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r/local/docs/wtw.paxperscientiam.com/db/"/>
    </mc:Choice>
  </mc:AlternateContent>
  <xr:revisionPtr revIDLastSave="0" documentId="13_ncr:1_{F4FB201E-88CB-3042-A430-56A1402C00E3}" xr6:coauthVersionLast="36" xr6:coauthVersionMax="36" xr10:uidLastSave="{00000000-0000-0000-0000-000000000000}"/>
  <bookViews>
    <workbookView xWindow="0" yWindow="500" windowWidth="28800" windowHeight="17500" xr2:uid="{00000000-000D-0000-FFFF-FFFF00000000}"/>
  </bookViews>
  <sheets>
    <sheet name="food data" sheetId="1" r:id="rId1"/>
  </sheets>
  <calcPr calcId="181029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E219" i="1"/>
  <c r="E343" i="1"/>
  <c r="E180" i="1"/>
  <c r="E266" i="1"/>
  <c r="E178" i="1"/>
  <c r="E267" i="1"/>
  <c r="E368" i="1"/>
  <c r="E2" i="1"/>
  <c r="E220" i="1"/>
  <c r="E3" i="1"/>
  <c r="E4" i="1"/>
  <c r="E268" i="1"/>
  <c r="E5" i="1"/>
  <c r="E6" i="1"/>
  <c r="E7" i="1"/>
  <c r="E8" i="1"/>
  <c r="E9" i="1"/>
  <c r="E204" i="1"/>
  <c r="E181" i="1"/>
  <c r="E307" i="1"/>
  <c r="E221" i="1"/>
  <c r="E308" i="1"/>
  <c r="E10" i="1"/>
  <c r="E11" i="1"/>
  <c r="E339" i="1"/>
  <c r="E222" i="1"/>
  <c r="E344" i="1"/>
  <c r="E12" i="1"/>
  <c r="E369" i="1"/>
  <c r="E345" i="1"/>
  <c r="E269" i="1"/>
  <c r="E370" i="1"/>
  <c r="E223" i="1"/>
  <c r="E13" i="1"/>
  <c r="E270" i="1"/>
  <c r="E205" i="1"/>
  <c r="E224" i="1"/>
  <c r="E225" i="1"/>
  <c r="E346" i="1"/>
  <c r="E271" i="1"/>
  <c r="E333" i="1"/>
  <c r="E226" i="1"/>
  <c r="E337" i="1"/>
  <c r="E227" i="1"/>
  <c r="E228" i="1"/>
  <c r="E309" i="1"/>
  <c r="E14" i="1"/>
  <c r="E386" i="1"/>
  <c r="E15" i="1"/>
  <c r="E371" i="1"/>
  <c r="E310" i="1"/>
  <c r="E347" i="1"/>
  <c r="E272" i="1"/>
  <c r="E273" i="1"/>
  <c r="E16" i="1"/>
  <c r="E17" i="1"/>
  <c r="E179" i="1"/>
  <c r="E229" i="1"/>
  <c r="E348" i="1"/>
  <c r="E230" i="1"/>
  <c r="E206" i="1"/>
  <c r="E182" i="1"/>
  <c r="E18" i="1"/>
  <c r="E19" i="1"/>
  <c r="E20" i="1"/>
  <c r="E21" i="1"/>
  <c r="E419" i="1"/>
  <c r="E22" i="1"/>
  <c r="E274" i="1"/>
  <c r="E275" i="1"/>
  <c r="E389" i="1"/>
  <c r="E415" i="1"/>
  <c r="E402" i="1"/>
  <c r="E231" i="1"/>
  <c r="E311" i="1"/>
  <c r="E232" i="1"/>
  <c r="E23" i="1"/>
  <c r="E304" i="1"/>
  <c r="E173" i="1"/>
  <c r="E276" i="1"/>
  <c r="E422" i="1"/>
  <c r="E420" i="1"/>
  <c r="E423" i="1"/>
  <c r="E24" i="1"/>
  <c r="E406" i="1"/>
  <c r="E183" i="1"/>
  <c r="E25" i="1"/>
  <c r="E207" i="1"/>
  <c r="E233" i="1"/>
  <c r="E234" i="1"/>
  <c r="E201" i="1"/>
  <c r="E26" i="1"/>
  <c r="E349" i="1"/>
  <c r="E27" i="1"/>
  <c r="E28" i="1"/>
  <c r="E29" i="1"/>
  <c r="E208" i="1"/>
  <c r="E259" i="1"/>
  <c r="E350" i="1"/>
  <c r="E351" i="1"/>
  <c r="E277" i="1"/>
  <c r="E278" i="1"/>
  <c r="E279" i="1"/>
  <c r="E235" i="1"/>
  <c r="E280" i="1"/>
  <c r="E372" i="1"/>
  <c r="E413" i="1"/>
  <c r="E312" i="1"/>
  <c r="E407" i="1"/>
  <c r="E313" i="1"/>
  <c r="E184" i="1"/>
  <c r="E390" i="1"/>
  <c r="E236" i="1"/>
  <c r="E237" i="1"/>
  <c r="E281" i="1"/>
  <c r="E238" i="1"/>
  <c r="E239" i="1"/>
  <c r="E240" i="1"/>
  <c r="E314" i="1"/>
  <c r="E352" i="1"/>
  <c r="E185" i="1"/>
  <c r="E241" i="1"/>
  <c r="E242" i="1"/>
  <c r="E315" i="1"/>
  <c r="E282" i="1"/>
  <c r="E243" i="1"/>
  <c r="E283" i="1"/>
  <c r="E174" i="1"/>
  <c r="E30" i="1"/>
  <c r="E353" i="1"/>
  <c r="E31" i="1"/>
  <c r="E32" i="1"/>
  <c r="E391" i="1"/>
  <c r="E399" i="1"/>
  <c r="E244" i="1"/>
  <c r="E209" i="1"/>
  <c r="E400" i="1"/>
  <c r="E405" i="1"/>
  <c r="E33" i="1"/>
  <c r="E245" i="1"/>
  <c r="E246" i="1"/>
  <c r="E247" i="1"/>
  <c r="E284" i="1"/>
  <c r="E248" i="1"/>
  <c r="E392" i="1"/>
  <c r="E285" i="1"/>
  <c r="E393" i="1"/>
  <c r="E286" i="1"/>
  <c r="E316" i="1"/>
  <c r="E373" i="1"/>
  <c r="E394" i="1"/>
  <c r="E408" i="1"/>
  <c r="E186" i="1"/>
  <c r="E187" i="1"/>
  <c r="E409" i="1"/>
  <c r="E34" i="1"/>
  <c r="E35" i="1"/>
  <c r="E36" i="1"/>
  <c r="E249" i="1"/>
  <c r="E37" i="1"/>
  <c r="E38" i="1"/>
  <c r="E250" i="1"/>
  <c r="E367" i="1"/>
  <c r="E39" i="1"/>
  <c r="E374" i="1"/>
  <c r="E317" i="1"/>
  <c r="E251" i="1"/>
  <c r="E40" i="1"/>
  <c r="E41" i="1"/>
  <c r="E42" i="1"/>
  <c r="E43" i="1"/>
  <c r="E188" i="1"/>
  <c r="E44" i="1"/>
  <c r="E332" i="1"/>
  <c r="E45" i="1"/>
  <c r="E198" i="1"/>
  <c r="E46" i="1"/>
  <c r="E375" i="1"/>
  <c r="E47" i="1"/>
  <c r="E48" i="1"/>
  <c r="E49" i="1"/>
  <c r="E50" i="1"/>
  <c r="E51" i="1"/>
  <c r="E306" i="1"/>
  <c r="E52" i="1"/>
  <c r="E53" i="1"/>
  <c r="E54" i="1"/>
  <c r="E55" i="1"/>
  <c r="E376" i="1"/>
  <c r="E302" i="1"/>
  <c r="E414" i="1"/>
  <c r="E56" i="1"/>
  <c r="E57" i="1"/>
  <c r="E58" i="1"/>
  <c r="E59" i="1"/>
  <c r="E60" i="1"/>
  <c r="E61" i="1"/>
  <c r="E401" i="1"/>
  <c r="E62" i="1"/>
  <c r="E63" i="1"/>
  <c r="E203" i="1"/>
  <c r="E64" i="1"/>
  <c r="E65" i="1"/>
  <c r="E66" i="1"/>
  <c r="E67" i="1"/>
  <c r="E210" i="1"/>
  <c r="E377" i="1"/>
  <c r="E68" i="1"/>
  <c r="E69" i="1"/>
  <c r="E287" i="1"/>
  <c r="E70" i="1"/>
  <c r="E340" i="1"/>
  <c r="E71" i="1"/>
  <c r="E336" i="1"/>
  <c r="E72" i="1"/>
  <c r="E73" i="1"/>
  <c r="E74" i="1"/>
  <c r="E75" i="1"/>
  <c r="E76" i="1"/>
  <c r="E77" i="1"/>
  <c r="E378" i="1"/>
  <c r="E264" i="1"/>
  <c r="E78" i="1"/>
  <c r="E79" i="1"/>
  <c r="E80" i="1"/>
  <c r="E81" i="1"/>
  <c r="E82" i="1"/>
  <c r="E202" i="1"/>
  <c r="E83" i="1"/>
  <c r="E84" i="1"/>
  <c r="E196" i="1"/>
  <c r="E85" i="1"/>
  <c r="E341" i="1"/>
  <c r="E86" i="1"/>
  <c r="E300" i="1"/>
  <c r="E189" i="1"/>
  <c r="E211" i="1"/>
  <c r="E252" i="1"/>
  <c r="E87" i="1"/>
  <c r="E253" i="1"/>
  <c r="E288" i="1"/>
  <c r="E318" i="1"/>
  <c r="E379" i="1"/>
  <c r="E88" i="1"/>
  <c r="E89" i="1"/>
  <c r="E90" i="1"/>
  <c r="E91" i="1"/>
  <c r="E261" i="1"/>
  <c r="E380" i="1"/>
  <c r="E92" i="1"/>
  <c r="E319" i="1"/>
  <c r="E93" i="1"/>
  <c r="E354" i="1"/>
  <c r="E320" i="1"/>
  <c r="E289" i="1"/>
  <c r="E290" i="1"/>
  <c r="E291" i="1"/>
  <c r="E292" i="1"/>
  <c r="E94" i="1"/>
  <c r="E363" i="1"/>
  <c r="E95" i="1"/>
  <c r="E96" i="1"/>
  <c r="E260" i="1"/>
  <c r="E381" i="1"/>
  <c r="E97" i="1"/>
  <c r="E98" i="1"/>
  <c r="E99" i="1"/>
  <c r="E395" i="1"/>
  <c r="E321" i="1"/>
  <c r="E322" i="1"/>
  <c r="E100" i="1"/>
  <c r="E355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303" i="1"/>
  <c r="E114" i="1"/>
  <c r="E115" i="1"/>
  <c r="E116" i="1"/>
  <c r="E117" i="1"/>
  <c r="E293" i="1"/>
  <c r="E254" i="1"/>
  <c r="E323" i="1"/>
  <c r="E197" i="1"/>
  <c r="E258" i="1"/>
  <c r="E118" i="1"/>
  <c r="E212" i="1"/>
  <c r="E119" i="1"/>
  <c r="E265" i="1"/>
  <c r="E356" i="1"/>
  <c r="E120" i="1"/>
  <c r="E121" i="1"/>
  <c r="E122" i="1"/>
  <c r="E357" i="1"/>
  <c r="E382" i="1"/>
  <c r="E383" i="1"/>
  <c r="E358" i="1"/>
  <c r="E359" i="1"/>
  <c r="E396" i="1"/>
  <c r="E384" i="1"/>
  <c r="E217" i="1"/>
  <c r="E294" i="1"/>
  <c r="E255" i="1"/>
  <c r="E324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364" i="1"/>
  <c r="E135" i="1"/>
  <c r="E136" i="1"/>
  <c r="E137" i="1"/>
  <c r="E138" i="1"/>
  <c r="E213" i="1"/>
  <c r="E214" i="1"/>
  <c r="E325" i="1"/>
  <c r="E218" i="1"/>
  <c r="E326" i="1"/>
  <c r="E256" i="1"/>
  <c r="E215" i="1"/>
  <c r="E139" i="1"/>
  <c r="E140" i="1"/>
  <c r="E141" i="1"/>
  <c r="E142" i="1"/>
  <c r="E172" i="1"/>
  <c r="E175" i="1"/>
  <c r="E403" i="1"/>
  <c r="E421" i="1"/>
  <c r="E416" i="1"/>
  <c r="E397" i="1"/>
  <c r="E143" i="1"/>
  <c r="E327" i="1"/>
  <c r="E144" i="1"/>
  <c r="E145" i="1"/>
  <c r="E190" i="1"/>
  <c r="E191" i="1"/>
  <c r="E360" i="1"/>
  <c r="E146" i="1"/>
  <c r="E410" i="1"/>
  <c r="E295" i="1"/>
  <c r="E328" i="1"/>
  <c r="E257" i="1"/>
  <c r="E147" i="1"/>
  <c r="E148" i="1"/>
  <c r="E149" i="1"/>
  <c r="E150" i="1"/>
  <c r="E151" i="1"/>
  <c r="E152" i="1"/>
  <c r="E153" i="1"/>
  <c r="E154" i="1"/>
  <c r="E155" i="1"/>
  <c r="E417" i="1"/>
  <c r="E263" i="1"/>
  <c r="E334" i="1"/>
  <c r="E296" i="1"/>
  <c r="E199" i="1"/>
  <c r="E176" i="1"/>
  <c r="E262" i="1"/>
  <c r="E193" i="1"/>
  <c r="E385" i="1"/>
  <c r="E404" i="1"/>
  <c r="E365" i="1"/>
  <c r="E297" i="1"/>
  <c r="E192" i="1"/>
  <c r="E194" i="1"/>
  <c r="E216" i="1"/>
  <c r="E298" i="1"/>
  <c r="E388" i="1"/>
  <c r="E387" i="1"/>
  <c r="E301" i="1"/>
  <c r="E398" i="1"/>
  <c r="E329" i="1"/>
  <c r="E342" i="1"/>
  <c r="E412" i="1"/>
  <c r="E418" i="1"/>
  <c r="E338" i="1"/>
  <c r="E305" i="1"/>
  <c r="E195" i="1"/>
  <c r="E156" i="1"/>
  <c r="E157" i="1"/>
  <c r="E158" i="1"/>
  <c r="E159" i="1"/>
  <c r="E160" i="1"/>
  <c r="E177" i="1"/>
  <c r="E161" i="1"/>
  <c r="E162" i="1"/>
  <c r="E163" i="1"/>
  <c r="E335" i="1"/>
  <c r="E366" i="1"/>
  <c r="E330" i="1"/>
  <c r="E361" i="1"/>
  <c r="E200" i="1"/>
  <c r="E164" i="1"/>
  <c r="E165" i="1"/>
  <c r="E166" i="1"/>
  <c r="E411" i="1"/>
  <c r="E299" i="1"/>
  <c r="E167" i="1"/>
  <c r="E331" i="1"/>
  <c r="E362" i="1"/>
  <c r="E168" i="1"/>
  <c r="E169" i="1"/>
  <c r="E170" i="1"/>
  <c r="E171" i="1"/>
  <c r="D219" i="1"/>
  <c r="D343" i="1"/>
  <c r="D180" i="1"/>
  <c r="D266" i="1"/>
  <c r="I266" i="1" s="1"/>
  <c r="D178" i="1"/>
  <c r="I178" i="1" s="1"/>
  <c r="D267" i="1"/>
  <c r="D368" i="1"/>
  <c r="D2" i="1"/>
  <c r="D220" i="1"/>
  <c r="I220" i="1" s="1"/>
  <c r="D3" i="1"/>
  <c r="D4" i="1"/>
  <c r="D268" i="1"/>
  <c r="D5" i="1"/>
  <c r="D6" i="1"/>
  <c r="D7" i="1"/>
  <c r="D8" i="1"/>
  <c r="I8" i="1" s="1"/>
  <c r="D9" i="1"/>
  <c r="D204" i="1"/>
  <c r="D181" i="1"/>
  <c r="D307" i="1"/>
  <c r="I307" i="1" s="1"/>
  <c r="D221" i="1"/>
  <c r="I221" i="1" s="1"/>
  <c r="D308" i="1"/>
  <c r="D10" i="1"/>
  <c r="D11" i="1"/>
  <c r="D339" i="1"/>
  <c r="D222" i="1"/>
  <c r="D344" i="1"/>
  <c r="D12" i="1"/>
  <c r="I12" i="1" s="1"/>
  <c r="D369" i="1"/>
  <c r="I369" i="1" s="1"/>
  <c r="D345" i="1"/>
  <c r="D269" i="1"/>
  <c r="D370" i="1"/>
  <c r="I370" i="1" s="1"/>
  <c r="D223" i="1"/>
  <c r="D13" i="1"/>
  <c r="D270" i="1"/>
  <c r="D205" i="1"/>
  <c r="D224" i="1"/>
  <c r="I224" i="1" s="1"/>
  <c r="D225" i="1"/>
  <c r="D346" i="1"/>
  <c r="D271" i="1"/>
  <c r="I271" i="1" s="1"/>
  <c r="D333" i="1"/>
  <c r="I333" i="1" s="1"/>
  <c r="D226" i="1"/>
  <c r="D337" i="1"/>
  <c r="D227" i="1"/>
  <c r="I227" i="1" s="1"/>
  <c r="D228" i="1"/>
  <c r="I228" i="1" s="1"/>
  <c r="D309" i="1"/>
  <c r="D14" i="1"/>
  <c r="D386" i="1"/>
  <c r="I386" i="1" s="1"/>
  <c r="D15" i="1"/>
  <c r="I15" i="1" s="1"/>
  <c r="D371" i="1"/>
  <c r="D310" i="1"/>
  <c r="D347" i="1"/>
  <c r="I347" i="1" s="1"/>
  <c r="D272" i="1"/>
  <c r="I272" i="1" s="1"/>
  <c r="D273" i="1"/>
  <c r="D16" i="1"/>
  <c r="D17" i="1"/>
  <c r="I17" i="1" s="1"/>
  <c r="D179" i="1"/>
  <c r="I179" i="1" s="1"/>
  <c r="D229" i="1"/>
  <c r="D348" i="1"/>
  <c r="D230" i="1"/>
  <c r="I230" i="1" s="1"/>
  <c r="D206" i="1"/>
  <c r="I206" i="1" s="1"/>
  <c r="D182" i="1"/>
  <c r="D18" i="1"/>
  <c r="D19" i="1"/>
  <c r="D20" i="1"/>
  <c r="I20" i="1" s="1"/>
  <c r="D21" i="1"/>
  <c r="D419" i="1"/>
  <c r="D22" i="1"/>
  <c r="D274" i="1"/>
  <c r="I274" i="1" s="1"/>
  <c r="D275" i="1"/>
  <c r="D389" i="1"/>
  <c r="D415" i="1"/>
  <c r="I415" i="1" s="1"/>
  <c r="D402" i="1"/>
  <c r="I402" i="1" s="1"/>
  <c r="D231" i="1"/>
  <c r="D311" i="1"/>
  <c r="D232" i="1"/>
  <c r="D23" i="1"/>
  <c r="I23" i="1" s="1"/>
  <c r="D304" i="1"/>
  <c r="D173" i="1"/>
  <c r="D276" i="1"/>
  <c r="D422" i="1"/>
  <c r="I422" i="1" s="1"/>
  <c r="D420" i="1"/>
  <c r="D423" i="1"/>
  <c r="D24" i="1"/>
  <c r="I24" i="1" s="1"/>
  <c r="D406" i="1"/>
  <c r="I406" i="1" s="1"/>
  <c r="D183" i="1"/>
  <c r="D25" i="1"/>
  <c r="D207" i="1"/>
  <c r="I207" i="1" s="1"/>
  <c r="D233" i="1"/>
  <c r="I233" i="1" s="1"/>
  <c r="D234" i="1"/>
  <c r="D201" i="1"/>
  <c r="D26" i="1"/>
  <c r="D349" i="1"/>
  <c r="I349" i="1" s="1"/>
  <c r="D27" i="1"/>
  <c r="D28" i="1"/>
  <c r="D29" i="1"/>
  <c r="I29" i="1" s="1"/>
  <c r="D208" i="1"/>
  <c r="I208" i="1" s="1"/>
  <c r="D259" i="1"/>
  <c r="D350" i="1"/>
  <c r="D351" i="1"/>
  <c r="I351" i="1" s="1"/>
  <c r="D277" i="1"/>
  <c r="I277" i="1" s="1"/>
  <c r="D278" i="1"/>
  <c r="D279" i="1"/>
  <c r="D235" i="1"/>
  <c r="I235" i="1" s="1"/>
  <c r="D280" i="1"/>
  <c r="I280" i="1" s="1"/>
  <c r="D372" i="1"/>
  <c r="D413" i="1"/>
  <c r="D312" i="1"/>
  <c r="D407" i="1"/>
  <c r="D313" i="1"/>
  <c r="D184" i="1"/>
  <c r="D390" i="1"/>
  <c r="I390" i="1" s="1"/>
  <c r="D236" i="1"/>
  <c r="I236" i="1" s="1"/>
  <c r="D237" i="1"/>
  <c r="D281" i="1"/>
  <c r="D238" i="1"/>
  <c r="I238" i="1" s="1"/>
  <c r="D239" i="1"/>
  <c r="D240" i="1"/>
  <c r="D314" i="1"/>
  <c r="D352" i="1"/>
  <c r="I352" i="1" s="1"/>
  <c r="D185" i="1"/>
  <c r="D241" i="1"/>
  <c r="D242" i="1"/>
  <c r="D315" i="1"/>
  <c r="I315" i="1" s="1"/>
  <c r="D282" i="1"/>
  <c r="I282" i="1" s="1"/>
  <c r="D243" i="1"/>
  <c r="D283" i="1"/>
  <c r="D174" i="1"/>
  <c r="I174" i="1" s="1"/>
  <c r="D30" i="1"/>
  <c r="I30" i="1" s="1"/>
  <c r="D353" i="1"/>
  <c r="D31" i="1"/>
  <c r="D32" i="1"/>
  <c r="I32" i="1" s="1"/>
  <c r="D391" i="1"/>
  <c r="D399" i="1"/>
  <c r="D244" i="1"/>
  <c r="D209" i="1"/>
  <c r="D400" i="1"/>
  <c r="I400" i="1" s="1"/>
  <c r="D405" i="1"/>
  <c r="D33" i="1"/>
  <c r="D245" i="1"/>
  <c r="D246" i="1"/>
  <c r="I246" i="1" s="1"/>
  <c r="D247" i="1"/>
  <c r="D284" i="1"/>
  <c r="D248" i="1"/>
  <c r="D392" i="1"/>
  <c r="I392" i="1" s="1"/>
  <c r="D285" i="1"/>
  <c r="D393" i="1"/>
  <c r="D286" i="1"/>
  <c r="I286" i="1" s="1"/>
  <c r="D316" i="1"/>
  <c r="I316" i="1" s="1"/>
  <c r="D373" i="1"/>
  <c r="D394" i="1"/>
  <c r="D408" i="1"/>
  <c r="I408" i="1" s="1"/>
  <c r="D186" i="1"/>
  <c r="I186" i="1" s="1"/>
  <c r="D187" i="1"/>
  <c r="D409" i="1"/>
  <c r="D34" i="1"/>
  <c r="I34" i="1" s="1"/>
  <c r="D35" i="1"/>
  <c r="I35" i="1" s="1"/>
  <c r="D36" i="1"/>
  <c r="D249" i="1"/>
  <c r="D37" i="1"/>
  <c r="I37" i="1" s="1"/>
  <c r="D38" i="1"/>
  <c r="I38" i="1" s="1"/>
  <c r="D250" i="1"/>
  <c r="D367" i="1"/>
  <c r="D39" i="1"/>
  <c r="D374" i="1"/>
  <c r="I374" i="1" s="1"/>
  <c r="D317" i="1"/>
  <c r="D251" i="1"/>
  <c r="D40" i="1"/>
  <c r="D41" i="1"/>
  <c r="D42" i="1"/>
  <c r="D43" i="1"/>
  <c r="D188" i="1"/>
  <c r="I188" i="1" s="1"/>
  <c r="D44" i="1"/>
  <c r="I44" i="1" s="1"/>
  <c r="D332" i="1"/>
  <c r="D45" i="1"/>
  <c r="D198" i="1"/>
  <c r="I198" i="1" s="1"/>
  <c r="D46" i="1"/>
  <c r="I46" i="1" s="1"/>
  <c r="D375" i="1"/>
  <c r="D47" i="1"/>
  <c r="D48" i="1"/>
  <c r="D49" i="1"/>
  <c r="D50" i="1"/>
  <c r="D51" i="1"/>
  <c r="D306" i="1"/>
  <c r="I306" i="1" s="1"/>
  <c r="D52" i="1"/>
  <c r="I52" i="1" s="1"/>
  <c r="D53" i="1"/>
  <c r="D54" i="1"/>
  <c r="D55" i="1"/>
  <c r="D376" i="1"/>
  <c r="I376" i="1" s="1"/>
  <c r="D302" i="1"/>
  <c r="D414" i="1"/>
  <c r="D56" i="1"/>
  <c r="D57" i="1"/>
  <c r="D58" i="1"/>
  <c r="D59" i="1"/>
  <c r="D60" i="1"/>
  <c r="D61" i="1"/>
  <c r="D401" i="1"/>
  <c r="D62" i="1"/>
  <c r="D63" i="1"/>
  <c r="I63" i="1" s="1"/>
  <c r="D203" i="1"/>
  <c r="D64" i="1"/>
  <c r="D65" i="1"/>
  <c r="D66" i="1"/>
  <c r="I66" i="1" s="1"/>
  <c r="D67" i="1"/>
  <c r="I67" i="1" s="1"/>
  <c r="D210" i="1"/>
  <c r="D377" i="1"/>
  <c r="D68" i="1"/>
  <c r="I68" i="1" s="1"/>
  <c r="D69" i="1"/>
  <c r="D287" i="1"/>
  <c r="D70" i="1"/>
  <c r="D340" i="1"/>
  <c r="I340" i="1" s="1"/>
  <c r="D71" i="1"/>
  <c r="I71" i="1" s="1"/>
  <c r="D336" i="1"/>
  <c r="D72" i="1"/>
  <c r="D73" i="1"/>
  <c r="D74" i="1"/>
  <c r="D75" i="1"/>
  <c r="D76" i="1"/>
  <c r="D77" i="1"/>
  <c r="D378" i="1"/>
  <c r="D264" i="1"/>
  <c r="D78" i="1"/>
  <c r="D79" i="1"/>
  <c r="I79" i="1" s="1"/>
  <c r="D80" i="1"/>
  <c r="D81" i="1"/>
  <c r="D82" i="1"/>
  <c r="D202" i="1"/>
  <c r="I202" i="1" s="1"/>
  <c r="D83" i="1"/>
  <c r="I83" i="1" s="1"/>
  <c r="D84" i="1"/>
  <c r="D196" i="1"/>
  <c r="D85" i="1"/>
  <c r="D341" i="1"/>
  <c r="I341" i="1" s="1"/>
  <c r="D86" i="1"/>
  <c r="D300" i="1"/>
  <c r="D189" i="1"/>
  <c r="I189" i="1" s="1"/>
  <c r="D211" i="1"/>
  <c r="D252" i="1"/>
  <c r="D87" i="1"/>
  <c r="D253" i="1"/>
  <c r="I253" i="1" s="1"/>
  <c r="D288" i="1"/>
  <c r="D318" i="1"/>
  <c r="D379" i="1"/>
  <c r="D88" i="1"/>
  <c r="I88" i="1" s="1"/>
  <c r="D89" i="1"/>
  <c r="D90" i="1"/>
  <c r="D91" i="1"/>
  <c r="D261" i="1"/>
  <c r="I261" i="1" s="1"/>
  <c r="D380" i="1"/>
  <c r="D92" i="1"/>
  <c r="D319" i="1"/>
  <c r="D93" i="1"/>
  <c r="D354" i="1"/>
  <c r="D320" i="1"/>
  <c r="D289" i="1"/>
  <c r="D290" i="1"/>
  <c r="I290" i="1" s="1"/>
  <c r="D291" i="1"/>
  <c r="D292" i="1"/>
  <c r="D94" i="1"/>
  <c r="D363" i="1"/>
  <c r="D95" i="1"/>
  <c r="D96" i="1"/>
  <c r="D260" i="1"/>
  <c r="D381" i="1"/>
  <c r="I381" i="1" s="1"/>
  <c r="D97" i="1"/>
  <c r="D98" i="1"/>
  <c r="D99" i="1"/>
  <c r="D395" i="1"/>
  <c r="D321" i="1"/>
  <c r="D322" i="1"/>
  <c r="D100" i="1"/>
  <c r="D355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303" i="1"/>
  <c r="D114" i="1"/>
  <c r="D115" i="1"/>
  <c r="I115" i="1" s="1"/>
  <c r="D116" i="1"/>
  <c r="D117" i="1"/>
  <c r="D293" i="1"/>
  <c r="D254" i="1"/>
  <c r="D323" i="1"/>
  <c r="D197" i="1"/>
  <c r="D258" i="1"/>
  <c r="D118" i="1"/>
  <c r="D212" i="1"/>
  <c r="D119" i="1"/>
  <c r="D265" i="1"/>
  <c r="D356" i="1"/>
  <c r="D120" i="1"/>
  <c r="D121" i="1"/>
  <c r="D122" i="1"/>
  <c r="D357" i="1"/>
  <c r="I357" i="1" s="1"/>
  <c r="D382" i="1"/>
  <c r="D383" i="1"/>
  <c r="D358" i="1"/>
  <c r="D359" i="1"/>
  <c r="D396" i="1"/>
  <c r="D384" i="1"/>
  <c r="D217" i="1"/>
  <c r="D294" i="1"/>
  <c r="D255" i="1"/>
  <c r="D324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364" i="1"/>
  <c r="D135" i="1"/>
  <c r="I135" i="1" s="1"/>
  <c r="D136" i="1"/>
  <c r="D137" i="1"/>
  <c r="D138" i="1"/>
  <c r="D213" i="1"/>
  <c r="I213" i="1" s="1"/>
  <c r="D214" i="1"/>
  <c r="D325" i="1"/>
  <c r="D218" i="1"/>
  <c r="D326" i="1"/>
  <c r="D256" i="1"/>
  <c r="D215" i="1"/>
  <c r="D139" i="1"/>
  <c r="D140" i="1"/>
  <c r="D141" i="1"/>
  <c r="D142" i="1"/>
  <c r="D172" i="1"/>
  <c r="D175" i="1"/>
  <c r="I175" i="1" s="1"/>
  <c r="D403" i="1"/>
  <c r="D421" i="1"/>
  <c r="D416" i="1"/>
  <c r="D397" i="1"/>
  <c r="I397" i="1" s="1"/>
  <c r="D143" i="1"/>
  <c r="D327" i="1"/>
  <c r="D144" i="1"/>
  <c r="D145" i="1"/>
  <c r="D190" i="1"/>
  <c r="D191" i="1"/>
  <c r="D360" i="1"/>
  <c r="D146" i="1"/>
  <c r="D410" i="1"/>
  <c r="D295" i="1"/>
  <c r="D328" i="1"/>
  <c r="D257" i="1"/>
  <c r="I257" i="1" s="1"/>
  <c r="D147" i="1"/>
  <c r="D148" i="1"/>
  <c r="D149" i="1"/>
  <c r="D150" i="1"/>
  <c r="D151" i="1"/>
  <c r="D152" i="1"/>
  <c r="D153" i="1"/>
  <c r="D154" i="1"/>
  <c r="D155" i="1"/>
  <c r="D417" i="1"/>
  <c r="D263" i="1"/>
  <c r="D334" i="1"/>
  <c r="D296" i="1"/>
  <c r="D199" i="1"/>
  <c r="D176" i="1"/>
  <c r="D262" i="1"/>
  <c r="D193" i="1"/>
  <c r="D385" i="1"/>
  <c r="D404" i="1"/>
  <c r="D365" i="1"/>
  <c r="I365" i="1" s="1"/>
  <c r="D297" i="1"/>
  <c r="D192" i="1"/>
  <c r="D194" i="1"/>
  <c r="D216" i="1"/>
  <c r="D298" i="1"/>
  <c r="D388" i="1"/>
  <c r="D387" i="1"/>
  <c r="D301" i="1"/>
  <c r="I301" i="1" s="1"/>
  <c r="D398" i="1"/>
  <c r="D329" i="1"/>
  <c r="D342" i="1"/>
  <c r="D412" i="1"/>
  <c r="D418" i="1"/>
  <c r="D338" i="1"/>
  <c r="D305" i="1"/>
  <c r="D195" i="1"/>
  <c r="D156" i="1"/>
  <c r="D157" i="1"/>
  <c r="D158" i="1"/>
  <c r="D159" i="1"/>
  <c r="I159" i="1" s="1"/>
  <c r="D160" i="1"/>
  <c r="D177" i="1"/>
  <c r="D161" i="1"/>
  <c r="D162" i="1"/>
  <c r="D163" i="1"/>
  <c r="D335" i="1"/>
  <c r="D366" i="1"/>
  <c r="D330" i="1"/>
  <c r="D361" i="1"/>
  <c r="D200" i="1"/>
  <c r="D164" i="1"/>
  <c r="D165" i="1"/>
  <c r="D166" i="1"/>
  <c r="D411" i="1"/>
  <c r="D299" i="1"/>
  <c r="D167" i="1"/>
  <c r="I167" i="1" s="1"/>
  <c r="D331" i="1"/>
  <c r="D362" i="1"/>
  <c r="D168" i="1"/>
  <c r="D169" i="1"/>
  <c r="D170" i="1"/>
  <c r="D171" i="1"/>
  <c r="I387" i="1" l="1"/>
  <c r="I194" i="1"/>
  <c r="I404" i="1"/>
  <c r="I176" i="1"/>
  <c r="I263" i="1"/>
  <c r="I153" i="1"/>
  <c r="I149" i="1"/>
  <c r="I328" i="1"/>
  <c r="I360" i="1"/>
  <c r="I144" i="1"/>
  <c r="I416" i="1"/>
  <c r="I172" i="1"/>
  <c r="I139" i="1"/>
  <c r="I218" i="1"/>
  <c r="I138" i="1"/>
  <c r="I364" i="1"/>
  <c r="I131" i="1"/>
  <c r="I127" i="1"/>
  <c r="I123" i="1"/>
  <c r="I217" i="1"/>
  <c r="I358" i="1"/>
  <c r="I122" i="1"/>
  <c r="I265" i="1"/>
  <c r="I258" i="1"/>
  <c r="I293" i="1"/>
  <c r="I114" i="1"/>
  <c r="I111" i="1"/>
  <c r="I107" i="1"/>
  <c r="I103" i="1"/>
  <c r="I100" i="1"/>
  <c r="I99" i="1"/>
  <c r="I260" i="1"/>
  <c r="I299" i="1"/>
  <c r="I158" i="1"/>
  <c r="I342" i="1"/>
  <c r="I366" i="1"/>
  <c r="I161" i="1"/>
  <c r="I171" i="1"/>
  <c r="I411" i="1"/>
  <c r="I168" i="1"/>
  <c r="I164" i="1"/>
  <c r="I305" i="1"/>
  <c r="I362" i="1"/>
  <c r="I200" i="1"/>
  <c r="I157" i="1"/>
  <c r="I329" i="1"/>
  <c r="I417" i="1"/>
  <c r="I191" i="1"/>
  <c r="I421" i="1"/>
  <c r="I325" i="1"/>
  <c r="I134" i="1"/>
  <c r="I126" i="1"/>
  <c r="I384" i="1"/>
  <c r="I121" i="1"/>
  <c r="I303" i="1"/>
  <c r="I106" i="1"/>
  <c r="I102" i="1"/>
  <c r="I289" i="1"/>
  <c r="I78" i="1"/>
  <c r="I377" i="1"/>
  <c r="I62" i="1"/>
  <c r="I54" i="1"/>
  <c r="I47" i="1"/>
  <c r="I43" i="1"/>
  <c r="I394" i="1"/>
  <c r="I31" i="1"/>
  <c r="I314" i="1"/>
  <c r="I184" i="1"/>
  <c r="I350" i="1"/>
  <c r="I28" i="1"/>
  <c r="I389" i="1"/>
  <c r="I18" i="1"/>
  <c r="I310" i="1"/>
  <c r="I337" i="1"/>
  <c r="I270" i="1"/>
  <c r="I10" i="1"/>
  <c r="I7" i="1"/>
  <c r="I180" i="1"/>
  <c r="I335" i="1"/>
  <c r="I177" i="1"/>
  <c r="I338" i="1"/>
  <c r="I388" i="1"/>
  <c r="I385" i="1"/>
  <c r="I199" i="1"/>
  <c r="I295" i="1"/>
  <c r="I327" i="1"/>
  <c r="I142" i="1"/>
  <c r="I215" i="1"/>
  <c r="I137" i="1"/>
  <c r="I130" i="1"/>
  <c r="I383" i="1"/>
  <c r="I117" i="1"/>
  <c r="I110" i="1"/>
  <c r="I322" i="1"/>
  <c r="I98" i="1"/>
  <c r="I94" i="1"/>
  <c r="I319" i="1"/>
  <c r="I379" i="1"/>
  <c r="I82" i="1"/>
  <c r="I70" i="1"/>
  <c r="I65" i="1"/>
  <c r="I59" i="1"/>
  <c r="I414" i="1"/>
  <c r="I51" i="1"/>
  <c r="I249" i="1"/>
  <c r="I409" i="1"/>
  <c r="I393" i="1"/>
  <c r="I242" i="1"/>
  <c r="I281" i="1"/>
  <c r="I413" i="1"/>
  <c r="I201" i="1"/>
  <c r="I16" i="1"/>
  <c r="I14" i="1"/>
  <c r="I346" i="1"/>
  <c r="I269" i="1"/>
  <c r="I4" i="1"/>
  <c r="I170" i="1"/>
  <c r="I166" i="1"/>
  <c r="I361" i="1"/>
  <c r="I418" i="1"/>
  <c r="I398" i="1"/>
  <c r="I298" i="1"/>
  <c r="I297" i="1"/>
  <c r="I193" i="1"/>
  <c r="I155" i="1"/>
  <c r="I151" i="1"/>
  <c r="I147" i="1"/>
  <c r="I410" i="1"/>
  <c r="I190" i="1"/>
  <c r="I143" i="1"/>
  <c r="I214" i="1"/>
  <c r="I136" i="1"/>
  <c r="I382" i="1"/>
  <c r="I120" i="1"/>
  <c r="I116" i="1"/>
  <c r="I321" i="1"/>
  <c r="I95" i="1"/>
  <c r="I92" i="1"/>
  <c r="I90" i="1"/>
  <c r="I318" i="1"/>
  <c r="I86" i="1"/>
  <c r="I84" i="1"/>
  <c r="I75" i="1"/>
  <c r="I210" i="1"/>
  <c r="I64" i="1"/>
  <c r="I401" i="1"/>
  <c r="I317" i="1"/>
  <c r="I187" i="1"/>
  <c r="I373" i="1"/>
  <c r="I285" i="1"/>
  <c r="I405" i="1"/>
  <c r="I353" i="1"/>
  <c r="I241" i="1"/>
  <c r="I237" i="1"/>
  <c r="I313" i="1"/>
  <c r="I27" i="1"/>
  <c r="I183" i="1"/>
  <c r="I229" i="1"/>
  <c r="I273" i="1"/>
  <c r="I309" i="1"/>
  <c r="I225" i="1"/>
  <c r="I345" i="1"/>
  <c r="I3" i="1"/>
  <c r="I331" i="1"/>
  <c r="I403" i="1"/>
  <c r="I141" i="1"/>
  <c r="I256" i="1"/>
  <c r="I129" i="1"/>
  <c r="I125" i="1"/>
  <c r="I396" i="1"/>
  <c r="I212" i="1"/>
  <c r="I113" i="1"/>
  <c r="I105" i="1"/>
  <c r="I292" i="1"/>
  <c r="I252" i="1"/>
  <c r="I81" i="1"/>
  <c r="I296" i="1"/>
  <c r="I133" i="1"/>
  <c r="I255" i="1"/>
  <c r="I323" i="1"/>
  <c r="I109" i="1"/>
  <c r="I101" i="1"/>
  <c r="I97" i="1"/>
  <c r="I320" i="1"/>
  <c r="I264" i="1"/>
  <c r="I93" i="1"/>
  <c r="I85" i="1"/>
  <c r="I77" i="1"/>
  <c r="I73" i="1"/>
  <c r="I61" i="1"/>
  <c r="I57" i="1"/>
  <c r="I49" i="1"/>
  <c r="I41" i="1"/>
  <c r="I391" i="1"/>
  <c r="I185" i="1"/>
  <c r="I239" i="1"/>
  <c r="I407" i="1"/>
  <c r="I223" i="1"/>
  <c r="I339" i="1"/>
  <c r="I9" i="1"/>
  <c r="I5" i="1"/>
  <c r="I219" i="1"/>
  <c r="I367" i="1"/>
  <c r="I33" i="1"/>
  <c r="I283" i="1"/>
  <c r="I279" i="1"/>
  <c r="I25" i="1"/>
  <c r="I173" i="1"/>
  <c r="I368" i="1"/>
  <c r="I336" i="1"/>
  <c r="I287" i="1"/>
  <c r="I45" i="1"/>
  <c r="I251" i="1"/>
  <c r="I284" i="1"/>
  <c r="I244" i="1"/>
  <c r="I423" i="1"/>
  <c r="I311" i="1"/>
  <c r="I419" i="1"/>
  <c r="I348" i="1"/>
  <c r="I344" i="1"/>
  <c r="I181" i="1"/>
  <c r="I169" i="1"/>
  <c r="I165" i="1"/>
  <c r="I330" i="1"/>
  <c r="I162" i="1"/>
  <c r="I195" i="1"/>
  <c r="I412" i="1"/>
  <c r="I216" i="1"/>
  <c r="I262" i="1"/>
  <c r="I334" i="1"/>
  <c r="I154" i="1"/>
  <c r="I150" i="1"/>
  <c r="I146" i="1"/>
  <c r="I145" i="1"/>
  <c r="I140" i="1"/>
  <c r="I326" i="1"/>
  <c r="I132" i="1"/>
  <c r="I128" i="1"/>
  <c r="I124" i="1"/>
  <c r="I294" i="1"/>
  <c r="I359" i="1"/>
  <c r="I356" i="1"/>
  <c r="I118" i="1"/>
  <c r="I254" i="1"/>
  <c r="I112" i="1"/>
  <c r="I108" i="1"/>
  <c r="I104" i="1"/>
  <c r="I355" i="1"/>
  <c r="I395" i="1"/>
  <c r="I363" i="1"/>
  <c r="I291" i="1"/>
  <c r="I354" i="1"/>
  <c r="I380" i="1"/>
  <c r="I89" i="1"/>
  <c r="I288" i="1"/>
  <c r="I211" i="1"/>
  <c r="I80" i="1"/>
  <c r="I378" i="1"/>
  <c r="I74" i="1"/>
  <c r="I69" i="1"/>
  <c r="I203" i="1"/>
  <c r="I58" i="1"/>
  <c r="I302" i="1"/>
  <c r="I53" i="1"/>
  <c r="I50" i="1"/>
  <c r="I375" i="1"/>
  <c r="I332" i="1"/>
  <c r="I42" i="1"/>
  <c r="I250" i="1"/>
  <c r="I36" i="1"/>
  <c r="I247" i="1"/>
  <c r="I399" i="1"/>
  <c r="I243" i="1"/>
  <c r="I240" i="1"/>
  <c r="I372" i="1"/>
  <c r="I278" i="1"/>
  <c r="I259" i="1"/>
  <c r="I234" i="1"/>
  <c r="I420" i="1"/>
  <c r="I304" i="1"/>
  <c r="I231" i="1"/>
  <c r="I275" i="1"/>
  <c r="I21" i="1"/>
  <c r="I182" i="1"/>
  <c r="I371" i="1"/>
  <c r="I226" i="1"/>
  <c r="I13" i="1"/>
  <c r="I222" i="1"/>
  <c r="I308" i="1"/>
  <c r="I204" i="1"/>
  <c r="I6" i="1"/>
  <c r="I267" i="1"/>
  <c r="I343" i="1"/>
  <c r="I163" i="1"/>
  <c r="I160" i="1"/>
  <c r="I156" i="1"/>
  <c r="I192" i="1"/>
  <c r="I152" i="1"/>
  <c r="I148" i="1"/>
  <c r="I324" i="1"/>
  <c r="I119" i="1"/>
  <c r="I197" i="1"/>
  <c r="I96" i="1"/>
  <c r="I91" i="1"/>
  <c r="I87" i="1"/>
  <c r="I300" i="1"/>
  <c r="I196" i="1"/>
  <c r="I76" i="1"/>
  <c r="I72" i="1"/>
  <c r="I60" i="1"/>
  <c r="I56" i="1"/>
  <c r="I55" i="1"/>
  <c r="I48" i="1"/>
  <c r="I40" i="1"/>
  <c r="I39" i="1"/>
  <c r="I248" i="1"/>
  <c r="I245" i="1"/>
  <c r="I209" i="1"/>
  <c r="I312" i="1"/>
  <c r="I26" i="1"/>
  <c r="I276" i="1"/>
  <c r="I232" i="1"/>
  <c r="I22" i="1"/>
  <c r="I19" i="1"/>
  <c r="I205" i="1"/>
  <c r="I11" i="1"/>
  <c r="I268" i="1"/>
  <c r="I2" i="1"/>
</calcChain>
</file>

<file path=xl/sharedStrings.xml><?xml version="1.0" encoding="utf-8"?>
<sst xmlns="http://schemas.openxmlformats.org/spreadsheetml/2006/main" count="431" uniqueCount="431">
  <si>
    <t>points</t>
  </si>
  <si>
    <t>base_quantity</t>
  </si>
  <si>
    <t>temp_tbsp</t>
  </si>
  <si>
    <t>temp_cup</t>
  </si>
  <si>
    <t>All-fruit preserves,1Tbsp</t>
  </si>
  <si>
    <t>Almond butter,2Tbsp</t>
  </si>
  <si>
    <t>Almond milk,plain,unsweetened,8foz</t>
  </si>
  <si>
    <t>Almonds,1/4cup_20pc</t>
  </si>
  <si>
    <t>AnnieChun.SeaweedSnack.Roasted.1/2pkg</t>
  </si>
  <si>
    <t>Applecider,8foz</t>
  </si>
  <si>
    <t>Applejuice,unsweetened,8foz</t>
  </si>
  <si>
    <t>Apples</t>
  </si>
  <si>
    <t>Apples,Dried,1/4cup</t>
  </si>
  <si>
    <t>Applesauce,unsweetened</t>
  </si>
  <si>
    <t>Apricots</t>
  </si>
  <si>
    <t>Apricots,driedhalves,1/4cup</t>
  </si>
  <si>
    <t>Arrowroot</t>
  </si>
  <si>
    <t>Artichokehearts</t>
  </si>
  <si>
    <t>Artichokes</t>
  </si>
  <si>
    <t>Arugula</t>
  </si>
  <si>
    <t>Asparagus</t>
  </si>
  <si>
    <t>Avocado,Hass,1/4</t>
  </si>
  <si>
    <t>Bacon,Canadian-style,cooked,3slices(1.5oz)</t>
  </si>
  <si>
    <t>Bacon,regular,cooked,crisp,3slices</t>
  </si>
  <si>
    <t>Bacon,turkey,cooked,3slices</t>
  </si>
  <si>
    <t>Bagel(2oz)</t>
  </si>
  <si>
    <t>Bambooshoots</t>
  </si>
  <si>
    <t>Banana</t>
  </si>
  <si>
    <t>Barbaras.PuffinsCereal.PeanutButter.1cup</t>
  </si>
  <si>
    <t>Barbecuesauce,2Tbsp</t>
  </si>
  <si>
    <t>Barley,cooked,1cup</t>
  </si>
  <si>
    <t>Beans</t>
  </si>
  <si>
    <t>Beans,baked,1/2cup</t>
  </si>
  <si>
    <t>Beans,blackbeansandrice,1cup</t>
  </si>
  <si>
    <t>Beans,canned,vegetarian,1/2cup</t>
  </si>
  <si>
    <t>Beans,redbeansandrice,1cup</t>
  </si>
  <si>
    <t>beans,refried,regular,canned,1/2cup</t>
  </si>
  <si>
    <t>Beans.pinto</t>
  </si>
  <si>
    <t>Beef,brisket,lean,trimmed,3oz</t>
  </si>
  <si>
    <t>Beef,eyeround,trimmed,3oz</t>
  </si>
  <si>
    <t>Beef,filetmignon,leanandtrimmed,3oz</t>
  </si>
  <si>
    <t>Beef,flanksteak,leanandtrimmed,3oz</t>
  </si>
  <si>
    <t>Beef,ground,85%lean/15%fat,3oz</t>
  </si>
  <si>
    <t>beef,ground,90pct,3oz</t>
  </si>
  <si>
    <t>Beef,ground,90pct,4oz (VermontCountryFarms)</t>
  </si>
  <si>
    <t>Beef,ground,sirloin.3oz</t>
  </si>
  <si>
    <t>Beefchuck,arm(potroast),lean,3oz</t>
  </si>
  <si>
    <t>Beer,light,12foz</t>
  </si>
  <si>
    <t>Beer,regular,12foz</t>
  </si>
  <si>
    <t>Beets</t>
  </si>
  <si>
    <t>Ben&amp;Jerry.IceCream.ChunkyMonkey.(1/3)cup</t>
  </si>
  <si>
    <t>Berries,mixed</t>
  </si>
  <si>
    <t>Biryani,chicken,1cup</t>
  </si>
  <si>
    <t>Biscott,fat-free(1oz)</t>
  </si>
  <si>
    <t>Biscotti,plain,8minior2smallor1regular(1oz)</t>
  </si>
  <si>
    <t>Biscuits,1small(1.5oz)</t>
  </si>
  <si>
    <t>Biscuits,refrigerateddough,1(1.5oz)</t>
  </si>
  <si>
    <t>Blackberries</t>
  </si>
  <si>
    <t>Blueberries</t>
  </si>
  <si>
    <t>BlueDiamond.AlmondCashewMilk.25cal.1cup</t>
  </si>
  <si>
    <t>Brandy,1.5foz</t>
  </si>
  <si>
    <t>Bratwurst,cooked,2oz</t>
  </si>
  <si>
    <t>Breadcrumbs,dried(1/4cup)</t>
  </si>
  <si>
    <t>Breadstick,1(1/3oz)</t>
  </si>
  <si>
    <t>Broccoli</t>
  </si>
  <si>
    <t>Broccolini</t>
  </si>
  <si>
    <t>Broccolirabe</t>
  </si>
  <si>
    <t>Broccolislaw</t>
  </si>
  <si>
    <t>Brownie,prepared,1(2.5oz)</t>
  </si>
  <si>
    <t>Brusselssprouts</t>
  </si>
  <si>
    <t>Buffalowings,cooked,1(1.5oz)</t>
  </si>
  <si>
    <t>Bulgur,1cup</t>
  </si>
  <si>
    <t>Burrito,bean,1small(7.5oz)</t>
  </si>
  <si>
    <t>Burrito,bean,fastfood,2pieces(7.66oz)</t>
  </si>
  <si>
    <t>Burrito,beanandcheese,store-bought,1(5oz)</t>
  </si>
  <si>
    <t>Butter,light,1Tbsp</t>
  </si>
  <si>
    <t>Butter,regular,1Tbsp</t>
  </si>
  <si>
    <t>Butter,whipped,1Tbsp</t>
  </si>
  <si>
    <t>Cabbage</t>
  </si>
  <si>
    <t>Cabot.SeriouslySharpWhiteCheddar.4slices</t>
  </si>
  <si>
    <t>Cacao,powder,1tsp</t>
  </si>
  <si>
    <t>Cake,angelfood,2oz</t>
  </si>
  <si>
    <t>cakes,cheesecake,1piece(4.5oz)</t>
  </si>
  <si>
    <t>cakes,pound,1slice(3oz)</t>
  </si>
  <si>
    <t>cakes,withicing,4.75oz</t>
  </si>
  <si>
    <t>Calamari,grilled</t>
  </si>
  <si>
    <t>candies,chocolate,anytype,1.5oz</t>
  </si>
  <si>
    <t>candies,hard,1piece</t>
  </si>
  <si>
    <t>Cantaloupe</t>
  </si>
  <si>
    <t>Cappuccino,8foz,fat-freemilk</t>
  </si>
  <si>
    <t>Cappuccino,8foz,reduced-fatmilk</t>
  </si>
  <si>
    <t>Cappuccino,8foz,wholemilk</t>
  </si>
  <si>
    <t>Carob,powder,1tbsp</t>
  </si>
  <si>
    <t>Carrots</t>
  </si>
  <si>
    <t>Cashews,shelled.1/4cup</t>
  </si>
  <si>
    <t>Cauliflower</t>
  </si>
  <si>
    <t>Caviar</t>
  </si>
  <si>
    <t>Celery</t>
  </si>
  <si>
    <t>Cento.BasilPestoSauce.1tbsp</t>
  </si>
  <si>
    <t>Cereal,RiceCrispies,1cup</t>
  </si>
  <si>
    <t>Cerealbars,fat-free,1(1.5oz)</t>
  </si>
  <si>
    <t>cerealbars,granolabar,chocolate-covered,1oz</t>
  </si>
  <si>
    <t>cerealbars,granolabar,reducedcalorie,1oz</t>
  </si>
  <si>
    <t>cerealbars,regular,1(1.25oz)</t>
  </si>
  <si>
    <t>cereals,amaranthflakes,1cup</t>
  </si>
  <si>
    <t>Cereals,anytype,withsugarsubstitute,1cup</t>
  </si>
  <si>
    <t>Cereals,cooked,creamofrice,1cup</t>
  </si>
  <si>
    <t>cereals,frosted,1cup</t>
  </si>
  <si>
    <t>cereals,granola,low-fat,1cup</t>
  </si>
  <si>
    <t>cereals,grits,corn,1cup</t>
  </si>
  <si>
    <t>cereals,nuggets,1cup</t>
  </si>
  <si>
    <t>cereals,oatmeal,1cup</t>
  </si>
  <si>
    <t>cereals,puffedwheat,1cup</t>
  </si>
  <si>
    <t>cereals,raisinbran,1cup</t>
  </si>
  <si>
    <t>cereals,shreddedwheat,1oz</t>
  </si>
  <si>
    <t>cerealscreamofwheat,1cup</t>
  </si>
  <si>
    <t>champagne,5floz</t>
  </si>
  <si>
    <t>Cheerios,1cup</t>
  </si>
  <si>
    <t>cheese,cottage,fat-free,1cup</t>
  </si>
  <si>
    <t>cheese,cottage,low-fat(1%),1cup</t>
  </si>
  <si>
    <t>cheese,cottage,reducedfat(2%),1cup</t>
  </si>
  <si>
    <t>cheese,cottage,regular(4%),1cup</t>
  </si>
  <si>
    <t>cheese,cream,fat-free,2tbsp</t>
  </si>
  <si>
    <t>cheese,cream,low-fat(1%),1cup</t>
  </si>
  <si>
    <t>cheese,feta,1oz</t>
  </si>
  <si>
    <t>cheese,goat,1oz,hard</t>
  </si>
  <si>
    <t>cheese,goat,1oz,semisoft</t>
  </si>
  <si>
    <t>cheese,goat,1oz,soft</t>
  </si>
  <si>
    <t>Cheese,hard or semisoft,regular,1/4cup shredded or 3Tbsp grated (1oz)</t>
  </si>
  <si>
    <t>Cheese.Sheep.Romano.1tsp</t>
  </si>
  <si>
    <t>Cherries</t>
  </si>
  <si>
    <t>chia seed, 4tbsp</t>
  </si>
  <si>
    <t>Chicken breast,ground,</t>
  </si>
  <si>
    <t>Chicken breastortenderloin,</t>
  </si>
  <si>
    <t>chicken,cooked,anddumplingswithoutskin,5oz</t>
  </si>
  <si>
    <t>chicken,cooked,anddumplins,withskin,5oz</t>
  </si>
  <si>
    <t>chicken,cutlet,pan-fried,3oz</t>
  </si>
  <si>
    <t>chicken,nugget-style,fried,fastfood,6pieces</t>
  </si>
  <si>
    <t>chicken,parmigiana,withsauce,13.75oz</t>
  </si>
  <si>
    <t>chickend,canned,withbroth,3oz</t>
  </si>
  <si>
    <t>chickenpieces,drumstick,withskin,1(3.5)</t>
  </si>
  <si>
    <t>chickenpieces,thigh,withskin,1(5oz)</t>
  </si>
  <si>
    <t>chickensalad,1/2cup</t>
  </si>
  <si>
    <t>chickensandwhich,grilled,fastfood,1(7oz)</t>
  </si>
  <si>
    <t>chickentenders,restauranttype,3oz</t>
  </si>
  <si>
    <t>chili,vegetarian,,1cup</t>
  </si>
  <si>
    <t>chiliconcarne,fastfood,1cup</t>
  </si>
  <si>
    <t>chiliconcarned,withoutbeans,1cup</t>
  </si>
  <si>
    <t>chilidogonroll,1</t>
  </si>
  <si>
    <t>chilisauce,red,2tbsp</t>
  </si>
  <si>
    <t>chinesebrownsauce,2tbsp</t>
  </si>
  <si>
    <t>chocolate,anytype,1.5oz</t>
  </si>
  <si>
    <t>Clementines</t>
  </si>
  <si>
    <t>coffee,black</t>
  </si>
  <si>
    <t>Coleslaw mix</t>
  </si>
  <si>
    <t>coleslaw,homemade,1/2cup</t>
  </si>
  <si>
    <t>Collards</t>
  </si>
  <si>
    <t>Collars</t>
  </si>
  <si>
    <t>cookies,1</t>
  </si>
  <si>
    <t>Core.PecanSpice.Granola.2oz(57g)</t>
  </si>
  <si>
    <t>Corn</t>
  </si>
  <si>
    <t>cornbread,prepareddrymix,1slice(2oz)</t>
  </si>
  <si>
    <t>cornchips,30smallor10large(1oz)</t>
  </si>
  <si>
    <t>crackers,fat-free,1oz</t>
  </si>
  <si>
    <t>Cranberries</t>
  </si>
  <si>
    <t>Cucumber</t>
  </si>
  <si>
    <t>Daikon</t>
  </si>
  <si>
    <t>Dates,fresh</t>
  </si>
  <si>
    <t>Delallo.SimplyPestoHotandSpicy.1tbsp</t>
  </si>
  <si>
    <t>Dragonfruit</t>
  </si>
  <si>
    <t>EarthlyChoice.SuperGrainBlend.(1/4cup)</t>
  </si>
  <si>
    <t>Edamame,inpodsorshelled</t>
  </si>
  <si>
    <t>Edward&amp;Sons.BrownRiceSnaps.8crackers</t>
  </si>
  <si>
    <t>Eggplant</t>
  </si>
  <si>
    <t>eggs,omelet,cheese,1(4.25oz)</t>
  </si>
  <si>
    <t>Eggs,whole,includingyolks</t>
  </si>
  <si>
    <t>Eggsubstitutes</t>
  </si>
  <si>
    <t>Eggwhites</t>
  </si>
  <si>
    <t>Endive</t>
  </si>
  <si>
    <t>Escarole</t>
  </si>
  <si>
    <t>Ezekiel49.GoldenFlax.cereal.(1/2cup)</t>
  </si>
  <si>
    <t>Fennel(anise,sweetanise,orfinocchio)</t>
  </si>
  <si>
    <t>Figs</t>
  </si>
  <si>
    <t>fish,canned,drained,salmon,inwater</t>
  </si>
  <si>
    <t>fish,canned,drained,tuna,inwater</t>
  </si>
  <si>
    <t>flaxseed,1/4cup</t>
  </si>
  <si>
    <t>Forager.Cashewgurt.plain_unsweetened.1cup</t>
  </si>
  <si>
    <t>frenchfries,20(5.5oz)</t>
  </si>
  <si>
    <t>Fruit,unsweetened</t>
  </si>
  <si>
    <t>Fruitcocktail</t>
  </si>
  <si>
    <t>Fruitcup,unsweetened</t>
  </si>
  <si>
    <t>Fruitsalad</t>
  </si>
  <si>
    <t>Garlic</t>
  </si>
  <si>
    <t>Gingerroot</t>
  </si>
  <si>
    <t>GoRaw.granola.apple_cinnamon.0.3cup</t>
  </si>
  <si>
    <t>Grapefruit</t>
  </si>
  <si>
    <t>Grapes</t>
  </si>
  <si>
    <t>Green&amp;Black.chocolate.85percent.2pc</t>
  </si>
  <si>
    <t>Greens,mixedbaby</t>
  </si>
  <si>
    <t>Greens:beet,collard,dandelion,kale,mustard,turnip</t>
  </si>
  <si>
    <t>Guavas</t>
  </si>
  <si>
    <t>Guavas,strawberry</t>
  </si>
  <si>
    <t>hamburgeronbun,fastfood,1small</t>
  </si>
  <si>
    <t>Heartsofpalm(palmetto)</t>
  </si>
  <si>
    <t>Hominy,canned</t>
  </si>
  <si>
    <t>Honey.1tbsp</t>
  </si>
  <si>
    <t>Honeydewmelon</t>
  </si>
  <si>
    <t>IdealProtein.BBQSoyNuts.1pkg</t>
  </si>
  <si>
    <t>Jackfruit</t>
  </si>
  <si>
    <t>JacksWildLinks.1link</t>
  </si>
  <si>
    <t>Jerkchickenbreast</t>
  </si>
  <si>
    <t>Jerusalemartichokes(sunchokes)</t>
  </si>
  <si>
    <t>Jicama(yambean)</t>
  </si>
  <si>
    <t>Kiwifruit</t>
  </si>
  <si>
    <t>Kohlrabi</t>
  </si>
  <si>
    <t>Kumquats</t>
  </si>
  <si>
    <t>Lamb.ground.3oz</t>
  </si>
  <si>
    <t>Lauras.92%LeanBeef.4oz</t>
  </si>
  <si>
    <t>Leeks</t>
  </si>
  <si>
    <t>Lemon</t>
  </si>
  <si>
    <t>Lemonzest</t>
  </si>
  <si>
    <t>Lentils</t>
  </si>
  <si>
    <t>Lettuce,allvarieties</t>
  </si>
  <si>
    <t>Lidia's.TomatoBasilSauce.0.5cup</t>
  </si>
  <si>
    <t>Lime</t>
  </si>
  <si>
    <t>Limezest</t>
  </si>
  <si>
    <t>LisanttiFoods.AlmondCheese.1oz</t>
  </si>
  <si>
    <t>Litchis(lychees)</t>
  </si>
  <si>
    <t>LunaAndLarrys.CoconutBlissVanilla.0.25cup/12tsp</t>
  </si>
  <si>
    <t>Mangoes</t>
  </si>
  <si>
    <t>MarysHerbCrackers.13crackers</t>
  </si>
  <si>
    <t>mayonnaise,fat-free,1tbsp</t>
  </si>
  <si>
    <t>mayonnaise,light,1tbsp</t>
  </si>
  <si>
    <t>mayonnaise,regular,1tbsp</t>
  </si>
  <si>
    <t>Melonballs</t>
  </si>
  <si>
    <t>milk,fat-free,8floz</t>
  </si>
  <si>
    <t>milk,low-fat,8foz</t>
  </si>
  <si>
    <t>milk,reduced-fat,8foz</t>
  </si>
  <si>
    <t>Milk,whole,8floz</t>
  </si>
  <si>
    <t>Mungbeansprouts</t>
  </si>
  <si>
    <t>Mungdal</t>
  </si>
  <si>
    <t>Mushroomcaps</t>
  </si>
  <si>
    <t>Mushrooms(allvarieties)</t>
  </si>
  <si>
    <t>Nancys.OatMilkYogurt.6oz_or_(1/4container)</t>
  </si>
  <si>
    <t>NatureValley.PeanutButterGranolaBites.4pc</t>
  </si>
  <si>
    <t>Nectarine</t>
  </si>
  <si>
    <t>noodles,rice,1cup</t>
  </si>
  <si>
    <t>Noriseaweed</t>
  </si>
  <si>
    <t>Nutbutter.HoneyCinnamonPeanutbutter.1pkt</t>
  </si>
  <si>
    <t>oatmeal,cooked,1cup</t>
  </si>
  <si>
    <t>oil,canola,1tbsp</t>
  </si>
  <si>
    <t>oil,flaxseed,1tbsp</t>
  </si>
  <si>
    <t>oil,olive,1tbsp</t>
  </si>
  <si>
    <t>oil,vegetable,1tbsp</t>
  </si>
  <si>
    <t>Okra</t>
  </si>
  <si>
    <t>OnceAgain.CashewButter.1pk</t>
  </si>
  <si>
    <t>Onions</t>
  </si>
  <si>
    <t>Oranges(allvarieties)</t>
  </si>
  <si>
    <t>PacificFoods.Soup.CreamyButternut.1cup</t>
  </si>
  <si>
    <t>papajohns,pizza,cheese,1slice</t>
  </si>
  <si>
    <t>Papayas</t>
  </si>
  <si>
    <t>Parsley</t>
  </si>
  <si>
    <t>Passionfruit</t>
  </si>
  <si>
    <t>pasta,fresh,spinach,1cup</t>
  </si>
  <si>
    <t>pasta,regular,1cup</t>
  </si>
  <si>
    <t>pastasauce,bottled,anytype,1/2cup</t>
  </si>
  <si>
    <t>Peaches</t>
  </si>
  <si>
    <t>peanutbutter,2tbsp</t>
  </si>
  <si>
    <t>Peapods,black-eye</t>
  </si>
  <si>
    <t>Pears</t>
  </si>
  <si>
    <t>Peas</t>
  </si>
  <si>
    <t>Peasandcarrots</t>
  </si>
  <si>
    <t>Peashoots</t>
  </si>
  <si>
    <t>Pepperoncini</t>
  </si>
  <si>
    <t>Peppers,allvarieties</t>
  </si>
  <si>
    <t>Persimmons</t>
  </si>
  <si>
    <t>Pickles,unsweetened</t>
  </si>
  <si>
    <t>Picodegallo</t>
  </si>
  <si>
    <t>Pimientos,canned</t>
  </si>
  <si>
    <t>Pineapple</t>
  </si>
  <si>
    <t>Plumcots(pluots)</t>
  </si>
  <si>
    <t>PlumOrganics.SammyJammy.Blueberry.1bar</t>
  </si>
  <si>
    <t>Plums</t>
  </si>
  <si>
    <t>Pomegranates</t>
  </si>
  <si>
    <t>Pomegranateseeds</t>
  </si>
  <si>
    <t>Pomelo(pummelo)</t>
  </si>
  <si>
    <t>Pork, center-loin, regular, 3oz</t>
  </si>
  <si>
    <t>Pork, chop, lean and trim, 3oz</t>
  </si>
  <si>
    <t>Pork, shoulder, 3oz</t>
  </si>
  <si>
    <t>PriceChopper.FiberActiveBranCereal.(1/2cup)</t>
  </si>
  <si>
    <t>ProgressoSoup.Chikerina.1cup</t>
  </si>
  <si>
    <t>Pumpkin</t>
  </si>
  <si>
    <t>Pumpkinpuree</t>
  </si>
  <si>
    <t>Qia.ChiaBuckwheatHemp.Cereal.2tbsp</t>
  </si>
  <si>
    <t>Quinoa,cooked,1cup</t>
  </si>
  <si>
    <t>Radicchio</t>
  </si>
  <si>
    <t>Radishes</t>
  </si>
  <si>
    <t>Raspberries</t>
  </si>
  <si>
    <t>rice,blackbeansandrice,1cup</t>
  </si>
  <si>
    <t>rice,brown,1cup</t>
  </si>
  <si>
    <t>rice,spanish,homemade,1cup</t>
  </si>
  <si>
    <t>rice,white,1cup</t>
  </si>
  <si>
    <t>rice,wild,1cup</t>
  </si>
  <si>
    <t>rice,withchicken,1cup</t>
  </si>
  <si>
    <t>rice,withredbeans,1cup</t>
  </si>
  <si>
    <t>RiceDream,RiceMilk.1cup</t>
  </si>
  <si>
    <t>ricedrinks,fat-free,8foz</t>
  </si>
  <si>
    <t>Rold Gold Pretzels, Tiny Twists</t>
  </si>
  <si>
    <t>rolls,dinner,1(2oz)</t>
  </si>
  <si>
    <t>Rutabagas</t>
  </si>
  <si>
    <t>Salad,mixedgreens</t>
  </si>
  <si>
    <t>Salad,side,withoutdressing,fastfood</t>
  </si>
  <si>
    <t>Salad,three-bean</t>
  </si>
  <si>
    <t>Salad,tossed,withoutdressing</t>
  </si>
  <si>
    <t>Salsa,fatfree</t>
  </si>
  <si>
    <t>Salsa,fatfree;gluten-free</t>
  </si>
  <si>
    <t>Salsaverde</t>
  </si>
  <si>
    <t>Sashimi</t>
  </si>
  <si>
    <t>Satay,chicken,without peanutsauce</t>
  </si>
  <si>
    <t>Satsumamandarin</t>
  </si>
  <si>
    <t>Sauerkraut</t>
  </si>
  <si>
    <t>Sausage.RedWineAndGarlic.1link (VermontSalumi)</t>
  </si>
  <si>
    <t>Scallions</t>
  </si>
  <si>
    <t>Seaweed</t>
  </si>
  <si>
    <t>Shallots</t>
  </si>
  <si>
    <t>Shellfish:</t>
  </si>
  <si>
    <t>Silk.UnsweetenedSoyMilk.1cup</t>
  </si>
  <si>
    <t>SoDelicious,CoconutMilk,1cup</t>
  </si>
  <si>
    <t>SoDelicious,Yogurt,unsweetened,1cup</t>
  </si>
  <si>
    <t>SoulSprout.CinnamonAlmondBites.1pc</t>
  </si>
  <si>
    <t>soy,soymilk,flavored,8foz</t>
  </si>
  <si>
    <t>soy,soymilk,unflavored,8foz</t>
  </si>
  <si>
    <t>Spinach</t>
  </si>
  <si>
    <t>Sprouts,includingalfalfa,bean,lentil</t>
  </si>
  <si>
    <t>Squash,summer(allvarietiesincludingzucchini)</t>
  </si>
  <si>
    <t>Squash,winter(allvarietiesincludingspaghetti)</t>
  </si>
  <si>
    <t>Sriracha_1tsp</t>
  </si>
  <si>
    <t>Sriracha(Rooster)_1tsp</t>
  </si>
  <si>
    <t>Starbucks.Bagel.Multigrain</t>
  </si>
  <si>
    <t>Starbucks.Cookie.ChocolateChunkCookie</t>
  </si>
  <si>
    <t xml:space="preserve">Starbucks.RoastedTomato&amp;MozzarellaPanini </t>
  </si>
  <si>
    <t>Starbucks.SpinachEggFetaWrap</t>
  </si>
  <si>
    <t>Starfruit(carambola)</t>
  </si>
  <si>
    <t>stir-fry,vegetables(withoilorsauce),1cup</t>
  </si>
  <si>
    <t>Strawberries</t>
  </si>
  <si>
    <t>Succotash</t>
  </si>
  <si>
    <t>sugar,anytype,1tsp</t>
  </si>
  <si>
    <t>sunflowerseeds,2tsp</t>
  </si>
  <si>
    <t>sunflowerseeds,4tbsp</t>
  </si>
  <si>
    <t>Swisschard</t>
  </si>
  <si>
    <t>syrup,maple,1/4cup</t>
  </si>
  <si>
    <t>Tabatchnick,Minestrone_Soup</t>
  </si>
  <si>
    <t>Tabatchnick,Vegetarian_Chili</t>
  </si>
  <si>
    <t>Tabatchnick,Vegetarian_Soup</t>
  </si>
  <si>
    <t>Tangelo</t>
  </si>
  <si>
    <t>Tangerine</t>
  </si>
  <si>
    <t>Taro</t>
  </si>
  <si>
    <t>Tofu,allvarieties</t>
  </si>
  <si>
    <t>Tofu,smoked</t>
  </si>
  <si>
    <t>Tomatillos</t>
  </si>
  <si>
    <t>Tomatoes,</t>
  </si>
  <si>
    <t>Tomatopuree</t>
  </si>
  <si>
    <t>Tomatosauce</t>
  </si>
  <si>
    <t>TraderJoes.AgainstTheGrain.Pizza.Pesto.Fifth</t>
  </si>
  <si>
    <t>TraderJoes.BranFlakesCereal.(3/4cup)</t>
  </si>
  <si>
    <t>TraderJoes.Bread.Pita.WholeWheat.1pc</t>
  </si>
  <si>
    <t>TraderJoes.Bread.Wraps.Habenero_Lime.1pc</t>
  </si>
  <si>
    <t>TraderJoes.Cacao.Powder.2.5tbsp</t>
  </si>
  <si>
    <t>TraderJoes.Cacao.Powder.2tsp</t>
  </si>
  <si>
    <t>TraderJoes.Cheese.Brie_1oz</t>
  </si>
  <si>
    <t>TraderJoes.Cheeses.Trio.Shaved.1Tbsp</t>
  </si>
  <si>
    <t>TraderJoes.ChickenAndCheeseTamale.1ct</t>
  </si>
  <si>
    <t>TraderJoes.ChickenTikaMasala.1pk</t>
  </si>
  <si>
    <t>TraderJoes.ChickenTikaMasala.Riceless.1pk (guesstimate)</t>
  </si>
  <si>
    <t>TraderJoes.Chorizo,2.5oz</t>
  </si>
  <si>
    <t>TraderJoes.Hellmans.Mayonnaise.light.1tbsp</t>
  </si>
  <si>
    <t>TraderJoes.Hellmans.Mayonnaise.OliveOil.1tbsp</t>
  </si>
  <si>
    <t>TraderJoes.potstickers.vegatarian.4pc</t>
  </si>
  <si>
    <t>TraderJoes.Ravioli.Goat_Cheese_and_Sundried_Tomato.1cup/6.5pc</t>
  </si>
  <si>
    <t>TraderJoes.Ravioli.Roasted_Cauliflower_and_Cheese.1cup</t>
  </si>
  <si>
    <t>TraderJoes.ReadyToBakePizzaDough.(1/8)pkg</t>
  </si>
  <si>
    <t>TraderJoes.Rice.Japanese_style_fried_rice.1cup</t>
  </si>
  <si>
    <t>TraderJoes.SoDelicious.CoconutMilk_unsweetened_vanilla.frozen_dessert.0.5cup</t>
  </si>
  <si>
    <t>TraderJoes.Tempeh.organic_three_grain.0.5pkg</t>
  </si>
  <si>
    <t>TraderJoes.TofuSpringRoll</t>
  </si>
  <si>
    <t>TraderJoes.Tortellini.1cup</t>
  </si>
  <si>
    <t>TraderJoes.VeggieBurger.BlackBeanQuinoa.1burger</t>
  </si>
  <si>
    <t>TraderJoes.WholeWheatFlourTortillas.1pc</t>
  </si>
  <si>
    <t>TraderJoes.Wontons.Chicken_Cilantro.4pc</t>
  </si>
  <si>
    <t>Turkey.cooked.breasts.skinless</t>
  </si>
  <si>
    <t>Turkeybreast,ground,99%fat-free</t>
  </si>
  <si>
    <t>Turkeybreast,skinless,smoked</t>
  </si>
  <si>
    <t>Turkeybreastortenderloin,skinless,bonelessorwithbone</t>
  </si>
  <si>
    <t>Turnips</t>
  </si>
  <si>
    <t>VeganPesto.1tsp</t>
  </si>
  <si>
    <t>Vegetables,mixed</t>
  </si>
  <si>
    <t>Vegetables,stirfry,withoutsauce</t>
  </si>
  <si>
    <t>Vegetablesticks</t>
  </si>
  <si>
    <t>VermontCountryFarms.beef,ground,90pct,4oz</t>
  </si>
  <si>
    <t>VermontSalumi.Sausage.RedWineAndGarlic.1link</t>
  </si>
  <si>
    <t>waffles, any type, low-fat, frozen, 2 (2.5oz)</t>
  </si>
  <si>
    <t>walnuts,  14 halves (1oz)</t>
  </si>
  <si>
    <t>walnuts,  4 halves</t>
  </si>
  <si>
    <t>Waterchestnuts</t>
  </si>
  <si>
    <t>Watercress</t>
  </si>
  <si>
    <t>Watermelon</t>
  </si>
  <si>
    <t>Wildway.GrainFreeHotCerealToastedCoconut.(1pouch)</t>
  </si>
  <si>
    <t>yogurt, greek, low-fat, plain, 1 cup</t>
  </si>
  <si>
    <t>yogurt, greek, nonfat, plain</t>
  </si>
  <si>
    <t>yogurt, light, 1 cup</t>
  </si>
  <si>
    <t>yogurt, low-fat, plain, 1 cup</t>
  </si>
  <si>
    <t>yogurt, nonfat, plain</t>
  </si>
  <si>
    <t>Yogurt,Greek,plain,nonfat,unsweetened</t>
  </si>
  <si>
    <t>Yogurt,plain,nonfat,unsweetened</t>
  </si>
  <si>
    <t>Yogurt,soy</t>
  </si>
  <si>
    <t>base unit</t>
  </si>
  <si>
    <t>temp_foz</t>
  </si>
  <si>
    <t>temp_tsp</t>
  </si>
  <si>
    <t>temp_package</t>
  </si>
  <si>
    <t>HalfAndHalf,2Tbsp</t>
  </si>
  <si>
    <t>Pumpkin seeds, 1tbsp</t>
  </si>
  <si>
    <t>beef,ground,93percent,3oz</t>
  </si>
  <si>
    <t>chicken,breastwithoutskin,1(3oz)</t>
  </si>
  <si>
    <t>TraderJoes.pork dumpling.1pc</t>
  </si>
  <si>
    <t>Breads,anytype,1slice</t>
  </si>
  <si>
    <t>chicken,darkmeat,1slice</t>
  </si>
  <si>
    <t>soy,tempeh_1.5oz</t>
  </si>
  <si>
    <t>chicken,withoutbone,breastwithskin,1(3oz)</t>
  </si>
  <si>
    <t>chicken,drumstick,withoutskin,1(3.5oz)</t>
  </si>
  <si>
    <t>chicken,thigh,withoutskin,1(3oz)</t>
  </si>
  <si>
    <t>food_name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</si>
</sst>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23" totalsRowShown="0">
  <autoFilter ref="A1:I423" xr:uid="{00000000-0009-0000-0100-000001000000}">
    <filterColumn colId="1">
      <filters>
        <filter val="0.2"/>
        <filter val="0.3"/>
        <filter val="0.5"/>
        <filter val="0.7"/>
        <filter val="1"/>
        <filter val="1.1"/>
        <filter val="1.2"/>
        <filter val="1.3"/>
        <filter val="1.5"/>
        <filter val="1.6"/>
        <filter val="1.7"/>
        <filter val="1.8"/>
        <filter val="1.9"/>
        <filter val="10"/>
        <filter val="10.3"/>
        <filter val="11"/>
        <filter val="12"/>
        <filter val="12.7"/>
        <filter val="13"/>
        <filter val="14"/>
        <filter val="14.9"/>
        <filter val="15"/>
        <filter val="18"/>
        <filter val="2"/>
        <filter val="2.1"/>
        <filter val="2.2"/>
        <filter val="2.5"/>
        <filter val="23"/>
        <filter val="3"/>
        <filter val="3.1"/>
        <filter val="3.2"/>
        <filter val="3.4"/>
        <filter val="3.5"/>
        <filter val="3.9"/>
        <filter val="4"/>
        <filter val="4.1"/>
        <filter val="4.2"/>
        <filter val="4.4"/>
        <filter val="4.5"/>
        <filter val="4.6"/>
        <filter val="4.8"/>
        <filter val="5"/>
        <filter val="5.1"/>
        <filter val="5.2"/>
        <filter val="5.3"/>
        <filter val="5.4"/>
        <filter val="5.5"/>
        <filter val="5.7"/>
        <filter val="5.8"/>
        <filter val="5.9"/>
        <filter val="6"/>
        <filter val="6.1"/>
        <filter val="6.2"/>
        <filter val="6.5"/>
        <filter val="7"/>
        <filter val="7.5"/>
        <filter val="7.7"/>
        <filter val="7.9"/>
        <filter val="8"/>
        <filter val="9"/>
      </filters>
    </filterColumn>
  </autoFilter>
  <sortState ref="A2:I423">
    <sortCondition ref="B1:B423"/>
  </sortState>
  <tableColumns count="9">
    <tableColumn id="1" xr3:uid="{00000000-0010-0000-0000-000001000000}" name="food_name"/>
    <tableColumn id="2" xr3:uid="{00000000-0010-0000-0000-000002000000}" name="points"/>
    <tableColumn id="3" xr3:uid="{00000000-0010-0000-0000-000003000000}" name="base_quantity"/>
    <tableColumn id="5" xr3:uid="{00000000-0010-0000-0000-000005000000}" name="temp_tbsp" dataDxfId="5">
      <calculatedColumnFormula>IF(ISNUMBER(SEARCH("tbsp",Table1[[#This Row],[food_name]])), "tbsp","XXX")</calculatedColumnFormula>
    </tableColumn>
    <tableColumn id="6" xr3:uid="{00000000-0010-0000-0000-000006000000}" name="temp_cup" dataDxfId="4">
      <calculatedColumnFormula>IF(ISNUMBER(SEARCH("cup",Table1[[#This Row],[food_name]])), "cup","XXX")</calculatedColumnFormula>
    </tableColumn>
    <tableColumn id="7" xr3:uid="{00000000-0010-0000-0000-000007000000}" name="temp_foz" dataDxfId="3">
      <calculatedColumnFormula>IF(ISNUMBER(SEARCH("oz",Table1[[#This Row],[food_name]])), "oz","XXX")</calculatedColumnFormula>
    </tableColumn>
    <tableColumn id="9" xr3:uid="{00000000-0010-0000-0000-000009000000}" name="temp_tsp" dataDxfId="2">
      <calculatedColumnFormula>IF(ISNUMBER(SEARCH("tsp",Table1[[#This Row],[food_name]])), "tsp","XXX")</calculatedColumnFormula>
    </tableColumn>
    <tableColumn id="10" xr3:uid="{00000000-0010-0000-0000-00000A000000}" name="temp_package" dataDxfId="1">
      <calculatedColumnFormula>IF(SUMPRODUCT(--ISNUMBER(SEARCH({"pkg","pkt","pouch","piece","ct","slice","pc","pk"},Table1[[#This Row],[food_name]])))&gt;0,"unit","XXX")</calculatedColumnFormula>
    </tableColumn>
    <tableColumn id="8" xr3:uid="{00000000-0010-0000-0000-000008000000}" name="base unit" dataDxfId="0">
      <calculatedColumnFormula>SUBSTITUTE(CONCATENATE(Table1[[#This Row],[temp_tbsp]],Table1[[#This Row],[temp_cup]],Table1[[#This Row],[temp_foz]],Table1[[#This Row],[temp_tsp]],Table1[[#This Row],[temp_package]]),"XXX","")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3"/>
  <sheetViews>
    <sheetView tabSelected="1" workbookViewId="0">
      <selection activeCell="A183" sqref="A183"/>
    </sheetView>
  </sheetViews>
  <sheetFormatPr baseColWidth="10" defaultRowHeight="16" x14ac:dyDescent="0.2"/>
  <cols>
    <col min="1" max="1" width="69" bestFit="1" customWidth="1"/>
    <col min="3" max="3" width="15.1640625" customWidth="1"/>
    <col min="4" max="4" width="12.5" bestFit="1" customWidth="1"/>
    <col min="5" max="5" width="11.6640625" customWidth="1"/>
    <col min="6" max="6" width="12.6640625" customWidth="1"/>
    <col min="7" max="7" width="11.5" customWidth="1"/>
    <col min="8" max="8" width="15.83203125" bestFit="1" customWidth="1"/>
  </cols>
  <sheetData>
    <row r="1" spans="1:9" x14ac:dyDescent="0.2">
      <c r="A1" t="s">
        <v>430</v>
      </c>
      <c r="B1" t="s">
        <v>0</v>
      </c>
      <c r="C1" t="s">
        <v>1</v>
      </c>
      <c r="D1" t="s">
        <v>2</v>
      </c>
      <c r="E1" t="s">
        <v>3</v>
      </c>
      <c r="F1" t="s">
        <v>416</v>
      </c>
      <c r="G1" t="s">
        <v>417</v>
      </c>
      <c r="H1" t="s">
        <v>418</v>
      </c>
      <c r="I1" t="s">
        <v>415</v>
      </c>
    </row>
    <row r="2" spans="1:9" hidden="1" x14ac:dyDescent="0.2">
      <c r="A2" t="s">
        <v>11</v>
      </c>
      <c r="B2">
        <v>0</v>
      </c>
      <c r="D2" t="str">
        <f>IF(ISNUMBER(SEARCH("tbsp",Table1[[#This Row],[food_name]])), "tbsp","XXX")</f>
        <v>XXX</v>
      </c>
      <c r="E2" t="str">
        <f>IF(ISNUMBER(SEARCH("cup",Table1[[#This Row],[food_name]])), "cup","XXX")</f>
        <v>XXX</v>
      </c>
      <c r="F2" t="str">
        <f>IF(ISNUMBER(SEARCH("oz",Table1[[#This Row],[food_name]])), "oz","XXX")</f>
        <v>XXX</v>
      </c>
      <c r="G2" t="str">
        <f>IF(ISNUMBER(SEARCH("tsp",Table1[[#This Row],[food_name]])), "tsp","XXX")</f>
        <v>XXX</v>
      </c>
      <c r="H2" t="str">
        <f>IF(SUMPRODUCT(--ISNUMBER(SEARCH({"pkg","pkt","pouch","piece","ct","slice","pc","pk"},Table1[[#This Row],[food_name]])))&gt;0,"unit","XXX")</f>
        <v>XXX</v>
      </c>
      <c r="I2" t="str">
        <f>SUBSTITUTE(CONCATENATE(Table1[[#This Row],[temp_tbsp]],Table1[[#This Row],[temp_cup]],Table1[[#This Row],[temp_foz]],Table1[[#This Row],[temp_tsp]],Table1[[#This Row],[temp_package]]),"XXX","")</f>
        <v/>
      </c>
    </row>
    <row r="3" spans="1:9" hidden="1" x14ac:dyDescent="0.2">
      <c r="A3" t="s">
        <v>13</v>
      </c>
      <c r="B3">
        <v>0</v>
      </c>
      <c r="D3" t="str">
        <f>IF(ISNUMBER(SEARCH("tbsp",Table1[[#This Row],[food_name]])), "tbsp","XXX")</f>
        <v>XXX</v>
      </c>
      <c r="E3" t="str">
        <f>IF(ISNUMBER(SEARCH("cup",Table1[[#This Row],[food_name]])), "cup","XXX")</f>
        <v>XXX</v>
      </c>
      <c r="F3" t="str">
        <f>IF(ISNUMBER(SEARCH("oz",Table1[[#This Row],[food_name]])), "oz","XXX")</f>
        <v>XXX</v>
      </c>
      <c r="G3" t="str">
        <f>IF(ISNUMBER(SEARCH("tsp",Table1[[#This Row],[food_name]])), "tsp","XXX")</f>
        <v>XXX</v>
      </c>
      <c r="H3" t="str">
        <f>IF(SUMPRODUCT(--ISNUMBER(SEARCH({"pkg","pkt","pouch","piece","ct","slice","pc","pk"},Table1[[#This Row],[food_name]])))&gt;0,"unit","XXX")</f>
        <v>XXX</v>
      </c>
      <c r="I3" t="str">
        <f>SUBSTITUTE(CONCATENATE(Table1[[#This Row],[temp_tbsp]],Table1[[#This Row],[temp_cup]],Table1[[#This Row],[temp_foz]],Table1[[#This Row],[temp_tsp]],Table1[[#This Row],[temp_package]]),"XXX","")</f>
        <v/>
      </c>
    </row>
    <row r="4" spans="1:9" hidden="1" x14ac:dyDescent="0.2">
      <c r="A4" t="s">
        <v>14</v>
      </c>
      <c r="B4">
        <v>0</v>
      </c>
      <c r="D4" t="str">
        <f>IF(ISNUMBER(SEARCH("tbsp",Table1[[#This Row],[food_name]])), "tbsp","XXX")</f>
        <v>XXX</v>
      </c>
      <c r="E4" t="str">
        <f>IF(ISNUMBER(SEARCH("cup",Table1[[#This Row],[food_name]])), "cup","XXX")</f>
        <v>XXX</v>
      </c>
      <c r="F4" t="str">
        <f>IF(ISNUMBER(SEARCH("oz",Table1[[#This Row],[food_name]])), "oz","XXX")</f>
        <v>XXX</v>
      </c>
      <c r="G4" t="str">
        <f>IF(ISNUMBER(SEARCH("tsp",Table1[[#This Row],[food_name]])), "tsp","XXX")</f>
        <v>XXX</v>
      </c>
      <c r="H4" t="str">
        <f>IF(SUMPRODUCT(--ISNUMBER(SEARCH({"pkg","pkt","pouch","piece","ct","slice","pc","pk"},Table1[[#This Row],[food_name]])))&gt;0,"unit","XXX")</f>
        <v>XXX</v>
      </c>
      <c r="I4" t="str">
        <f>SUBSTITUTE(CONCATENATE(Table1[[#This Row],[temp_tbsp]],Table1[[#This Row],[temp_cup]],Table1[[#This Row],[temp_foz]],Table1[[#This Row],[temp_tsp]],Table1[[#This Row],[temp_package]]),"XXX","")</f>
        <v/>
      </c>
    </row>
    <row r="5" spans="1:9" hidden="1" x14ac:dyDescent="0.2">
      <c r="A5" t="s">
        <v>16</v>
      </c>
      <c r="B5">
        <v>0</v>
      </c>
      <c r="D5" t="str">
        <f>IF(ISNUMBER(SEARCH("tbsp",Table1[[#This Row],[food_name]])), "tbsp","XXX")</f>
        <v>XXX</v>
      </c>
      <c r="E5" t="str">
        <f>IF(ISNUMBER(SEARCH("cup",Table1[[#This Row],[food_name]])), "cup","XXX")</f>
        <v>XXX</v>
      </c>
      <c r="F5" t="str">
        <f>IF(ISNUMBER(SEARCH("oz",Table1[[#This Row],[food_name]])), "oz","XXX")</f>
        <v>XXX</v>
      </c>
      <c r="G5" t="str">
        <f>IF(ISNUMBER(SEARCH("tsp",Table1[[#This Row],[food_name]])), "tsp","XXX")</f>
        <v>XXX</v>
      </c>
      <c r="H5" t="str">
        <f>IF(SUMPRODUCT(--ISNUMBER(SEARCH({"pkg","pkt","pouch","piece","ct","slice","pc","pk"},Table1[[#This Row],[food_name]])))&gt;0,"unit","XXX")</f>
        <v>XXX</v>
      </c>
      <c r="I5" t="str">
        <f>SUBSTITUTE(CONCATENATE(Table1[[#This Row],[temp_tbsp]],Table1[[#This Row],[temp_cup]],Table1[[#This Row],[temp_foz]],Table1[[#This Row],[temp_tsp]],Table1[[#This Row],[temp_package]]),"XXX","")</f>
        <v/>
      </c>
    </row>
    <row r="6" spans="1:9" hidden="1" x14ac:dyDescent="0.2">
      <c r="A6" t="s">
        <v>17</v>
      </c>
      <c r="B6">
        <v>0</v>
      </c>
      <c r="D6" t="str">
        <f>IF(ISNUMBER(SEARCH("tbsp",Table1[[#This Row],[food_name]])), "tbsp","XXX")</f>
        <v>XXX</v>
      </c>
      <c r="E6" t="str">
        <f>IF(ISNUMBER(SEARCH("cup",Table1[[#This Row],[food_name]])), "cup","XXX")</f>
        <v>XXX</v>
      </c>
      <c r="F6" t="str">
        <f>IF(ISNUMBER(SEARCH("oz",Table1[[#This Row],[food_name]])), "oz","XXX")</f>
        <v>XXX</v>
      </c>
      <c r="G6" t="str">
        <f>IF(ISNUMBER(SEARCH("tsp",Table1[[#This Row],[food_name]])), "tsp","XXX")</f>
        <v>XXX</v>
      </c>
      <c r="H6" t="str">
        <f>IF(SUMPRODUCT(--ISNUMBER(SEARCH({"pkg","pkt","pouch","piece","ct","slice","pc","pk"},Table1[[#This Row],[food_name]])))&gt;0,"unit","XXX")</f>
        <v>XXX</v>
      </c>
      <c r="I6" t="str">
        <f>SUBSTITUTE(CONCATENATE(Table1[[#This Row],[temp_tbsp]],Table1[[#This Row],[temp_cup]],Table1[[#This Row],[temp_foz]],Table1[[#This Row],[temp_tsp]],Table1[[#This Row],[temp_package]]),"XXX","")</f>
        <v/>
      </c>
    </row>
    <row r="7" spans="1:9" hidden="1" x14ac:dyDescent="0.2">
      <c r="A7" t="s">
        <v>18</v>
      </c>
      <c r="B7">
        <v>0</v>
      </c>
      <c r="D7" t="str">
        <f>IF(ISNUMBER(SEARCH("tbsp",Table1[[#This Row],[food_name]])), "tbsp","XXX")</f>
        <v>XXX</v>
      </c>
      <c r="E7" t="str">
        <f>IF(ISNUMBER(SEARCH("cup",Table1[[#This Row],[food_name]])), "cup","XXX")</f>
        <v>XXX</v>
      </c>
      <c r="F7" t="str">
        <f>IF(ISNUMBER(SEARCH("oz",Table1[[#This Row],[food_name]])), "oz","XXX")</f>
        <v>XXX</v>
      </c>
      <c r="G7" t="str">
        <f>IF(ISNUMBER(SEARCH("tsp",Table1[[#This Row],[food_name]])), "tsp","XXX")</f>
        <v>XXX</v>
      </c>
      <c r="H7" t="str">
        <f>IF(SUMPRODUCT(--ISNUMBER(SEARCH({"pkg","pkt","pouch","piece","ct","slice","pc","pk"},Table1[[#This Row],[food_name]])))&gt;0,"unit","XXX")</f>
        <v>XXX</v>
      </c>
      <c r="I7" t="str">
        <f>SUBSTITUTE(CONCATENATE(Table1[[#This Row],[temp_tbsp]],Table1[[#This Row],[temp_cup]],Table1[[#This Row],[temp_foz]],Table1[[#This Row],[temp_tsp]],Table1[[#This Row],[temp_package]]),"XXX","")</f>
        <v/>
      </c>
    </row>
    <row r="8" spans="1:9" hidden="1" x14ac:dyDescent="0.2">
      <c r="A8" t="s">
        <v>19</v>
      </c>
      <c r="B8">
        <v>0</v>
      </c>
      <c r="D8" t="str">
        <f>IF(ISNUMBER(SEARCH("tbsp",Table1[[#This Row],[food_name]])), "tbsp","XXX")</f>
        <v>XXX</v>
      </c>
      <c r="E8" t="str">
        <f>IF(ISNUMBER(SEARCH("cup",Table1[[#This Row],[food_name]])), "cup","XXX")</f>
        <v>XXX</v>
      </c>
      <c r="F8" t="str">
        <f>IF(ISNUMBER(SEARCH("oz",Table1[[#This Row],[food_name]])), "oz","XXX")</f>
        <v>XXX</v>
      </c>
      <c r="G8" t="str">
        <f>IF(ISNUMBER(SEARCH("tsp",Table1[[#This Row],[food_name]])), "tsp","XXX")</f>
        <v>XXX</v>
      </c>
      <c r="H8" t="str">
        <f>IF(SUMPRODUCT(--ISNUMBER(SEARCH({"pkg","pkt","pouch","piece","ct","slice","pc","pk"},Table1[[#This Row],[food_name]])))&gt;0,"unit","XXX")</f>
        <v>XXX</v>
      </c>
      <c r="I8" t="str">
        <f>SUBSTITUTE(CONCATENATE(Table1[[#This Row],[temp_tbsp]],Table1[[#This Row],[temp_cup]],Table1[[#This Row],[temp_foz]],Table1[[#This Row],[temp_tsp]],Table1[[#This Row],[temp_package]]),"XXX","")</f>
        <v/>
      </c>
    </row>
    <row r="9" spans="1:9" hidden="1" x14ac:dyDescent="0.2">
      <c r="A9" t="s">
        <v>20</v>
      </c>
      <c r="B9">
        <v>0</v>
      </c>
      <c r="D9" t="str">
        <f>IF(ISNUMBER(SEARCH("tbsp",Table1[[#This Row],[food_name]])), "tbsp","XXX")</f>
        <v>XXX</v>
      </c>
      <c r="E9" t="str">
        <f>IF(ISNUMBER(SEARCH("cup",Table1[[#This Row],[food_name]])), "cup","XXX")</f>
        <v>XXX</v>
      </c>
      <c r="F9" t="str">
        <f>IF(ISNUMBER(SEARCH("oz",Table1[[#This Row],[food_name]])), "oz","XXX")</f>
        <v>XXX</v>
      </c>
      <c r="G9" t="str">
        <f>IF(ISNUMBER(SEARCH("tsp",Table1[[#This Row],[food_name]])), "tsp","XXX")</f>
        <v>XXX</v>
      </c>
      <c r="H9" t="str">
        <f>IF(SUMPRODUCT(--ISNUMBER(SEARCH({"pkg","pkt","pouch","piece","ct","slice","pc","pk"},Table1[[#This Row],[food_name]])))&gt;0,"unit","XXX")</f>
        <v>XXX</v>
      </c>
      <c r="I9" t="str">
        <f>SUBSTITUTE(CONCATENATE(Table1[[#This Row],[temp_tbsp]],Table1[[#This Row],[temp_cup]],Table1[[#This Row],[temp_foz]],Table1[[#This Row],[temp_tsp]],Table1[[#This Row],[temp_package]]),"XXX","")</f>
        <v/>
      </c>
    </row>
    <row r="10" spans="1:9" hidden="1" x14ac:dyDescent="0.2">
      <c r="A10" t="s">
        <v>26</v>
      </c>
      <c r="B10">
        <v>0</v>
      </c>
      <c r="D10" t="str">
        <f>IF(ISNUMBER(SEARCH("tbsp",Table1[[#This Row],[food_name]])), "tbsp","XXX")</f>
        <v>XXX</v>
      </c>
      <c r="E10" t="str">
        <f>IF(ISNUMBER(SEARCH("cup",Table1[[#This Row],[food_name]])), "cup","XXX")</f>
        <v>XXX</v>
      </c>
      <c r="F10" t="str">
        <f>IF(ISNUMBER(SEARCH("oz",Table1[[#This Row],[food_name]])), "oz","XXX")</f>
        <v>XXX</v>
      </c>
      <c r="G10" t="str">
        <f>IF(ISNUMBER(SEARCH("tsp",Table1[[#This Row],[food_name]])), "tsp","XXX")</f>
        <v>XXX</v>
      </c>
      <c r="H10" t="str">
        <f>IF(SUMPRODUCT(--ISNUMBER(SEARCH({"pkg","pkt","pouch","piece","ct","slice","pc","pk"},Table1[[#This Row],[food_name]])))&gt;0,"unit","XXX")</f>
        <v>XXX</v>
      </c>
      <c r="I10" t="str">
        <f>SUBSTITUTE(CONCATENATE(Table1[[#This Row],[temp_tbsp]],Table1[[#This Row],[temp_cup]],Table1[[#This Row],[temp_foz]],Table1[[#This Row],[temp_tsp]],Table1[[#This Row],[temp_package]]),"XXX","")</f>
        <v/>
      </c>
    </row>
    <row r="11" spans="1:9" hidden="1" x14ac:dyDescent="0.2">
      <c r="A11" t="s">
        <v>27</v>
      </c>
      <c r="B11">
        <v>0</v>
      </c>
      <c r="D11" t="str">
        <f>IF(ISNUMBER(SEARCH("tbsp",Table1[[#This Row],[food_name]])), "tbsp","XXX")</f>
        <v>XXX</v>
      </c>
      <c r="E11" t="str">
        <f>IF(ISNUMBER(SEARCH("cup",Table1[[#This Row],[food_name]])), "cup","XXX")</f>
        <v>XXX</v>
      </c>
      <c r="F11" t="str">
        <f>IF(ISNUMBER(SEARCH("oz",Table1[[#This Row],[food_name]])), "oz","XXX")</f>
        <v>XXX</v>
      </c>
      <c r="G11" t="str">
        <f>IF(ISNUMBER(SEARCH("tsp",Table1[[#This Row],[food_name]])), "tsp","XXX")</f>
        <v>XXX</v>
      </c>
      <c r="H11" t="str">
        <f>IF(SUMPRODUCT(--ISNUMBER(SEARCH({"pkg","pkt","pouch","piece","ct","slice","pc","pk"},Table1[[#This Row],[food_name]])))&gt;0,"unit","XXX")</f>
        <v>XXX</v>
      </c>
      <c r="I11" t="str">
        <f>SUBSTITUTE(CONCATENATE(Table1[[#This Row],[temp_tbsp]],Table1[[#This Row],[temp_cup]],Table1[[#This Row],[temp_foz]],Table1[[#This Row],[temp_tsp]],Table1[[#This Row],[temp_package]]),"XXX","")</f>
        <v/>
      </c>
    </row>
    <row r="12" spans="1:9" hidden="1" x14ac:dyDescent="0.2">
      <c r="A12" t="s">
        <v>31</v>
      </c>
      <c r="B12">
        <v>0</v>
      </c>
      <c r="D12" t="str">
        <f>IF(ISNUMBER(SEARCH("tbsp",Table1[[#This Row],[food_name]])), "tbsp","XXX")</f>
        <v>XXX</v>
      </c>
      <c r="E12" t="str">
        <f>IF(ISNUMBER(SEARCH("cup",Table1[[#This Row],[food_name]])), "cup","XXX")</f>
        <v>XXX</v>
      </c>
      <c r="F12" t="str">
        <f>IF(ISNUMBER(SEARCH("oz",Table1[[#This Row],[food_name]])), "oz","XXX")</f>
        <v>XXX</v>
      </c>
      <c r="G12" t="str">
        <f>IF(ISNUMBER(SEARCH("tsp",Table1[[#This Row],[food_name]])), "tsp","XXX")</f>
        <v>XXX</v>
      </c>
      <c r="H12" t="str">
        <f>IF(SUMPRODUCT(--ISNUMBER(SEARCH({"pkg","pkt","pouch","piece","ct","slice","pc","pk"},Table1[[#This Row],[food_name]])))&gt;0,"unit","XXX")</f>
        <v>XXX</v>
      </c>
      <c r="I12" t="str">
        <f>SUBSTITUTE(CONCATENATE(Table1[[#This Row],[temp_tbsp]],Table1[[#This Row],[temp_cup]],Table1[[#This Row],[temp_foz]],Table1[[#This Row],[temp_tsp]],Table1[[#This Row],[temp_package]]),"XXX","")</f>
        <v/>
      </c>
    </row>
    <row r="13" spans="1:9" hidden="1" x14ac:dyDescent="0.2">
      <c r="A13" t="s">
        <v>37</v>
      </c>
      <c r="B13">
        <v>0</v>
      </c>
      <c r="D13" t="str">
        <f>IF(ISNUMBER(SEARCH("tbsp",Table1[[#This Row],[food_name]])), "tbsp","XXX")</f>
        <v>XXX</v>
      </c>
      <c r="E13" t="str">
        <f>IF(ISNUMBER(SEARCH("cup",Table1[[#This Row],[food_name]])), "cup","XXX")</f>
        <v>XXX</v>
      </c>
      <c r="F13" t="str">
        <f>IF(ISNUMBER(SEARCH("oz",Table1[[#This Row],[food_name]])), "oz","XXX")</f>
        <v>XXX</v>
      </c>
      <c r="G13" t="str">
        <f>IF(ISNUMBER(SEARCH("tsp",Table1[[#This Row],[food_name]])), "tsp","XXX")</f>
        <v>XXX</v>
      </c>
      <c r="H13" t="str">
        <f>IF(SUMPRODUCT(--ISNUMBER(SEARCH({"pkg","pkt","pouch","piece","ct","slice","pc","pk"},Table1[[#This Row],[food_name]])))&gt;0,"unit","XXX")</f>
        <v>XXX</v>
      </c>
      <c r="I13" t="str">
        <f>SUBSTITUTE(CONCATENATE(Table1[[#This Row],[temp_tbsp]],Table1[[#This Row],[temp_cup]],Table1[[#This Row],[temp_foz]],Table1[[#This Row],[temp_tsp]],Table1[[#This Row],[temp_package]]),"XXX","")</f>
        <v/>
      </c>
    </row>
    <row r="14" spans="1:9" hidden="1" x14ac:dyDescent="0.2">
      <c r="A14" t="s">
        <v>49</v>
      </c>
      <c r="B14">
        <v>0</v>
      </c>
      <c r="D14" t="str">
        <f>IF(ISNUMBER(SEARCH("tbsp",Table1[[#This Row],[food_name]])), "tbsp","XXX")</f>
        <v>XXX</v>
      </c>
      <c r="E14" t="str">
        <f>IF(ISNUMBER(SEARCH("cup",Table1[[#This Row],[food_name]])), "cup","XXX")</f>
        <v>XXX</v>
      </c>
      <c r="F14" t="str">
        <f>IF(ISNUMBER(SEARCH("oz",Table1[[#This Row],[food_name]])), "oz","XXX")</f>
        <v>XXX</v>
      </c>
      <c r="G14" t="str">
        <f>IF(ISNUMBER(SEARCH("tsp",Table1[[#This Row],[food_name]])), "tsp","XXX")</f>
        <v>XXX</v>
      </c>
      <c r="H14" t="str">
        <f>IF(SUMPRODUCT(--ISNUMBER(SEARCH({"pkg","pkt","pouch","piece","ct","slice","pc","pk"},Table1[[#This Row],[food_name]])))&gt;0,"unit","XXX")</f>
        <v>XXX</v>
      </c>
      <c r="I14" t="str">
        <f>SUBSTITUTE(CONCATENATE(Table1[[#This Row],[temp_tbsp]],Table1[[#This Row],[temp_cup]],Table1[[#This Row],[temp_foz]],Table1[[#This Row],[temp_tsp]],Table1[[#This Row],[temp_package]]),"XXX","")</f>
        <v/>
      </c>
    </row>
    <row r="15" spans="1:9" hidden="1" x14ac:dyDescent="0.2">
      <c r="A15" t="s">
        <v>51</v>
      </c>
      <c r="B15">
        <v>0</v>
      </c>
      <c r="D15" t="str">
        <f>IF(ISNUMBER(SEARCH("tbsp",Table1[[#This Row],[food_name]])), "tbsp","XXX")</f>
        <v>XXX</v>
      </c>
      <c r="E15" t="str">
        <f>IF(ISNUMBER(SEARCH("cup",Table1[[#This Row],[food_name]])), "cup","XXX")</f>
        <v>XXX</v>
      </c>
      <c r="F15" t="str">
        <f>IF(ISNUMBER(SEARCH("oz",Table1[[#This Row],[food_name]])), "oz","XXX")</f>
        <v>XXX</v>
      </c>
      <c r="G15" t="str">
        <f>IF(ISNUMBER(SEARCH("tsp",Table1[[#This Row],[food_name]])), "tsp","XXX")</f>
        <v>XXX</v>
      </c>
      <c r="H15" t="str">
        <f>IF(SUMPRODUCT(--ISNUMBER(SEARCH({"pkg","pkt","pouch","piece","ct","slice","pc","pk"},Table1[[#This Row],[food_name]])))&gt;0,"unit","XXX")</f>
        <v>XXX</v>
      </c>
      <c r="I15" t="str">
        <f>SUBSTITUTE(CONCATENATE(Table1[[#This Row],[temp_tbsp]],Table1[[#This Row],[temp_cup]],Table1[[#This Row],[temp_foz]],Table1[[#This Row],[temp_tsp]],Table1[[#This Row],[temp_package]]),"XXX","")</f>
        <v/>
      </c>
    </row>
    <row r="16" spans="1:9" hidden="1" x14ac:dyDescent="0.2">
      <c r="A16" t="s">
        <v>57</v>
      </c>
      <c r="B16">
        <v>0</v>
      </c>
      <c r="D16" t="str">
        <f>IF(ISNUMBER(SEARCH("tbsp",Table1[[#This Row],[food_name]])), "tbsp","XXX")</f>
        <v>XXX</v>
      </c>
      <c r="E16" t="str">
        <f>IF(ISNUMBER(SEARCH("cup",Table1[[#This Row],[food_name]])), "cup","XXX")</f>
        <v>XXX</v>
      </c>
      <c r="F16" t="str">
        <f>IF(ISNUMBER(SEARCH("oz",Table1[[#This Row],[food_name]])), "oz","XXX")</f>
        <v>XXX</v>
      </c>
      <c r="G16" t="str">
        <f>IF(ISNUMBER(SEARCH("tsp",Table1[[#This Row],[food_name]])), "tsp","XXX")</f>
        <v>XXX</v>
      </c>
      <c r="H16" t="str">
        <f>IF(SUMPRODUCT(--ISNUMBER(SEARCH({"pkg","pkt","pouch","piece","ct","slice","pc","pk"},Table1[[#This Row],[food_name]])))&gt;0,"unit","XXX")</f>
        <v>XXX</v>
      </c>
      <c r="I16" t="str">
        <f>SUBSTITUTE(CONCATENATE(Table1[[#This Row],[temp_tbsp]],Table1[[#This Row],[temp_cup]],Table1[[#This Row],[temp_foz]],Table1[[#This Row],[temp_tsp]],Table1[[#This Row],[temp_package]]),"XXX","")</f>
        <v/>
      </c>
    </row>
    <row r="17" spans="1:9" hidden="1" x14ac:dyDescent="0.2">
      <c r="A17" t="s">
        <v>58</v>
      </c>
      <c r="B17">
        <v>0</v>
      </c>
      <c r="D17" t="str">
        <f>IF(ISNUMBER(SEARCH("tbsp",Table1[[#This Row],[food_name]])), "tbsp","XXX")</f>
        <v>XXX</v>
      </c>
      <c r="E17" t="str">
        <f>IF(ISNUMBER(SEARCH("cup",Table1[[#This Row],[food_name]])), "cup","XXX")</f>
        <v>XXX</v>
      </c>
      <c r="F17" t="str">
        <f>IF(ISNUMBER(SEARCH("oz",Table1[[#This Row],[food_name]])), "oz","XXX")</f>
        <v>XXX</v>
      </c>
      <c r="G17" t="str">
        <f>IF(ISNUMBER(SEARCH("tsp",Table1[[#This Row],[food_name]])), "tsp","XXX")</f>
        <v>XXX</v>
      </c>
      <c r="H17" t="str">
        <f>IF(SUMPRODUCT(--ISNUMBER(SEARCH({"pkg","pkt","pouch","piece","ct","slice","pc","pk"},Table1[[#This Row],[food_name]])))&gt;0,"unit","XXX")</f>
        <v>XXX</v>
      </c>
      <c r="I17" t="str">
        <f>SUBSTITUTE(CONCATENATE(Table1[[#This Row],[temp_tbsp]],Table1[[#This Row],[temp_cup]],Table1[[#This Row],[temp_foz]],Table1[[#This Row],[temp_tsp]],Table1[[#This Row],[temp_package]]),"XXX","")</f>
        <v/>
      </c>
    </row>
    <row r="18" spans="1:9" hidden="1" x14ac:dyDescent="0.2">
      <c r="A18" t="s">
        <v>64</v>
      </c>
      <c r="B18">
        <v>0</v>
      </c>
      <c r="D18" t="str">
        <f>IF(ISNUMBER(SEARCH("tbsp",Table1[[#This Row],[food_name]])), "tbsp","XXX")</f>
        <v>XXX</v>
      </c>
      <c r="E18" t="str">
        <f>IF(ISNUMBER(SEARCH("cup",Table1[[#This Row],[food_name]])), "cup","XXX")</f>
        <v>XXX</v>
      </c>
      <c r="F18" t="str">
        <f>IF(ISNUMBER(SEARCH("oz",Table1[[#This Row],[food_name]])), "oz","XXX")</f>
        <v>XXX</v>
      </c>
      <c r="G18" t="str">
        <f>IF(ISNUMBER(SEARCH("tsp",Table1[[#This Row],[food_name]])), "tsp","XXX")</f>
        <v>XXX</v>
      </c>
      <c r="H18" t="str">
        <f>IF(SUMPRODUCT(--ISNUMBER(SEARCH({"pkg","pkt","pouch","piece","ct","slice","pc","pk"},Table1[[#This Row],[food_name]])))&gt;0,"unit","XXX")</f>
        <v>XXX</v>
      </c>
      <c r="I18" t="str">
        <f>SUBSTITUTE(CONCATENATE(Table1[[#This Row],[temp_tbsp]],Table1[[#This Row],[temp_cup]],Table1[[#This Row],[temp_foz]],Table1[[#This Row],[temp_tsp]],Table1[[#This Row],[temp_package]]),"XXX","")</f>
        <v/>
      </c>
    </row>
    <row r="19" spans="1:9" hidden="1" x14ac:dyDescent="0.2">
      <c r="A19" t="s">
        <v>65</v>
      </c>
      <c r="B19">
        <v>0</v>
      </c>
      <c r="D19" t="str">
        <f>IF(ISNUMBER(SEARCH("tbsp",Table1[[#This Row],[food_name]])), "tbsp","XXX")</f>
        <v>XXX</v>
      </c>
      <c r="E19" t="str">
        <f>IF(ISNUMBER(SEARCH("cup",Table1[[#This Row],[food_name]])), "cup","XXX")</f>
        <v>XXX</v>
      </c>
      <c r="F19" t="str">
        <f>IF(ISNUMBER(SEARCH("oz",Table1[[#This Row],[food_name]])), "oz","XXX")</f>
        <v>XXX</v>
      </c>
      <c r="G19" t="str">
        <f>IF(ISNUMBER(SEARCH("tsp",Table1[[#This Row],[food_name]])), "tsp","XXX")</f>
        <v>XXX</v>
      </c>
      <c r="H19" t="str">
        <f>IF(SUMPRODUCT(--ISNUMBER(SEARCH({"pkg","pkt","pouch","piece","ct","slice","pc","pk"},Table1[[#This Row],[food_name]])))&gt;0,"unit","XXX")</f>
        <v>XXX</v>
      </c>
      <c r="I19" t="str">
        <f>SUBSTITUTE(CONCATENATE(Table1[[#This Row],[temp_tbsp]],Table1[[#This Row],[temp_cup]],Table1[[#This Row],[temp_foz]],Table1[[#This Row],[temp_tsp]],Table1[[#This Row],[temp_package]]),"XXX","")</f>
        <v/>
      </c>
    </row>
    <row r="20" spans="1:9" hidden="1" x14ac:dyDescent="0.2">
      <c r="A20" t="s">
        <v>66</v>
      </c>
      <c r="B20">
        <v>0</v>
      </c>
      <c r="D20" t="str">
        <f>IF(ISNUMBER(SEARCH("tbsp",Table1[[#This Row],[food_name]])), "tbsp","XXX")</f>
        <v>XXX</v>
      </c>
      <c r="E20" t="str">
        <f>IF(ISNUMBER(SEARCH("cup",Table1[[#This Row],[food_name]])), "cup","XXX")</f>
        <v>XXX</v>
      </c>
      <c r="F20" t="str">
        <f>IF(ISNUMBER(SEARCH("oz",Table1[[#This Row],[food_name]])), "oz","XXX")</f>
        <v>XXX</v>
      </c>
      <c r="G20" t="str">
        <f>IF(ISNUMBER(SEARCH("tsp",Table1[[#This Row],[food_name]])), "tsp","XXX")</f>
        <v>XXX</v>
      </c>
      <c r="H20" t="str">
        <f>IF(SUMPRODUCT(--ISNUMBER(SEARCH({"pkg","pkt","pouch","piece","ct","slice","pc","pk"},Table1[[#This Row],[food_name]])))&gt;0,"unit","XXX")</f>
        <v>XXX</v>
      </c>
      <c r="I20" t="str">
        <f>SUBSTITUTE(CONCATENATE(Table1[[#This Row],[temp_tbsp]],Table1[[#This Row],[temp_cup]],Table1[[#This Row],[temp_foz]],Table1[[#This Row],[temp_tsp]],Table1[[#This Row],[temp_package]]),"XXX","")</f>
        <v/>
      </c>
    </row>
    <row r="21" spans="1:9" hidden="1" x14ac:dyDescent="0.2">
      <c r="A21" t="s">
        <v>67</v>
      </c>
      <c r="B21">
        <v>0</v>
      </c>
      <c r="D21" t="str">
        <f>IF(ISNUMBER(SEARCH("tbsp",Table1[[#This Row],[food_name]])), "tbsp","XXX")</f>
        <v>XXX</v>
      </c>
      <c r="E21" t="str">
        <f>IF(ISNUMBER(SEARCH("cup",Table1[[#This Row],[food_name]])), "cup","XXX")</f>
        <v>XXX</v>
      </c>
      <c r="F21" t="str">
        <f>IF(ISNUMBER(SEARCH("oz",Table1[[#This Row],[food_name]])), "oz","XXX")</f>
        <v>XXX</v>
      </c>
      <c r="G21" t="str">
        <f>IF(ISNUMBER(SEARCH("tsp",Table1[[#This Row],[food_name]])), "tsp","XXX")</f>
        <v>XXX</v>
      </c>
      <c r="H21" t="str">
        <f>IF(SUMPRODUCT(--ISNUMBER(SEARCH({"pkg","pkt","pouch","piece","ct","slice","pc","pk"},Table1[[#This Row],[food_name]])))&gt;0,"unit","XXX")</f>
        <v>XXX</v>
      </c>
      <c r="I21" t="str">
        <f>SUBSTITUTE(CONCATENATE(Table1[[#This Row],[temp_tbsp]],Table1[[#This Row],[temp_cup]],Table1[[#This Row],[temp_foz]],Table1[[#This Row],[temp_tsp]],Table1[[#This Row],[temp_package]]),"XXX","")</f>
        <v/>
      </c>
    </row>
    <row r="22" spans="1:9" hidden="1" x14ac:dyDescent="0.2">
      <c r="A22" t="s">
        <v>69</v>
      </c>
      <c r="B22">
        <v>0</v>
      </c>
      <c r="D22" t="str">
        <f>IF(ISNUMBER(SEARCH("tbsp",Table1[[#This Row],[food_name]])), "tbsp","XXX")</f>
        <v>XXX</v>
      </c>
      <c r="E22" t="str">
        <f>IF(ISNUMBER(SEARCH("cup",Table1[[#This Row],[food_name]])), "cup","XXX")</f>
        <v>XXX</v>
      </c>
      <c r="F22" t="str">
        <f>IF(ISNUMBER(SEARCH("oz",Table1[[#This Row],[food_name]])), "oz","XXX")</f>
        <v>XXX</v>
      </c>
      <c r="G22" t="str">
        <f>IF(ISNUMBER(SEARCH("tsp",Table1[[#This Row],[food_name]])), "tsp","XXX")</f>
        <v>XXX</v>
      </c>
      <c r="H22" t="str">
        <f>IF(SUMPRODUCT(--ISNUMBER(SEARCH({"pkg","pkt","pouch","piece","ct","slice","pc","pk"},Table1[[#This Row],[food_name]])))&gt;0,"unit","XXX")</f>
        <v>XXX</v>
      </c>
      <c r="I22" t="str">
        <f>SUBSTITUTE(CONCATENATE(Table1[[#This Row],[temp_tbsp]],Table1[[#This Row],[temp_cup]],Table1[[#This Row],[temp_foz]],Table1[[#This Row],[temp_tsp]],Table1[[#This Row],[temp_package]]),"XXX","")</f>
        <v/>
      </c>
    </row>
    <row r="23" spans="1:9" hidden="1" x14ac:dyDescent="0.2">
      <c r="A23" t="s">
        <v>78</v>
      </c>
      <c r="B23">
        <v>0</v>
      </c>
      <c r="D23" t="str">
        <f>IF(ISNUMBER(SEARCH("tbsp",Table1[[#This Row],[food_name]])), "tbsp","XXX")</f>
        <v>XXX</v>
      </c>
      <c r="E23" t="str">
        <f>IF(ISNUMBER(SEARCH("cup",Table1[[#This Row],[food_name]])), "cup","XXX")</f>
        <v>XXX</v>
      </c>
      <c r="F23" t="str">
        <f>IF(ISNUMBER(SEARCH("oz",Table1[[#This Row],[food_name]])), "oz","XXX")</f>
        <v>XXX</v>
      </c>
      <c r="G23" t="str">
        <f>IF(ISNUMBER(SEARCH("tsp",Table1[[#This Row],[food_name]])), "tsp","XXX")</f>
        <v>XXX</v>
      </c>
      <c r="H23" t="str">
        <f>IF(SUMPRODUCT(--ISNUMBER(SEARCH({"pkg","pkt","pouch","piece","ct","slice","pc","pk"},Table1[[#This Row],[food_name]])))&gt;0,"unit","XXX")</f>
        <v>XXX</v>
      </c>
      <c r="I23" t="str">
        <f>SUBSTITUTE(CONCATENATE(Table1[[#This Row],[temp_tbsp]],Table1[[#This Row],[temp_cup]],Table1[[#This Row],[temp_foz]],Table1[[#This Row],[temp_tsp]],Table1[[#This Row],[temp_package]]),"XXX","")</f>
        <v/>
      </c>
    </row>
    <row r="24" spans="1:9" hidden="1" x14ac:dyDescent="0.2">
      <c r="A24" t="s">
        <v>85</v>
      </c>
      <c r="B24">
        <v>0</v>
      </c>
      <c r="D24" t="str">
        <f>IF(ISNUMBER(SEARCH("tbsp",Table1[[#This Row],[food_name]])), "tbsp","XXX")</f>
        <v>XXX</v>
      </c>
      <c r="E24" t="str">
        <f>IF(ISNUMBER(SEARCH("cup",Table1[[#This Row],[food_name]])), "cup","XXX")</f>
        <v>XXX</v>
      </c>
      <c r="F24" t="str">
        <f>IF(ISNUMBER(SEARCH("oz",Table1[[#This Row],[food_name]])), "oz","XXX")</f>
        <v>XXX</v>
      </c>
      <c r="G24" t="str">
        <f>IF(ISNUMBER(SEARCH("tsp",Table1[[#This Row],[food_name]])), "tsp","XXX")</f>
        <v>XXX</v>
      </c>
      <c r="H24" t="str">
        <f>IF(SUMPRODUCT(--ISNUMBER(SEARCH({"pkg","pkt","pouch","piece","ct","slice","pc","pk"},Table1[[#This Row],[food_name]])))&gt;0,"unit","XXX")</f>
        <v>XXX</v>
      </c>
      <c r="I24" t="str">
        <f>SUBSTITUTE(CONCATENATE(Table1[[#This Row],[temp_tbsp]],Table1[[#This Row],[temp_cup]],Table1[[#This Row],[temp_foz]],Table1[[#This Row],[temp_tsp]],Table1[[#This Row],[temp_package]]),"XXX","")</f>
        <v/>
      </c>
    </row>
    <row r="25" spans="1:9" hidden="1" x14ac:dyDescent="0.2">
      <c r="A25" t="s">
        <v>88</v>
      </c>
      <c r="B25">
        <v>0</v>
      </c>
      <c r="D25" t="str">
        <f>IF(ISNUMBER(SEARCH("tbsp",Table1[[#This Row],[food_name]])), "tbsp","XXX")</f>
        <v>XXX</v>
      </c>
      <c r="E25" t="str">
        <f>IF(ISNUMBER(SEARCH("cup",Table1[[#This Row],[food_name]])), "cup","XXX")</f>
        <v>XXX</v>
      </c>
      <c r="F25" t="str">
        <f>IF(ISNUMBER(SEARCH("oz",Table1[[#This Row],[food_name]])), "oz","XXX")</f>
        <v>XXX</v>
      </c>
      <c r="G25" t="str">
        <f>IF(ISNUMBER(SEARCH("tsp",Table1[[#This Row],[food_name]])), "tsp","XXX")</f>
        <v>XXX</v>
      </c>
      <c r="H25" t="str">
        <f>IF(SUMPRODUCT(--ISNUMBER(SEARCH({"pkg","pkt","pouch","piece","ct","slice","pc","pk"},Table1[[#This Row],[food_name]])))&gt;0,"unit","XXX")</f>
        <v>XXX</v>
      </c>
      <c r="I25" t="str">
        <f>SUBSTITUTE(CONCATENATE(Table1[[#This Row],[temp_tbsp]],Table1[[#This Row],[temp_cup]],Table1[[#This Row],[temp_foz]],Table1[[#This Row],[temp_tsp]],Table1[[#This Row],[temp_package]]),"XXX","")</f>
        <v/>
      </c>
    </row>
    <row r="26" spans="1:9" hidden="1" x14ac:dyDescent="0.2">
      <c r="A26" t="s">
        <v>93</v>
      </c>
      <c r="B26">
        <v>0</v>
      </c>
      <c r="D26" t="str">
        <f>IF(ISNUMBER(SEARCH("tbsp",Table1[[#This Row],[food_name]])), "tbsp","XXX")</f>
        <v>XXX</v>
      </c>
      <c r="E26" t="str">
        <f>IF(ISNUMBER(SEARCH("cup",Table1[[#This Row],[food_name]])), "cup","XXX")</f>
        <v>XXX</v>
      </c>
      <c r="F26" t="str">
        <f>IF(ISNUMBER(SEARCH("oz",Table1[[#This Row],[food_name]])), "oz","XXX")</f>
        <v>XXX</v>
      </c>
      <c r="G26" t="str">
        <f>IF(ISNUMBER(SEARCH("tsp",Table1[[#This Row],[food_name]])), "tsp","XXX")</f>
        <v>XXX</v>
      </c>
      <c r="H26" t="str">
        <f>IF(SUMPRODUCT(--ISNUMBER(SEARCH({"pkg","pkt","pouch","piece","ct","slice","pc","pk"},Table1[[#This Row],[food_name]])))&gt;0,"unit","XXX")</f>
        <v>XXX</v>
      </c>
      <c r="I26" t="str">
        <f>SUBSTITUTE(CONCATENATE(Table1[[#This Row],[temp_tbsp]],Table1[[#This Row],[temp_cup]],Table1[[#This Row],[temp_foz]],Table1[[#This Row],[temp_tsp]],Table1[[#This Row],[temp_package]]),"XXX","")</f>
        <v/>
      </c>
    </row>
    <row r="27" spans="1:9" hidden="1" x14ac:dyDescent="0.2">
      <c r="A27" t="s">
        <v>95</v>
      </c>
      <c r="B27">
        <v>0</v>
      </c>
      <c r="D27" t="str">
        <f>IF(ISNUMBER(SEARCH("tbsp",Table1[[#This Row],[food_name]])), "tbsp","XXX")</f>
        <v>XXX</v>
      </c>
      <c r="E27" t="str">
        <f>IF(ISNUMBER(SEARCH("cup",Table1[[#This Row],[food_name]])), "cup","XXX")</f>
        <v>XXX</v>
      </c>
      <c r="F27" t="str">
        <f>IF(ISNUMBER(SEARCH("oz",Table1[[#This Row],[food_name]])), "oz","XXX")</f>
        <v>XXX</v>
      </c>
      <c r="G27" t="str">
        <f>IF(ISNUMBER(SEARCH("tsp",Table1[[#This Row],[food_name]])), "tsp","XXX")</f>
        <v>XXX</v>
      </c>
      <c r="H27" t="str">
        <f>IF(SUMPRODUCT(--ISNUMBER(SEARCH({"pkg","pkt","pouch","piece","ct","slice","pc","pk"},Table1[[#This Row],[food_name]])))&gt;0,"unit","XXX")</f>
        <v>XXX</v>
      </c>
      <c r="I27" t="str">
        <f>SUBSTITUTE(CONCATENATE(Table1[[#This Row],[temp_tbsp]],Table1[[#This Row],[temp_cup]],Table1[[#This Row],[temp_foz]],Table1[[#This Row],[temp_tsp]],Table1[[#This Row],[temp_package]]),"XXX","")</f>
        <v/>
      </c>
    </row>
    <row r="28" spans="1:9" hidden="1" x14ac:dyDescent="0.2">
      <c r="A28" t="s">
        <v>96</v>
      </c>
      <c r="B28">
        <v>0</v>
      </c>
      <c r="D28" t="str">
        <f>IF(ISNUMBER(SEARCH("tbsp",Table1[[#This Row],[food_name]])), "tbsp","XXX")</f>
        <v>XXX</v>
      </c>
      <c r="E28" t="str">
        <f>IF(ISNUMBER(SEARCH("cup",Table1[[#This Row],[food_name]])), "cup","XXX")</f>
        <v>XXX</v>
      </c>
      <c r="F28" t="str">
        <f>IF(ISNUMBER(SEARCH("oz",Table1[[#This Row],[food_name]])), "oz","XXX")</f>
        <v>XXX</v>
      </c>
      <c r="G28" t="str">
        <f>IF(ISNUMBER(SEARCH("tsp",Table1[[#This Row],[food_name]])), "tsp","XXX")</f>
        <v>XXX</v>
      </c>
      <c r="H28" t="str">
        <f>IF(SUMPRODUCT(--ISNUMBER(SEARCH({"pkg","pkt","pouch","piece","ct","slice","pc","pk"},Table1[[#This Row],[food_name]])))&gt;0,"unit","XXX")</f>
        <v>XXX</v>
      </c>
      <c r="I28" t="str">
        <f>SUBSTITUTE(CONCATENATE(Table1[[#This Row],[temp_tbsp]],Table1[[#This Row],[temp_cup]],Table1[[#This Row],[temp_foz]],Table1[[#This Row],[temp_tsp]],Table1[[#This Row],[temp_package]]),"XXX","")</f>
        <v/>
      </c>
    </row>
    <row r="29" spans="1:9" hidden="1" x14ac:dyDescent="0.2">
      <c r="A29" t="s">
        <v>97</v>
      </c>
      <c r="B29">
        <v>0</v>
      </c>
      <c r="D29" t="str">
        <f>IF(ISNUMBER(SEARCH("tbsp",Table1[[#This Row],[food_name]])), "tbsp","XXX")</f>
        <v>XXX</v>
      </c>
      <c r="E29" t="str">
        <f>IF(ISNUMBER(SEARCH("cup",Table1[[#This Row],[food_name]])), "cup","XXX")</f>
        <v>XXX</v>
      </c>
      <c r="F29" t="str">
        <f>IF(ISNUMBER(SEARCH("oz",Table1[[#This Row],[food_name]])), "oz","XXX")</f>
        <v>XXX</v>
      </c>
      <c r="G29" t="str">
        <f>IF(ISNUMBER(SEARCH("tsp",Table1[[#This Row],[food_name]])), "tsp","XXX")</f>
        <v>XXX</v>
      </c>
      <c r="H29" t="str">
        <f>IF(SUMPRODUCT(--ISNUMBER(SEARCH({"pkg","pkt","pouch","piece","ct","slice","pc","pk"},Table1[[#This Row],[food_name]])))&gt;0,"unit","XXX")</f>
        <v>XXX</v>
      </c>
      <c r="I29" t="str">
        <f>SUBSTITUTE(CONCATENATE(Table1[[#This Row],[temp_tbsp]],Table1[[#This Row],[temp_cup]],Table1[[#This Row],[temp_foz]],Table1[[#This Row],[temp_tsp]],Table1[[#This Row],[temp_package]]),"XXX","")</f>
        <v/>
      </c>
    </row>
    <row r="30" spans="1:9" hidden="1" x14ac:dyDescent="0.2">
      <c r="A30" t="s">
        <v>130</v>
      </c>
      <c r="B30">
        <v>0</v>
      </c>
      <c r="D30" t="str">
        <f>IF(ISNUMBER(SEARCH("tbsp",Table1[[#This Row],[food_name]])), "tbsp","XXX")</f>
        <v>XXX</v>
      </c>
      <c r="E30" t="str">
        <f>IF(ISNUMBER(SEARCH("cup",Table1[[#This Row],[food_name]])), "cup","XXX")</f>
        <v>XXX</v>
      </c>
      <c r="F30" t="str">
        <f>IF(ISNUMBER(SEARCH("oz",Table1[[#This Row],[food_name]])), "oz","XXX")</f>
        <v>XXX</v>
      </c>
      <c r="G30" t="str">
        <f>IF(ISNUMBER(SEARCH("tsp",Table1[[#This Row],[food_name]])), "tsp","XXX")</f>
        <v>XXX</v>
      </c>
      <c r="H30" t="str">
        <f>IF(SUMPRODUCT(--ISNUMBER(SEARCH({"pkg","pkt","pouch","piece","ct","slice","pc","pk"},Table1[[#This Row],[food_name]])))&gt;0,"unit","XXX")</f>
        <v>XXX</v>
      </c>
      <c r="I30" t="str">
        <f>SUBSTITUTE(CONCATENATE(Table1[[#This Row],[temp_tbsp]],Table1[[#This Row],[temp_cup]],Table1[[#This Row],[temp_foz]],Table1[[#This Row],[temp_tsp]],Table1[[#This Row],[temp_package]]),"XXX","")</f>
        <v/>
      </c>
    </row>
    <row r="31" spans="1:9" hidden="1" x14ac:dyDescent="0.2">
      <c r="A31" t="s">
        <v>132</v>
      </c>
      <c r="B31">
        <v>0</v>
      </c>
      <c r="D31" t="str">
        <f>IF(ISNUMBER(SEARCH("tbsp",Table1[[#This Row],[food_name]])), "tbsp","XXX")</f>
        <v>XXX</v>
      </c>
      <c r="E31" t="str">
        <f>IF(ISNUMBER(SEARCH("cup",Table1[[#This Row],[food_name]])), "cup","XXX")</f>
        <v>XXX</v>
      </c>
      <c r="F31" t="str">
        <f>IF(ISNUMBER(SEARCH("oz",Table1[[#This Row],[food_name]])), "oz","XXX")</f>
        <v>XXX</v>
      </c>
      <c r="G31" t="str">
        <f>IF(ISNUMBER(SEARCH("tsp",Table1[[#This Row],[food_name]])), "tsp","XXX")</f>
        <v>XXX</v>
      </c>
      <c r="H31" t="str">
        <f>IF(SUMPRODUCT(--ISNUMBER(SEARCH({"pkg","pkt","pouch","piece","ct","slice","pc","pk"},Table1[[#This Row],[food_name]])))&gt;0,"unit","XXX")</f>
        <v>XXX</v>
      </c>
      <c r="I31" t="str">
        <f>SUBSTITUTE(CONCATENATE(Table1[[#This Row],[temp_tbsp]],Table1[[#This Row],[temp_cup]],Table1[[#This Row],[temp_foz]],Table1[[#This Row],[temp_tsp]],Table1[[#This Row],[temp_package]]),"XXX","")</f>
        <v/>
      </c>
    </row>
    <row r="32" spans="1:9" hidden="1" x14ac:dyDescent="0.2">
      <c r="A32" t="s">
        <v>133</v>
      </c>
      <c r="B32">
        <v>0</v>
      </c>
      <c r="D32" t="str">
        <f>IF(ISNUMBER(SEARCH("tbsp",Table1[[#This Row],[food_name]])), "tbsp","XXX")</f>
        <v>XXX</v>
      </c>
      <c r="E32" t="str">
        <f>IF(ISNUMBER(SEARCH("cup",Table1[[#This Row],[food_name]])), "cup","XXX")</f>
        <v>XXX</v>
      </c>
      <c r="F32" t="str">
        <f>IF(ISNUMBER(SEARCH("oz",Table1[[#This Row],[food_name]])), "oz","XXX")</f>
        <v>XXX</v>
      </c>
      <c r="G32" t="str">
        <f>IF(ISNUMBER(SEARCH("tsp",Table1[[#This Row],[food_name]])), "tsp","XXX")</f>
        <v>XXX</v>
      </c>
      <c r="H32" t="str">
        <f>IF(SUMPRODUCT(--ISNUMBER(SEARCH({"pkg","pkt","pouch","piece","ct","slice","pc","pk"},Table1[[#This Row],[food_name]])))&gt;0,"unit","XXX")</f>
        <v>XXX</v>
      </c>
      <c r="I32" t="str">
        <f>SUBSTITUTE(CONCATENATE(Table1[[#This Row],[temp_tbsp]],Table1[[#This Row],[temp_cup]],Table1[[#This Row],[temp_foz]],Table1[[#This Row],[temp_tsp]],Table1[[#This Row],[temp_package]]),"XXX","")</f>
        <v/>
      </c>
    </row>
    <row r="33" spans="1:9" hidden="1" x14ac:dyDescent="0.2">
      <c r="A33" t="s">
        <v>422</v>
      </c>
      <c r="B33">
        <v>0</v>
      </c>
      <c r="D33" t="str">
        <f>IF(ISNUMBER(SEARCH("tbsp",Table1[[#This Row],[food_name]])), "tbsp","XXX")</f>
        <v>XXX</v>
      </c>
      <c r="E33" t="str">
        <f>IF(ISNUMBER(SEARCH("cup",Table1[[#This Row],[food_name]])), "cup","XXX")</f>
        <v>XXX</v>
      </c>
      <c r="F33" t="str">
        <f>IF(ISNUMBER(SEARCH("oz",Table1[[#This Row],[food_name]])), "oz","XXX")</f>
        <v>oz</v>
      </c>
      <c r="G33" t="str">
        <f>IF(ISNUMBER(SEARCH("tsp",Table1[[#This Row],[food_name]])), "tsp","XXX")</f>
        <v>XXX</v>
      </c>
      <c r="H33" t="str">
        <f>IF(SUMPRODUCT(--ISNUMBER(SEARCH({"pkg","pkt","pouch","piece","ct","slice","pc","pk"},Table1[[#This Row],[food_name]])))&gt;0,"unit","XXX")</f>
        <v>XXX</v>
      </c>
      <c r="I33" t="str">
        <f>SUBSTITUTE(CONCATENATE(Table1[[#This Row],[temp_tbsp]],Table1[[#This Row],[temp_cup]],Table1[[#This Row],[temp_foz]],Table1[[#This Row],[temp_tsp]],Table1[[#This Row],[temp_package]]),"XXX","")</f>
        <v>oz</v>
      </c>
    </row>
    <row r="34" spans="1:9" hidden="1" x14ac:dyDescent="0.2">
      <c r="A34" t="s">
        <v>152</v>
      </c>
      <c r="B34">
        <v>0</v>
      </c>
      <c r="D34" t="str">
        <f>IF(ISNUMBER(SEARCH("tbsp",Table1[[#This Row],[food_name]])), "tbsp","XXX")</f>
        <v>XXX</v>
      </c>
      <c r="E34" t="str">
        <f>IF(ISNUMBER(SEARCH("cup",Table1[[#This Row],[food_name]])), "cup","XXX")</f>
        <v>XXX</v>
      </c>
      <c r="F34" t="str">
        <f>IF(ISNUMBER(SEARCH("oz",Table1[[#This Row],[food_name]])), "oz","XXX")</f>
        <v>XXX</v>
      </c>
      <c r="G34" t="str">
        <f>IF(ISNUMBER(SEARCH("tsp",Table1[[#This Row],[food_name]])), "tsp","XXX")</f>
        <v>XXX</v>
      </c>
      <c r="H34" t="str">
        <f>IF(SUMPRODUCT(--ISNUMBER(SEARCH({"pkg","pkt","pouch","piece","ct","slice","pc","pk"},Table1[[#This Row],[food_name]])))&gt;0,"unit","XXX")</f>
        <v>XXX</v>
      </c>
      <c r="I34" t="str">
        <f>SUBSTITUTE(CONCATENATE(Table1[[#This Row],[temp_tbsp]],Table1[[#This Row],[temp_cup]],Table1[[#This Row],[temp_foz]],Table1[[#This Row],[temp_tsp]],Table1[[#This Row],[temp_package]]),"XXX","")</f>
        <v/>
      </c>
    </row>
    <row r="35" spans="1:9" hidden="1" x14ac:dyDescent="0.2">
      <c r="A35" t="s">
        <v>153</v>
      </c>
      <c r="B35">
        <v>0</v>
      </c>
      <c r="D35" t="str">
        <f>IF(ISNUMBER(SEARCH("tbsp",Table1[[#This Row],[food_name]])), "tbsp","XXX")</f>
        <v>XXX</v>
      </c>
      <c r="E35" t="str">
        <f>IF(ISNUMBER(SEARCH("cup",Table1[[#This Row],[food_name]])), "cup","XXX")</f>
        <v>XXX</v>
      </c>
      <c r="F35" t="str">
        <f>IF(ISNUMBER(SEARCH("oz",Table1[[#This Row],[food_name]])), "oz","XXX")</f>
        <v>XXX</v>
      </c>
      <c r="G35" t="str">
        <f>IF(ISNUMBER(SEARCH("tsp",Table1[[#This Row],[food_name]])), "tsp","XXX")</f>
        <v>XXX</v>
      </c>
      <c r="H35" t="str">
        <f>IF(SUMPRODUCT(--ISNUMBER(SEARCH({"pkg","pkt","pouch","piece","ct","slice","pc","pk"},Table1[[#This Row],[food_name]])))&gt;0,"unit","XXX")</f>
        <v>XXX</v>
      </c>
      <c r="I35" t="str">
        <f>SUBSTITUTE(CONCATENATE(Table1[[#This Row],[temp_tbsp]],Table1[[#This Row],[temp_cup]],Table1[[#This Row],[temp_foz]],Table1[[#This Row],[temp_tsp]],Table1[[#This Row],[temp_package]]),"XXX","")</f>
        <v/>
      </c>
    </row>
    <row r="36" spans="1:9" hidden="1" x14ac:dyDescent="0.2">
      <c r="A36" t="s">
        <v>154</v>
      </c>
      <c r="B36">
        <v>0</v>
      </c>
      <c r="D36" t="str">
        <f>IF(ISNUMBER(SEARCH("tbsp",Table1[[#This Row],[food_name]])), "tbsp","XXX")</f>
        <v>XXX</v>
      </c>
      <c r="E36" t="str">
        <f>IF(ISNUMBER(SEARCH("cup",Table1[[#This Row],[food_name]])), "cup","XXX")</f>
        <v>XXX</v>
      </c>
      <c r="F36" t="str">
        <f>IF(ISNUMBER(SEARCH("oz",Table1[[#This Row],[food_name]])), "oz","XXX")</f>
        <v>XXX</v>
      </c>
      <c r="G36" t="str">
        <f>IF(ISNUMBER(SEARCH("tsp",Table1[[#This Row],[food_name]])), "tsp","XXX")</f>
        <v>XXX</v>
      </c>
      <c r="H36" t="str">
        <f>IF(SUMPRODUCT(--ISNUMBER(SEARCH({"pkg","pkt","pouch","piece","ct","slice","pc","pk"},Table1[[#This Row],[food_name]])))&gt;0,"unit","XXX")</f>
        <v>XXX</v>
      </c>
      <c r="I36" t="str">
        <f>SUBSTITUTE(CONCATENATE(Table1[[#This Row],[temp_tbsp]],Table1[[#This Row],[temp_cup]],Table1[[#This Row],[temp_foz]],Table1[[#This Row],[temp_tsp]],Table1[[#This Row],[temp_package]]),"XXX","")</f>
        <v/>
      </c>
    </row>
    <row r="37" spans="1:9" hidden="1" x14ac:dyDescent="0.2">
      <c r="A37" t="s">
        <v>156</v>
      </c>
      <c r="B37">
        <v>0</v>
      </c>
      <c r="D37" t="str">
        <f>IF(ISNUMBER(SEARCH("tbsp",Table1[[#This Row],[food_name]])), "tbsp","XXX")</f>
        <v>XXX</v>
      </c>
      <c r="E37" t="str">
        <f>IF(ISNUMBER(SEARCH("cup",Table1[[#This Row],[food_name]])), "cup","XXX")</f>
        <v>XXX</v>
      </c>
      <c r="F37" t="str">
        <f>IF(ISNUMBER(SEARCH("oz",Table1[[#This Row],[food_name]])), "oz","XXX")</f>
        <v>XXX</v>
      </c>
      <c r="G37" t="str">
        <f>IF(ISNUMBER(SEARCH("tsp",Table1[[#This Row],[food_name]])), "tsp","XXX")</f>
        <v>XXX</v>
      </c>
      <c r="H37" t="str">
        <f>IF(SUMPRODUCT(--ISNUMBER(SEARCH({"pkg","pkt","pouch","piece","ct","slice","pc","pk"},Table1[[#This Row],[food_name]])))&gt;0,"unit","XXX")</f>
        <v>XXX</v>
      </c>
      <c r="I37" t="str">
        <f>SUBSTITUTE(CONCATENATE(Table1[[#This Row],[temp_tbsp]],Table1[[#This Row],[temp_cup]],Table1[[#This Row],[temp_foz]],Table1[[#This Row],[temp_tsp]],Table1[[#This Row],[temp_package]]),"XXX","")</f>
        <v/>
      </c>
    </row>
    <row r="38" spans="1:9" hidden="1" x14ac:dyDescent="0.2">
      <c r="A38" t="s">
        <v>157</v>
      </c>
      <c r="B38">
        <v>0</v>
      </c>
      <c r="D38" t="str">
        <f>IF(ISNUMBER(SEARCH("tbsp",Table1[[#This Row],[food_name]])), "tbsp","XXX")</f>
        <v>XXX</v>
      </c>
      <c r="E38" t="str">
        <f>IF(ISNUMBER(SEARCH("cup",Table1[[#This Row],[food_name]])), "cup","XXX")</f>
        <v>XXX</v>
      </c>
      <c r="F38" t="str">
        <f>IF(ISNUMBER(SEARCH("oz",Table1[[#This Row],[food_name]])), "oz","XXX")</f>
        <v>XXX</v>
      </c>
      <c r="G38" t="str">
        <f>IF(ISNUMBER(SEARCH("tsp",Table1[[#This Row],[food_name]])), "tsp","XXX")</f>
        <v>XXX</v>
      </c>
      <c r="H38" t="str">
        <f>IF(SUMPRODUCT(--ISNUMBER(SEARCH({"pkg","pkt","pouch","piece","ct","slice","pc","pk"},Table1[[#This Row],[food_name]])))&gt;0,"unit","XXX")</f>
        <v>XXX</v>
      </c>
      <c r="I38" t="str">
        <f>SUBSTITUTE(CONCATENATE(Table1[[#This Row],[temp_tbsp]],Table1[[#This Row],[temp_cup]],Table1[[#This Row],[temp_foz]],Table1[[#This Row],[temp_tsp]],Table1[[#This Row],[temp_package]]),"XXX","")</f>
        <v/>
      </c>
    </row>
    <row r="39" spans="1:9" hidden="1" x14ac:dyDescent="0.2">
      <c r="A39" t="s">
        <v>160</v>
      </c>
      <c r="B39">
        <v>0</v>
      </c>
      <c r="D39" t="str">
        <f>IF(ISNUMBER(SEARCH("tbsp",Table1[[#This Row],[food_name]])), "tbsp","XXX")</f>
        <v>XXX</v>
      </c>
      <c r="E39" t="str">
        <f>IF(ISNUMBER(SEARCH("cup",Table1[[#This Row],[food_name]])), "cup","XXX")</f>
        <v>XXX</v>
      </c>
      <c r="F39" t="str">
        <f>IF(ISNUMBER(SEARCH("oz",Table1[[#This Row],[food_name]])), "oz","XXX")</f>
        <v>XXX</v>
      </c>
      <c r="G39" t="str">
        <f>IF(ISNUMBER(SEARCH("tsp",Table1[[#This Row],[food_name]])), "tsp","XXX")</f>
        <v>XXX</v>
      </c>
      <c r="H39" t="str">
        <f>IF(SUMPRODUCT(--ISNUMBER(SEARCH({"pkg","pkt","pouch","piece","ct","slice","pc","pk"},Table1[[#This Row],[food_name]])))&gt;0,"unit","XXX")</f>
        <v>XXX</v>
      </c>
      <c r="I39" t="str">
        <f>SUBSTITUTE(CONCATENATE(Table1[[#This Row],[temp_tbsp]],Table1[[#This Row],[temp_cup]],Table1[[#This Row],[temp_foz]],Table1[[#This Row],[temp_tsp]],Table1[[#This Row],[temp_package]]),"XXX","")</f>
        <v/>
      </c>
    </row>
    <row r="40" spans="1:9" hidden="1" x14ac:dyDescent="0.2">
      <c r="A40" t="s">
        <v>164</v>
      </c>
      <c r="B40">
        <v>0</v>
      </c>
      <c r="D40" t="str">
        <f>IF(ISNUMBER(SEARCH("tbsp",Table1[[#This Row],[food_name]])), "tbsp","XXX")</f>
        <v>XXX</v>
      </c>
      <c r="E40" t="str">
        <f>IF(ISNUMBER(SEARCH("cup",Table1[[#This Row],[food_name]])), "cup","XXX")</f>
        <v>XXX</v>
      </c>
      <c r="F40" t="str">
        <f>IF(ISNUMBER(SEARCH("oz",Table1[[#This Row],[food_name]])), "oz","XXX")</f>
        <v>XXX</v>
      </c>
      <c r="G40" t="str">
        <f>IF(ISNUMBER(SEARCH("tsp",Table1[[#This Row],[food_name]])), "tsp","XXX")</f>
        <v>XXX</v>
      </c>
      <c r="H40" t="str">
        <f>IF(SUMPRODUCT(--ISNUMBER(SEARCH({"pkg","pkt","pouch","piece","ct","slice","pc","pk"},Table1[[#This Row],[food_name]])))&gt;0,"unit","XXX")</f>
        <v>XXX</v>
      </c>
      <c r="I40" t="str">
        <f>SUBSTITUTE(CONCATENATE(Table1[[#This Row],[temp_tbsp]],Table1[[#This Row],[temp_cup]],Table1[[#This Row],[temp_foz]],Table1[[#This Row],[temp_tsp]],Table1[[#This Row],[temp_package]]),"XXX","")</f>
        <v/>
      </c>
    </row>
    <row r="41" spans="1:9" hidden="1" x14ac:dyDescent="0.2">
      <c r="A41" t="s">
        <v>165</v>
      </c>
      <c r="B41">
        <v>0</v>
      </c>
      <c r="D41" t="str">
        <f>IF(ISNUMBER(SEARCH("tbsp",Table1[[#This Row],[food_name]])), "tbsp","XXX")</f>
        <v>XXX</v>
      </c>
      <c r="E41" t="str">
        <f>IF(ISNUMBER(SEARCH("cup",Table1[[#This Row],[food_name]])), "cup","XXX")</f>
        <v>XXX</v>
      </c>
      <c r="F41" t="str">
        <f>IF(ISNUMBER(SEARCH("oz",Table1[[#This Row],[food_name]])), "oz","XXX")</f>
        <v>XXX</v>
      </c>
      <c r="G41" t="str">
        <f>IF(ISNUMBER(SEARCH("tsp",Table1[[#This Row],[food_name]])), "tsp","XXX")</f>
        <v>XXX</v>
      </c>
      <c r="H41" t="str">
        <f>IF(SUMPRODUCT(--ISNUMBER(SEARCH({"pkg","pkt","pouch","piece","ct","slice","pc","pk"},Table1[[#This Row],[food_name]])))&gt;0,"unit","XXX")</f>
        <v>XXX</v>
      </c>
      <c r="I41" t="str">
        <f>SUBSTITUTE(CONCATENATE(Table1[[#This Row],[temp_tbsp]],Table1[[#This Row],[temp_cup]],Table1[[#This Row],[temp_foz]],Table1[[#This Row],[temp_tsp]],Table1[[#This Row],[temp_package]]),"XXX","")</f>
        <v/>
      </c>
    </row>
    <row r="42" spans="1:9" hidden="1" x14ac:dyDescent="0.2">
      <c r="A42" t="s">
        <v>166</v>
      </c>
      <c r="B42">
        <v>0</v>
      </c>
      <c r="D42" t="str">
        <f>IF(ISNUMBER(SEARCH("tbsp",Table1[[#This Row],[food_name]])), "tbsp","XXX")</f>
        <v>XXX</v>
      </c>
      <c r="E42" t="str">
        <f>IF(ISNUMBER(SEARCH("cup",Table1[[#This Row],[food_name]])), "cup","XXX")</f>
        <v>XXX</v>
      </c>
      <c r="F42" t="str">
        <f>IF(ISNUMBER(SEARCH("oz",Table1[[#This Row],[food_name]])), "oz","XXX")</f>
        <v>XXX</v>
      </c>
      <c r="G42" t="str">
        <f>IF(ISNUMBER(SEARCH("tsp",Table1[[#This Row],[food_name]])), "tsp","XXX")</f>
        <v>XXX</v>
      </c>
      <c r="H42" t="str">
        <f>IF(SUMPRODUCT(--ISNUMBER(SEARCH({"pkg","pkt","pouch","piece","ct","slice","pc","pk"},Table1[[#This Row],[food_name]])))&gt;0,"unit","XXX")</f>
        <v>XXX</v>
      </c>
      <c r="I42" t="str">
        <f>SUBSTITUTE(CONCATENATE(Table1[[#This Row],[temp_tbsp]],Table1[[#This Row],[temp_cup]],Table1[[#This Row],[temp_foz]],Table1[[#This Row],[temp_tsp]],Table1[[#This Row],[temp_package]]),"XXX","")</f>
        <v/>
      </c>
    </row>
    <row r="43" spans="1:9" hidden="1" x14ac:dyDescent="0.2">
      <c r="A43" t="s">
        <v>167</v>
      </c>
      <c r="B43">
        <v>0</v>
      </c>
      <c r="D43" t="str">
        <f>IF(ISNUMBER(SEARCH("tbsp",Table1[[#This Row],[food_name]])), "tbsp","XXX")</f>
        <v>XXX</v>
      </c>
      <c r="E43" t="str">
        <f>IF(ISNUMBER(SEARCH("cup",Table1[[#This Row],[food_name]])), "cup","XXX")</f>
        <v>XXX</v>
      </c>
      <c r="F43" t="str">
        <f>IF(ISNUMBER(SEARCH("oz",Table1[[#This Row],[food_name]])), "oz","XXX")</f>
        <v>XXX</v>
      </c>
      <c r="G43" t="str">
        <f>IF(ISNUMBER(SEARCH("tsp",Table1[[#This Row],[food_name]])), "tsp","XXX")</f>
        <v>XXX</v>
      </c>
      <c r="H43" t="str">
        <f>IF(SUMPRODUCT(--ISNUMBER(SEARCH({"pkg","pkt","pouch","piece","ct","slice","pc","pk"},Table1[[#This Row],[food_name]])))&gt;0,"unit","XXX")</f>
        <v>XXX</v>
      </c>
      <c r="I43" t="str">
        <f>SUBSTITUTE(CONCATENATE(Table1[[#This Row],[temp_tbsp]],Table1[[#This Row],[temp_cup]],Table1[[#This Row],[temp_foz]],Table1[[#This Row],[temp_tsp]],Table1[[#This Row],[temp_package]]),"XXX","")</f>
        <v/>
      </c>
    </row>
    <row r="44" spans="1:9" hidden="1" x14ac:dyDescent="0.2">
      <c r="A44" t="s">
        <v>169</v>
      </c>
      <c r="B44">
        <v>0</v>
      </c>
      <c r="D44" t="str">
        <f>IF(ISNUMBER(SEARCH("tbsp",Table1[[#This Row],[food_name]])), "tbsp","XXX")</f>
        <v>XXX</v>
      </c>
      <c r="E44" t="str">
        <f>IF(ISNUMBER(SEARCH("cup",Table1[[#This Row],[food_name]])), "cup","XXX")</f>
        <v>XXX</v>
      </c>
      <c r="F44" t="str">
        <f>IF(ISNUMBER(SEARCH("oz",Table1[[#This Row],[food_name]])), "oz","XXX")</f>
        <v>XXX</v>
      </c>
      <c r="G44" t="str">
        <f>IF(ISNUMBER(SEARCH("tsp",Table1[[#This Row],[food_name]])), "tsp","XXX")</f>
        <v>XXX</v>
      </c>
      <c r="H44" t="str">
        <f>IF(SUMPRODUCT(--ISNUMBER(SEARCH({"pkg","pkt","pouch","piece","ct","slice","pc","pk"},Table1[[#This Row],[food_name]])))&gt;0,"unit","XXX")</f>
        <v>XXX</v>
      </c>
      <c r="I44" t="str">
        <f>SUBSTITUTE(CONCATENATE(Table1[[#This Row],[temp_tbsp]],Table1[[#This Row],[temp_cup]],Table1[[#This Row],[temp_foz]],Table1[[#This Row],[temp_tsp]],Table1[[#This Row],[temp_package]]),"XXX","")</f>
        <v/>
      </c>
    </row>
    <row r="45" spans="1:9" hidden="1" x14ac:dyDescent="0.2">
      <c r="A45" t="s">
        <v>171</v>
      </c>
      <c r="B45">
        <v>0</v>
      </c>
      <c r="D45" t="str">
        <f>IF(ISNUMBER(SEARCH("tbsp",Table1[[#This Row],[food_name]])), "tbsp","XXX")</f>
        <v>XXX</v>
      </c>
      <c r="E45" t="str">
        <f>IF(ISNUMBER(SEARCH("cup",Table1[[#This Row],[food_name]])), "cup","XXX")</f>
        <v>XXX</v>
      </c>
      <c r="F45" t="str">
        <f>IF(ISNUMBER(SEARCH("oz",Table1[[#This Row],[food_name]])), "oz","XXX")</f>
        <v>XXX</v>
      </c>
      <c r="G45" t="str">
        <f>IF(ISNUMBER(SEARCH("tsp",Table1[[#This Row],[food_name]])), "tsp","XXX")</f>
        <v>XXX</v>
      </c>
      <c r="H45" t="str">
        <f>IF(SUMPRODUCT(--ISNUMBER(SEARCH({"pkg","pkt","pouch","piece","ct","slice","pc","pk"},Table1[[#This Row],[food_name]])))&gt;0,"unit","XXX")</f>
        <v>XXX</v>
      </c>
      <c r="I45" t="str">
        <f>SUBSTITUTE(CONCATENATE(Table1[[#This Row],[temp_tbsp]],Table1[[#This Row],[temp_cup]],Table1[[#This Row],[temp_foz]],Table1[[#This Row],[temp_tsp]],Table1[[#This Row],[temp_package]]),"XXX","")</f>
        <v/>
      </c>
    </row>
    <row r="46" spans="1:9" hidden="1" x14ac:dyDescent="0.2">
      <c r="A46" t="s">
        <v>173</v>
      </c>
      <c r="B46">
        <v>0</v>
      </c>
      <c r="D46" t="str">
        <f>IF(ISNUMBER(SEARCH("tbsp",Table1[[#This Row],[food_name]])), "tbsp","XXX")</f>
        <v>XXX</v>
      </c>
      <c r="E46" t="str">
        <f>IF(ISNUMBER(SEARCH("cup",Table1[[#This Row],[food_name]])), "cup","XXX")</f>
        <v>XXX</v>
      </c>
      <c r="F46" t="str">
        <f>IF(ISNUMBER(SEARCH("oz",Table1[[#This Row],[food_name]])), "oz","XXX")</f>
        <v>XXX</v>
      </c>
      <c r="G46" t="str">
        <f>IF(ISNUMBER(SEARCH("tsp",Table1[[#This Row],[food_name]])), "tsp","XXX")</f>
        <v>XXX</v>
      </c>
      <c r="H46" t="str">
        <f>IF(SUMPRODUCT(--ISNUMBER(SEARCH({"pkg","pkt","pouch","piece","ct","slice","pc","pk"},Table1[[#This Row],[food_name]])))&gt;0,"unit","XXX")</f>
        <v>XXX</v>
      </c>
      <c r="I46" t="str">
        <f>SUBSTITUTE(CONCATENATE(Table1[[#This Row],[temp_tbsp]],Table1[[#This Row],[temp_cup]],Table1[[#This Row],[temp_foz]],Table1[[#This Row],[temp_tsp]],Table1[[#This Row],[temp_package]]),"XXX","")</f>
        <v/>
      </c>
    </row>
    <row r="47" spans="1:9" hidden="1" x14ac:dyDescent="0.2">
      <c r="A47" t="s">
        <v>175</v>
      </c>
      <c r="B47">
        <v>0</v>
      </c>
      <c r="D47" t="str">
        <f>IF(ISNUMBER(SEARCH("tbsp",Table1[[#This Row],[food_name]])), "tbsp","XXX")</f>
        <v>XXX</v>
      </c>
      <c r="E47" t="str">
        <f>IF(ISNUMBER(SEARCH("cup",Table1[[#This Row],[food_name]])), "cup","XXX")</f>
        <v>XXX</v>
      </c>
      <c r="F47" t="str">
        <f>IF(ISNUMBER(SEARCH("oz",Table1[[#This Row],[food_name]])), "oz","XXX")</f>
        <v>XXX</v>
      </c>
      <c r="G47" t="str">
        <f>IF(ISNUMBER(SEARCH("tsp",Table1[[#This Row],[food_name]])), "tsp","XXX")</f>
        <v>XXX</v>
      </c>
      <c r="H47" t="str">
        <f>IF(SUMPRODUCT(--ISNUMBER(SEARCH({"pkg","pkt","pouch","piece","ct","slice","pc","pk"},Table1[[#This Row],[food_name]])))&gt;0,"unit","XXX")</f>
        <v>XXX</v>
      </c>
      <c r="I47" t="str">
        <f>SUBSTITUTE(CONCATENATE(Table1[[#This Row],[temp_tbsp]],Table1[[#This Row],[temp_cup]],Table1[[#This Row],[temp_foz]],Table1[[#This Row],[temp_tsp]],Table1[[#This Row],[temp_package]]),"XXX","")</f>
        <v/>
      </c>
    </row>
    <row r="48" spans="1:9" hidden="1" x14ac:dyDescent="0.2">
      <c r="A48" t="s">
        <v>176</v>
      </c>
      <c r="B48">
        <v>0</v>
      </c>
      <c r="D48" t="str">
        <f>IF(ISNUMBER(SEARCH("tbsp",Table1[[#This Row],[food_name]])), "tbsp","XXX")</f>
        <v>XXX</v>
      </c>
      <c r="E48" t="str">
        <f>IF(ISNUMBER(SEARCH("cup",Table1[[#This Row],[food_name]])), "cup","XXX")</f>
        <v>XXX</v>
      </c>
      <c r="F48" t="str">
        <f>IF(ISNUMBER(SEARCH("oz",Table1[[#This Row],[food_name]])), "oz","XXX")</f>
        <v>XXX</v>
      </c>
      <c r="G48" t="str">
        <f>IF(ISNUMBER(SEARCH("tsp",Table1[[#This Row],[food_name]])), "tsp","XXX")</f>
        <v>XXX</v>
      </c>
      <c r="H48" t="str">
        <f>IF(SUMPRODUCT(--ISNUMBER(SEARCH({"pkg","pkt","pouch","piece","ct","slice","pc","pk"},Table1[[#This Row],[food_name]])))&gt;0,"unit","XXX")</f>
        <v>XXX</v>
      </c>
      <c r="I48" t="str">
        <f>SUBSTITUTE(CONCATENATE(Table1[[#This Row],[temp_tbsp]],Table1[[#This Row],[temp_cup]],Table1[[#This Row],[temp_foz]],Table1[[#This Row],[temp_tsp]],Table1[[#This Row],[temp_package]]),"XXX","")</f>
        <v/>
      </c>
    </row>
    <row r="49" spans="1:9" hidden="1" x14ac:dyDescent="0.2">
      <c r="A49" t="s">
        <v>177</v>
      </c>
      <c r="B49">
        <v>0</v>
      </c>
      <c r="D49" t="str">
        <f>IF(ISNUMBER(SEARCH("tbsp",Table1[[#This Row],[food_name]])), "tbsp","XXX")</f>
        <v>XXX</v>
      </c>
      <c r="E49" t="str">
        <f>IF(ISNUMBER(SEARCH("cup",Table1[[#This Row],[food_name]])), "cup","XXX")</f>
        <v>XXX</v>
      </c>
      <c r="F49" t="str">
        <f>IF(ISNUMBER(SEARCH("oz",Table1[[#This Row],[food_name]])), "oz","XXX")</f>
        <v>XXX</v>
      </c>
      <c r="G49" t="str">
        <f>IF(ISNUMBER(SEARCH("tsp",Table1[[#This Row],[food_name]])), "tsp","XXX")</f>
        <v>XXX</v>
      </c>
      <c r="H49" t="str">
        <f>IF(SUMPRODUCT(--ISNUMBER(SEARCH({"pkg","pkt","pouch","piece","ct","slice","pc","pk"},Table1[[#This Row],[food_name]])))&gt;0,"unit","XXX")</f>
        <v>XXX</v>
      </c>
      <c r="I49" t="str">
        <f>SUBSTITUTE(CONCATENATE(Table1[[#This Row],[temp_tbsp]],Table1[[#This Row],[temp_cup]],Table1[[#This Row],[temp_foz]],Table1[[#This Row],[temp_tsp]],Table1[[#This Row],[temp_package]]),"XXX","")</f>
        <v/>
      </c>
    </row>
    <row r="50" spans="1:9" hidden="1" x14ac:dyDescent="0.2">
      <c r="A50" t="s">
        <v>178</v>
      </c>
      <c r="B50">
        <v>0</v>
      </c>
      <c r="D50" t="str">
        <f>IF(ISNUMBER(SEARCH("tbsp",Table1[[#This Row],[food_name]])), "tbsp","XXX")</f>
        <v>XXX</v>
      </c>
      <c r="E50" t="str">
        <f>IF(ISNUMBER(SEARCH("cup",Table1[[#This Row],[food_name]])), "cup","XXX")</f>
        <v>XXX</v>
      </c>
      <c r="F50" t="str">
        <f>IF(ISNUMBER(SEARCH("oz",Table1[[#This Row],[food_name]])), "oz","XXX")</f>
        <v>XXX</v>
      </c>
      <c r="G50" t="str">
        <f>IF(ISNUMBER(SEARCH("tsp",Table1[[#This Row],[food_name]])), "tsp","XXX")</f>
        <v>XXX</v>
      </c>
      <c r="H50" t="str">
        <f>IF(SUMPRODUCT(--ISNUMBER(SEARCH({"pkg","pkt","pouch","piece","ct","slice","pc","pk"},Table1[[#This Row],[food_name]])))&gt;0,"unit","XXX")</f>
        <v>XXX</v>
      </c>
      <c r="I50" t="str">
        <f>SUBSTITUTE(CONCATENATE(Table1[[#This Row],[temp_tbsp]],Table1[[#This Row],[temp_cup]],Table1[[#This Row],[temp_foz]],Table1[[#This Row],[temp_tsp]],Table1[[#This Row],[temp_package]]),"XXX","")</f>
        <v/>
      </c>
    </row>
    <row r="51" spans="1:9" hidden="1" x14ac:dyDescent="0.2">
      <c r="A51" t="s">
        <v>179</v>
      </c>
      <c r="B51">
        <v>0</v>
      </c>
      <c r="D51" t="str">
        <f>IF(ISNUMBER(SEARCH("tbsp",Table1[[#This Row],[food_name]])), "tbsp","XXX")</f>
        <v>XXX</v>
      </c>
      <c r="E51" t="str">
        <f>IF(ISNUMBER(SEARCH("cup",Table1[[#This Row],[food_name]])), "cup","XXX")</f>
        <v>XXX</v>
      </c>
      <c r="F51" t="str">
        <f>IF(ISNUMBER(SEARCH("oz",Table1[[#This Row],[food_name]])), "oz","XXX")</f>
        <v>XXX</v>
      </c>
      <c r="G51" t="str">
        <f>IF(ISNUMBER(SEARCH("tsp",Table1[[#This Row],[food_name]])), "tsp","XXX")</f>
        <v>XXX</v>
      </c>
      <c r="H51" t="str">
        <f>IF(SUMPRODUCT(--ISNUMBER(SEARCH({"pkg","pkt","pouch","piece","ct","slice","pc","pk"},Table1[[#This Row],[food_name]])))&gt;0,"unit","XXX")</f>
        <v>XXX</v>
      </c>
      <c r="I51" t="str">
        <f>SUBSTITUTE(CONCATENATE(Table1[[#This Row],[temp_tbsp]],Table1[[#This Row],[temp_cup]],Table1[[#This Row],[temp_foz]],Table1[[#This Row],[temp_tsp]],Table1[[#This Row],[temp_package]]),"XXX","")</f>
        <v/>
      </c>
    </row>
    <row r="52" spans="1:9" hidden="1" x14ac:dyDescent="0.2">
      <c r="A52" t="s">
        <v>181</v>
      </c>
      <c r="B52">
        <v>0</v>
      </c>
      <c r="D52" t="str">
        <f>IF(ISNUMBER(SEARCH("tbsp",Table1[[#This Row],[food_name]])), "tbsp","XXX")</f>
        <v>XXX</v>
      </c>
      <c r="E52" t="str">
        <f>IF(ISNUMBER(SEARCH("cup",Table1[[#This Row],[food_name]])), "cup","XXX")</f>
        <v>XXX</v>
      </c>
      <c r="F52" t="str">
        <f>IF(ISNUMBER(SEARCH("oz",Table1[[#This Row],[food_name]])), "oz","XXX")</f>
        <v>XXX</v>
      </c>
      <c r="G52" t="str">
        <f>IF(ISNUMBER(SEARCH("tsp",Table1[[#This Row],[food_name]])), "tsp","XXX")</f>
        <v>XXX</v>
      </c>
      <c r="H52" t="str">
        <f>IF(SUMPRODUCT(--ISNUMBER(SEARCH({"pkg","pkt","pouch","piece","ct","slice","pc","pk"},Table1[[#This Row],[food_name]])))&gt;0,"unit","XXX")</f>
        <v>XXX</v>
      </c>
      <c r="I52" t="str">
        <f>SUBSTITUTE(CONCATENATE(Table1[[#This Row],[temp_tbsp]],Table1[[#This Row],[temp_cup]],Table1[[#This Row],[temp_foz]],Table1[[#This Row],[temp_tsp]],Table1[[#This Row],[temp_package]]),"XXX","")</f>
        <v/>
      </c>
    </row>
    <row r="53" spans="1:9" hidden="1" x14ac:dyDescent="0.2">
      <c r="A53" t="s">
        <v>182</v>
      </c>
      <c r="B53">
        <v>0</v>
      </c>
      <c r="D53" t="str">
        <f>IF(ISNUMBER(SEARCH("tbsp",Table1[[#This Row],[food_name]])), "tbsp","XXX")</f>
        <v>XXX</v>
      </c>
      <c r="E53" t="str">
        <f>IF(ISNUMBER(SEARCH("cup",Table1[[#This Row],[food_name]])), "cup","XXX")</f>
        <v>XXX</v>
      </c>
      <c r="F53" t="str">
        <f>IF(ISNUMBER(SEARCH("oz",Table1[[#This Row],[food_name]])), "oz","XXX")</f>
        <v>XXX</v>
      </c>
      <c r="G53" t="str">
        <f>IF(ISNUMBER(SEARCH("tsp",Table1[[#This Row],[food_name]])), "tsp","XXX")</f>
        <v>XXX</v>
      </c>
      <c r="H53" t="str">
        <f>IF(SUMPRODUCT(--ISNUMBER(SEARCH({"pkg","pkt","pouch","piece","ct","slice","pc","pk"},Table1[[#This Row],[food_name]])))&gt;0,"unit","XXX")</f>
        <v>XXX</v>
      </c>
      <c r="I53" t="str">
        <f>SUBSTITUTE(CONCATENATE(Table1[[#This Row],[temp_tbsp]],Table1[[#This Row],[temp_cup]],Table1[[#This Row],[temp_foz]],Table1[[#This Row],[temp_tsp]],Table1[[#This Row],[temp_package]]),"XXX","")</f>
        <v/>
      </c>
    </row>
    <row r="54" spans="1:9" hidden="1" x14ac:dyDescent="0.2">
      <c r="A54" t="s">
        <v>183</v>
      </c>
      <c r="B54">
        <v>0</v>
      </c>
      <c r="D54" t="str">
        <f>IF(ISNUMBER(SEARCH("tbsp",Table1[[#This Row],[food_name]])), "tbsp","XXX")</f>
        <v>XXX</v>
      </c>
      <c r="E54" t="str">
        <f>IF(ISNUMBER(SEARCH("cup",Table1[[#This Row],[food_name]])), "cup","XXX")</f>
        <v>XXX</v>
      </c>
      <c r="F54" t="str">
        <f>IF(ISNUMBER(SEARCH("oz",Table1[[#This Row],[food_name]])), "oz","XXX")</f>
        <v>XXX</v>
      </c>
      <c r="G54" t="str">
        <f>IF(ISNUMBER(SEARCH("tsp",Table1[[#This Row],[food_name]])), "tsp","XXX")</f>
        <v>XXX</v>
      </c>
      <c r="H54" t="str">
        <f>IF(SUMPRODUCT(--ISNUMBER(SEARCH({"pkg","pkt","pouch","piece","ct","slice","pc","pk"},Table1[[#This Row],[food_name]])))&gt;0,"unit","XXX")</f>
        <v>XXX</v>
      </c>
      <c r="I54" t="str">
        <f>SUBSTITUTE(CONCATENATE(Table1[[#This Row],[temp_tbsp]],Table1[[#This Row],[temp_cup]],Table1[[#This Row],[temp_foz]],Table1[[#This Row],[temp_tsp]],Table1[[#This Row],[temp_package]]),"XXX","")</f>
        <v/>
      </c>
    </row>
    <row r="55" spans="1:9" hidden="1" x14ac:dyDescent="0.2">
      <c r="A55" t="s">
        <v>184</v>
      </c>
      <c r="B55">
        <v>0</v>
      </c>
      <c r="D55" t="str">
        <f>IF(ISNUMBER(SEARCH("tbsp",Table1[[#This Row],[food_name]])), "tbsp","XXX")</f>
        <v>XXX</v>
      </c>
      <c r="E55" t="str">
        <f>IF(ISNUMBER(SEARCH("cup",Table1[[#This Row],[food_name]])), "cup","XXX")</f>
        <v>XXX</v>
      </c>
      <c r="F55" t="str">
        <f>IF(ISNUMBER(SEARCH("oz",Table1[[#This Row],[food_name]])), "oz","XXX")</f>
        <v>XXX</v>
      </c>
      <c r="G55" t="str">
        <f>IF(ISNUMBER(SEARCH("tsp",Table1[[#This Row],[food_name]])), "tsp","XXX")</f>
        <v>XXX</v>
      </c>
      <c r="H55" t="str">
        <f>IF(SUMPRODUCT(--ISNUMBER(SEARCH({"pkg","pkt","pouch","piece","ct","slice","pc","pk"},Table1[[#This Row],[food_name]])))&gt;0,"unit","XXX")</f>
        <v>XXX</v>
      </c>
      <c r="I55" t="str">
        <f>SUBSTITUTE(CONCATENATE(Table1[[#This Row],[temp_tbsp]],Table1[[#This Row],[temp_cup]],Table1[[#This Row],[temp_foz]],Table1[[#This Row],[temp_tsp]],Table1[[#This Row],[temp_package]]),"XXX","")</f>
        <v/>
      </c>
    </row>
    <row r="56" spans="1:9" hidden="1" x14ac:dyDescent="0.2">
      <c r="A56" t="s">
        <v>188</v>
      </c>
      <c r="B56">
        <v>0</v>
      </c>
      <c r="D56" t="str">
        <f>IF(ISNUMBER(SEARCH("tbsp",Table1[[#This Row],[food_name]])), "tbsp","XXX")</f>
        <v>XXX</v>
      </c>
      <c r="E56" t="str">
        <f>IF(ISNUMBER(SEARCH("cup",Table1[[#This Row],[food_name]])), "cup","XXX")</f>
        <v>XXX</v>
      </c>
      <c r="F56" t="str">
        <f>IF(ISNUMBER(SEARCH("oz",Table1[[#This Row],[food_name]])), "oz","XXX")</f>
        <v>XXX</v>
      </c>
      <c r="G56" t="str">
        <f>IF(ISNUMBER(SEARCH("tsp",Table1[[#This Row],[food_name]])), "tsp","XXX")</f>
        <v>XXX</v>
      </c>
      <c r="H56" t="str">
        <f>IF(SUMPRODUCT(--ISNUMBER(SEARCH({"pkg","pkt","pouch","piece","ct","slice","pc","pk"},Table1[[#This Row],[food_name]])))&gt;0,"unit","XXX")</f>
        <v>XXX</v>
      </c>
      <c r="I56" t="str">
        <f>SUBSTITUTE(CONCATENATE(Table1[[#This Row],[temp_tbsp]],Table1[[#This Row],[temp_cup]],Table1[[#This Row],[temp_foz]],Table1[[#This Row],[temp_tsp]],Table1[[#This Row],[temp_package]]),"XXX","")</f>
        <v/>
      </c>
    </row>
    <row r="57" spans="1:9" hidden="1" x14ac:dyDescent="0.2">
      <c r="A57" t="s">
        <v>189</v>
      </c>
      <c r="B57">
        <v>0</v>
      </c>
      <c r="D57" t="str">
        <f>IF(ISNUMBER(SEARCH("tbsp",Table1[[#This Row],[food_name]])), "tbsp","XXX")</f>
        <v>XXX</v>
      </c>
      <c r="E57" t="str">
        <f>IF(ISNUMBER(SEARCH("cup",Table1[[#This Row],[food_name]])), "cup","XXX")</f>
        <v>XXX</v>
      </c>
      <c r="F57" t="str">
        <f>IF(ISNUMBER(SEARCH("oz",Table1[[#This Row],[food_name]])), "oz","XXX")</f>
        <v>XXX</v>
      </c>
      <c r="G57" t="str">
        <f>IF(ISNUMBER(SEARCH("tsp",Table1[[#This Row],[food_name]])), "tsp","XXX")</f>
        <v>XXX</v>
      </c>
      <c r="H57" t="str">
        <f>IF(SUMPRODUCT(--ISNUMBER(SEARCH({"pkg","pkt","pouch","piece","ct","slice","pc","pk"},Table1[[#This Row],[food_name]])))&gt;0,"unit","XXX")</f>
        <v>XXX</v>
      </c>
      <c r="I57" t="str">
        <f>SUBSTITUTE(CONCATENATE(Table1[[#This Row],[temp_tbsp]],Table1[[#This Row],[temp_cup]],Table1[[#This Row],[temp_foz]],Table1[[#This Row],[temp_tsp]],Table1[[#This Row],[temp_package]]),"XXX","")</f>
        <v/>
      </c>
    </row>
    <row r="58" spans="1:9" hidden="1" x14ac:dyDescent="0.2">
      <c r="A58" t="s">
        <v>190</v>
      </c>
      <c r="B58">
        <v>0</v>
      </c>
      <c r="D58" t="str">
        <f>IF(ISNUMBER(SEARCH("tbsp",Table1[[#This Row],[food_name]])), "tbsp","XXX")</f>
        <v>XXX</v>
      </c>
      <c r="E58" t="str">
        <f>IF(ISNUMBER(SEARCH("cup",Table1[[#This Row],[food_name]])), "cup","XXX")</f>
        <v>cup</v>
      </c>
      <c r="F58" t="str">
        <f>IF(ISNUMBER(SEARCH("oz",Table1[[#This Row],[food_name]])), "oz","XXX")</f>
        <v>XXX</v>
      </c>
      <c r="G58" t="str">
        <f>IF(ISNUMBER(SEARCH("tsp",Table1[[#This Row],[food_name]])), "tsp","XXX")</f>
        <v>XXX</v>
      </c>
      <c r="H58" t="str">
        <f>IF(SUMPRODUCT(--ISNUMBER(SEARCH({"pkg","pkt","pouch","piece","ct","slice","pc","pk"},Table1[[#This Row],[food_name]])))&gt;0,"unit","XXX")</f>
        <v>XXX</v>
      </c>
      <c r="I58" t="str">
        <f>SUBSTITUTE(CONCATENATE(Table1[[#This Row],[temp_tbsp]],Table1[[#This Row],[temp_cup]],Table1[[#This Row],[temp_foz]],Table1[[#This Row],[temp_tsp]],Table1[[#This Row],[temp_package]]),"XXX","")</f>
        <v>cup</v>
      </c>
    </row>
    <row r="59" spans="1:9" hidden="1" x14ac:dyDescent="0.2">
      <c r="A59" t="s">
        <v>191</v>
      </c>
      <c r="B59">
        <v>0</v>
      </c>
      <c r="D59" t="str">
        <f>IF(ISNUMBER(SEARCH("tbsp",Table1[[#This Row],[food_name]])), "tbsp","XXX")</f>
        <v>XXX</v>
      </c>
      <c r="E59" t="str">
        <f>IF(ISNUMBER(SEARCH("cup",Table1[[#This Row],[food_name]])), "cup","XXX")</f>
        <v>XXX</v>
      </c>
      <c r="F59" t="str">
        <f>IF(ISNUMBER(SEARCH("oz",Table1[[#This Row],[food_name]])), "oz","XXX")</f>
        <v>XXX</v>
      </c>
      <c r="G59" t="str">
        <f>IF(ISNUMBER(SEARCH("tsp",Table1[[#This Row],[food_name]])), "tsp","XXX")</f>
        <v>XXX</v>
      </c>
      <c r="H59" t="str">
        <f>IF(SUMPRODUCT(--ISNUMBER(SEARCH({"pkg","pkt","pouch","piece","ct","slice","pc","pk"},Table1[[#This Row],[food_name]])))&gt;0,"unit","XXX")</f>
        <v>XXX</v>
      </c>
      <c r="I59" t="str">
        <f>SUBSTITUTE(CONCATENATE(Table1[[#This Row],[temp_tbsp]],Table1[[#This Row],[temp_cup]],Table1[[#This Row],[temp_foz]],Table1[[#This Row],[temp_tsp]],Table1[[#This Row],[temp_package]]),"XXX","")</f>
        <v/>
      </c>
    </row>
    <row r="60" spans="1:9" hidden="1" x14ac:dyDescent="0.2">
      <c r="A60" t="s">
        <v>192</v>
      </c>
      <c r="B60">
        <v>0</v>
      </c>
      <c r="D60" t="str">
        <f>IF(ISNUMBER(SEARCH("tbsp",Table1[[#This Row],[food_name]])), "tbsp","XXX")</f>
        <v>XXX</v>
      </c>
      <c r="E60" t="str">
        <f>IF(ISNUMBER(SEARCH("cup",Table1[[#This Row],[food_name]])), "cup","XXX")</f>
        <v>XXX</v>
      </c>
      <c r="F60" t="str">
        <f>IF(ISNUMBER(SEARCH("oz",Table1[[#This Row],[food_name]])), "oz","XXX")</f>
        <v>XXX</v>
      </c>
      <c r="G60" t="str">
        <f>IF(ISNUMBER(SEARCH("tsp",Table1[[#This Row],[food_name]])), "tsp","XXX")</f>
        <v>XXX</v>
      </c>
      <c r="H60" t="str">
        <f>IF(SUMPRODUCT(--ISNUMBER(SEARCH({"pkg","pkt","pouch","piece","ct","slice","pc","pk"},Table1[[#This Row],[food_name]])))&gt;0,"unit","XXX")</f>
        <v>XXX</v>
      </c>
      <c r="I60" t="str">
        <f>SUBSTITUTE(CONCATENATE(Table1[[#This Row],[temp_tbsp]],Table1[[#This Row],[temp_cup]],Table1[[#This Row],[temp_foz]],Table1[[#This Row],[temp_tsp]],Table1[[#This Row],[temp_package]]),"XXX","")</f>
        <v/>
      </c>
    </row>
    <row r="61" spans="1:9" hidden="1" x14ac:dyDescent="0.2">
      <c r="A61" t="s">
        <v>193</v>
      </c>
      <c r="B61">
        <v>0</v>
      </c>
      <c r="D61" t="str">
        <f>IF(ISNUMBER(SEARCH("tbsp",Table1[[#This Row],[food_name]])), "tbsp","XXX")</f>
        <v>XXX</v>
      </c>
      <c r="E61" t="str">
        <f>IF(ISNUMBER(SEARCH("cup",Table1[[#This Row],[food_name]])), "cup","XXX")</f>
        <v>XXX</v>
      </c>
      <c r="F61" t="str">
        <f>IF(ISNUMBER(SEARCH("oz",Table1[[#This Row],[food_name]])), "oz","XXX")</f>
        <v>XXX</v>
      </c>
      <c r="G61" t="str">
        <f>IF(ISNUMBER(SEARCH("tsp",Table1[[#This Row],[food_name]])), "tsp","XXX")</f>
        <v>XXX</v>
      </c>
      <c r="H61" t="str">
        <f>IF(SUMPRODUCT(--ISNUMBER(SEARCH({"pkg","pkt","pouch","piece","ct","slice","pc","pk"},Table1[[#This Row],[food_name]])))&gt;0,"unit","XXX")</f>
        <v>XXX</v>
      </c>
      <c r="I61" t="str">
        <f>SUBSTITUTE(CONCATENATE(Table1[[#This Row],[temp_tbsp]],Table1[[#This Row],[temp_cup]],Table1[[#This Row],[temp_foz]],Table1[[#This Row],[temp_tsp]],Table1[[#This Row],[temp_package]]),"XXX","")</f>
        <v/>
      </c>
    </row>
    <row r="62" spans="1:9" hidden="1" x14ac:dyDescent="0.2">
      <c r="A62" t="s">
        <v>195</v>
      </c>
      <c r="B62">
        <v>0</v>
      </c>
      <c r="D62" t="str">
        <f>IF(ISNUMBER(SEARCH("tbsp",Table1[[#This Row],[food_name]])), "tbsp","XXX")</f>
        <v>XXX</v>
      </c>
      <c r="E62" t="str">
        <f>IF(ISNUMBER(SEARCH("cup",Table1[[#This Row],[food_name]])), "cup","XXX")</f>
        <v>XXX</v>
      </c>
      <c r="F62" t="str">
        <f>IF(ISNUMBER(SEARCH("oz",Table1[[#This Row],[food_name]])), "oz","XXX")</f>
        <v>XXX</v>
      </c>
      <c r="G62" t="str">
        <f>IF(ISNUMBER(SEARCH("tsp",Table1[[#This Row],[food_name]])), "tsp","XXX")</f>
        <v>XXX</v>
      </c>
      <c r="H62" t="str">
        <f>IF(SUMPRODUCT(--ISNUMBER(SEARCH({"pkg","pkt","pouch","piece","ct","slice","pc","pk"},Table1[[#This Row],[food_name]])))&gt;0,"unit","XXX")</f>
        <v>XXX</v>
      </c>
      <c r="I62" t="str">
        <f>SUBSTITUTE(CONCATENATE(Table1[[#This Row],[temp_tbsp]],Table1[[#This Row],[temp_cup]],Table1[[#This Row],[temp_foz]],Table1[[#This Row],[temp_tsp]],Table1[[#This Row],[temp_package]]),"XXX","")</f>
        <v/>
      </c>
    </row>
    <row r="63" spans="1:9" hidden="1" x14ac:dyDescent="0.2">
      <c r="A63" t="s">
        <v>196</v>
      </c>
      <c r="B63">
        <v>0</v>
      </c>
      <c r="D63" t="str">
        <f>IF(ISNUMBER(SEARCH("tbsp",Table1[[#This Row],[food_name]])), "tbsp","XXX")</f>
        <v>XXX</v>
      </c>
      <c r="E63" t="str">
        <f>IF(ISNUMBER(SEARCH("cup",Table1[[#This Row],[food_name]])), "cup","XXX")</f>
        <v>XXX</v>
      </c>
      <c r="F63" t="str">
        <f>IF(ISNUMBER(SEARCH("oz",Table1[[#This Row],[food_name]])), "oz","XXX")</f>
        <v>XXX</v>
      </c>
      <c r="G63" t="str">
        <f>IF(ISNUMBER(SEARCH("tsp",Table1[[#This Row],[food_name]])), "tsp","XXX")</f>
        <v>XXX</v>
      </c>
      <c r="H63" t="str">
        <f>IF(SUMPRODUCT(--ISNUMBER(SEARCH({"pkg","pkt","pouch","piece","ct","slice","pc","pk"},Table1[[#This Row],[food_name]])))&gt;0,"unit","XXX")</f>
        <v>XXX</v>
      </c>
      <c r="I63" t="str">
        <f>SUBSTITUTE(CONCATENATE(Table1[[#This Row],[temp_tbsp]],Table1[[#This Row],[temp_cup]],Table1[[#This Row],[temp_foz]],Table1[[#This Row],[temp_tsp]],Table1[[#This Row],[temp_package]]),"XXX","")</f>
        <v/>
      </c>
    </row>
    <row r="64" spans="1:9" hidden="1" x14ac:dyDescent="0.2">
      <c r="A64" t="s">
        <v>198</v>
      </c>
      <c r="B64">
        <v>0</v>
      </c>
      <c r="D64" t="str">
        <f>IF(ISNUMBER(SEARCH("tbsp",Table1[[#This Row],[food_name]])), "tbsp","XXX")</f>
        <v>XXX</v>
      </c>
      <c r="E64" t="str">
        <f>IF(ISNUMBER(SEARCH("cup",Table1[[#This Row],[food_name]])), "cup","XXX")</f>
        <v>XXX</v>
      </c>
      <c r="F64" t="str">
        <f>IF(ISNUMBER(SEARCH("oz",Table1[[#This Row],[food_name]])), "oz","XXX")</f>
        <v>XXX</v>
      </c>
      <c r="G64" t="str">
        <f>IF(ISNUMBER(SEARCH("tsp",Table1[[#This Row],[food_name]])), "tsp","XXX")</f>
        <v>XXX</v>
      </c>
      <c r="H64" t="str">
        <f>IF(SUMPRODUCT(--ISNUMBER(SEARCH({"pkg","pkt","pouch","piece","ct","slice","pc","pk"},Table1[[#This Row],[food_name]])))&gt;0,"unit","XXX")</f>
        <v>XXX</v>
      </c>
      <c r="I64" t="str">
        <f>SUBSTITUTE(CONCATENATE(Table1[[#This Row],[temp_tbsp]],Table1[[#This Row],[temp_cup]],Table1[[#This Row],[temp_foz]],Table1[[#This Row],[temp_tsp]],Table1[[#This Row],[temp_package]]),"XXX","")</f>
        <v/>
      </c>
    </row>
    <row r="65" spans="1:9" hidden="1" x14ac:dyDescent="0.2">
      <c r="A65" t="s">
        <v>199</v>
      </c>
      <c r="B65">
        <v>0</v>
      </c>
      <c r="D65" t="str">
        <f>IF(ISNUMBER(SEARCH("tbsp",Table1[[#This Row],[food_name]])), "tbsp","XXX")</f>
        <v>XXX</v>
      </c>
      <c r="E65" t="str">
        <f>IF(ISNUMBER(SEARCH("cup",Table1[[#This Row],[food_name]])), "cup","XXX")</f>
        <v>XXX</v>
      </c>
      <c r="F65" t="str">
        <f>IF(ISNUMBER(SEARCH("oz",Table1[[#This Row],[food_name]])), "oz","XXX")</f>
        <v>XXX</v>
      </c>
      <c r="G65" t="str">
        <f>IF(ISNUMBER(SEARCH("tsp",Table1[[#This Row],[food_name]])), "tsp","XXX")</f>
        <v>XXX</v>
      </c>
      <c r="H65" t="str">
        <f>IF(SUMPRODUCT(--ISNUMBER(SEARCH({"pkg","pkt","pouch","piece","ct","slice","pc","pk"},Table1[[#This Row],[food_name]])))&gt;0,"unit","XXX")</f>
        <v>XXX</v>
      </c>
      <c r="I65" t="str">
        <f>SUBSTITUTE(CONCATENATE(Table1[[#This Row],[temp_tbsp]],Table1[[#This Row],[temp_cup]],Table1[[#This Row],[temp_foz]],Table1[[#This Row],[temp_tsp]],Table1[[#This Row],[temp_package]]),"XXX","")</f>
        <v/>
      </c>
    </row>
    <row r="66" spans="1:9" hidden="1" x14ac:dyDescent="0.2">
      <c r="A66" t="s">
        <v>200</v>
      </c>
      <c r="B66">
        <v>0</v>
      </c>
      <c r="D66" t="str">
        <f>IF(ISNUMBER(SEARCH("tbsp",Table1[[#This Row],[food_name]])), "tbsp","XXX")</f>
        <v>XXX</v>
      </c>
      <c r="E66" t="str">
        <f>IF(ISNUMBER(SEARCH("cup",Table1[[#This Row],[food_name]])), "cup","XXX")</f>
        <v>XXX</v>
      </c>
      <c r="F66" t="str">
        <f>IF(ISNUMBER(SEARCH("oz",Table1[[#This Row],[food_name]])), "oz","XXX")</f>
        <v>XXX</v>
      </c>
      <c r="G66" t="str">
        <f>IF(ISNUMBER(SEARCH("tsp",Table1[[#This Row],[food_name]])), "tsp","XXX")</f>
        <v>XXX</v>
      </c>
      <c r="H66" t="str">
        <f>IF(SUMPRODUCT(--ISNUMBER(SEARCH({"pkg","pkt","pouch","piece","ct","slice","pc","pk"},Table1[[#This Row],[food_name]])))&gt;0,"unit","XXX")</f>
        <v>XXX</v>
      </c>
      <c r="I66" t="str">
        <f>SUBSTITUTE(CONCATENATE(Table1[[#This Row],[temp_tbsp]],Table1[[#This Row],[temp_cup]],Table1[[#This Row],[temp_foz]],Table1[[#This Row],[temp_tsp]],Table1[[#This Row],[temp_package]]),"XXX","")</f>
        <v/>
      </c>
    </row>
    <row r="67" spans="1:9" hidden="1" x14ac:dyDescent="0.2">
      <c r="A67" t="s">
        <v>201</v>
      </c>
      <c r="B67">
        <v>0</v>
      </c>
      <c r="D67" t="str">
        <f>IF(ISNUMBER(SEARCH("tbsp",Table1[[#This Row],[food_name]])), "tbsp","XXX")</f>
        <v>XXX</v>
      </c>
      <c r="E67" t="str">
        <f>IF(ISNUMBER(SEARCH("cup",Table1[[#This Row],[food_name]])), "cup","XXX")</f>
        <v>XXX</v>
      </c>
      <c r="F67" t="str">
        <f>IF(ISNUMBER(SEARCH("oz",Table1[[#This Row],[food_name]])), "oz","XXX")</f>
        <v>XXX</v>
      </c>
      <c r="G67" t="str">
        <f>IF(ISNUMBER(SEARCH("tsp",Table1[[#This Row],[food_name]])), "tsp","XXX")</f>
        <v>XXX</v>
      </c>
      <c r="H67" t="str">
        <f>IF(SUMPRODUCT(--ISNUMBER(SEARCH({"pkg","pkt","pouch","piece","ct","slice","pc","pk"},Table1[[#This Row],[food_name]])))&gt;0,"unit","XXX")</f>
        <v>XXX</v>
      </c>
      <c r="I67" t="str">
        <f>SUBSTITUTE(CONCATENATE(Table1[[#This Row],[temp_tbsp]],Table1[[#This Row],[temp_cup]],Table1[[#This Row],[temp_foz]],Table1[[#This Row],[temp_tsp]],Table1[[#This Row],[temp_package]]),"XXX","")</f>
        <v/>
      </c>
    </row>
    <row r="68" spans="1:9" hidden="1" x14ac:dyDescent="0.2">
      <c r="A68" t="s">
        <v>203</v>
      </c>
      <c r="B68">
        <v>0</v>
      </c>
      <c r="D68" t="str">
        <f>IF(ISNUMBER(SEARCH("tbsp",Table1[[#This Row],[food_name]])), "tbsp","XXX")</f>
        <v>XXX</v>
      </c>
      <c r="E68" t="str">
        <f>IF(ISNUMBER(SEARCH("cup",Table1[[#This Row],[food_name]])), "cup","XXX")</f>
        <v>XXX</v>
      </c>
      <c r="F68" t="str">
        <f>IF(ISNUMBER(SEARCH("oz",Table1[[#This Row],[food_name]])), "oz","XXX")</f>
        <v>XXX</v>
      </c>
      <c r="G68" t="str">
        <f>IF(ISNUMBER(SEARCH("tsp",Table1[[#This Row],[food_name]])), "tsp","XXX")</f>
        <v>XXX</v>
      </c>
      <c r="H68" t="str">
        <f>IF(SUMPRODUCT(--ISNUMBER(SEARCH({"pkg","pkt","pouch","piece","ct","slice","pc","pk"},Table1[[#This Row],[food_name]])))&gt;0,"unit","XXX")</f>
        <v>XXX</v>
      </c>
      <c r="I68" t="str">
        <f>SUBSTITUTE(CONCATENATE(Table1[[#This Row],[temp_tbsp]],Table1[[#This Row],[temp_cup]],Table1[[#This Row],[temp_foz]],Table1[[#This Row],[temp_tsp]],Table1[[#This Row],[temp_package]]),"XXX","")</f>
        <v/>
      </c>
    </row>
    <row r="69" spans="1:9" hidden="1" x14ac:dyDescent="0.2">
      <c r="A69" t="s">
        <v>204</v>
      </c>
      <c r="B69">
        <v>0</v>
      </c>
      <c r="D69" t="str">
        <f>IF(ISNUMBER(SEARCH("tbsp",Table1[[#This Row],[food_name]])), "tbsp","XXX")</f>
        <v>XXX</v>
      </c>
      <c r="E69" t="str">
        <f>IF(ISNUMBER(SEARCH("cup",Table1[[#This Row],[food_name]])), "cup","XXX")</f>
        <v>XXX</v>
      </c>
      <c r="F69" t="str">
        <f>IF(ISNUMBER(SEARCH("oz",Table1[[#This Row],[food_name]])), "oz","XXX")</f>
        <v>XXX</v>
      </c>
      <c r="G69" t="str">
        <f>IF(ISNUMBER(SEARCH("tsp",Table1[[#This Row],[food_name]])), "tsp","XXX")</f>
        <v>XXX</v>
      </c>
      <c r="H69" t="str">
        <f>IF(SUMPRODUCT(--ISNUMBER(SEARCH({"pkg","pkt","pouch","piece","ct","slice","pc","pk"},Table1[[#This Row],[food_name]])))&gt;0,"unit","XXX")</f>
        <v>XXX</v>
      </c>
      <c r="I69" t="str">
        <f>SUBSTITUTE(CONCATENATE(Table1[[#This Row],[temp_tbsp]],Table1[[#This Row],[temp_cup]],Table1[[#This Row],[temp_foz]],Table1[[#This Row],[temp_tsp]],Table1[[#This Row],[temp_package]]),"XXX","")</f>
        <v/>
      </c>
    </row>
    <row r="70" spans="1:9" hidden="1" x14ac:dyDescent="0.2">
      <c r="A70" t="s">
        <v>206</v>
      </c>
      <c r="B70">
        <v>0</v>
      </c>
      <c r="D70" t="str">
        <f>IF(ISNUMBER(SEARCH("tbsp",Table1[[#This Row],[food_name]])), "tbsp","XXX")</f>
        <v>XXX</v>
      </c>
      <c r="E70" t="str">
        <f>IF(ISNUMBER(SEARCH("cup",Table1[[#This Row],[food_name]])), "cup","XXX")</f>
        <v>XXX</v>
      </c>
      <c r="F70" t="str">
        <f>IF(ISNUMBER(SEARCH("oz",Table1[[#This Row],[food_name]])), "oz","XXX")</f>
        <v>XXX</v>
      </c>
      <c r="G70" t="str">
        <f>IF(ISNUMBER(SEARCH("tsp",Table1[[#This Row],[food_name]])), "tsp","XXX")</f>
        <v>XXX</v>
      </c>
      <c r="H70" t="str">
        <f>IF(SUMPRODUCT(--ISNUMBER(SEARCH({"pkg","pkt","pouch","piece","ct","slice","pc","pk"},Table1[[#This Row],[food_name]])))&gt;0,"unit","XXX")</f>
        <v>XXX</v>
      </c>
      <c r="I70" t="str">
        <f>SUBSTITUTE(CONCATENATE(Table1[[#This Row],[temp_tbsp]],Table1[[#This Row],[temp_cup]],Table1[[#This Row],[temp_foz]],Table1[[#This Row],[temp_tsp]],Table1[[#This Row],[temp_package]]),"XXX","")</f>
        <v/>
      </c>
    </row>
    <row r="71" spans="1:9" hidden="1" x14ac:dyDescent="0.2">
      <c r="A71" t="s">
        <v>208</v>
      </c>
      <c r="B71">
        <v>0</v>
      </c>
      <c r="D71" t="str">
        <f>IF(ISNUMBER(SEARCH("tbsp",Table1[[#This Row],[food_name]])), "tbsp","XXX")</f>
        <v>XXX</v>
      </c>
      <c r="E71" t="str">
        <f>IF(ISNUMBER(SEARCH("cup",Table1[[#This Row],[food_name]])), "cup","XXX")</f>
        <v>XXX</v>
      </c>
      <c r="F71" t="str">
        <f>IF(ISNUMBER(SEARCH("oz",Table1[[#This Row],[food_name]])), "oz","XXX")</f>
        <v>XXX</v>
      </c>
      <c r="G71" t="str">
        <f>IF(ISNUMBER(SEARCH("tsp",Table1[[#This Row],[food_name]])), "tsp","XXX")</f>
        <v>XXX</v>
      </c>
      <c r="H71" t="str">
        <f>IF(SUMPRODUCT(--ISNUMBER(SEARCH({"pkg","pkt","pouch","piece","ct","slice","pc","pk"},Table1[[#This Row],[food_name]])))&gt;0,"unit","XXX")</f>
        <v>XXX</v>
      </c>
      <c r="I71" t="str">
        <f>SUBSTITUTE(CONCATENATE(Table1[[#This Row],[temp_tbsp]],Table1[[#This Row],[temp_cup]],Table1[[#This Row],[temp_foz]],Table1[[#This Row],[temp_tsp]],Table1[[#This Row],[temp_package]]),"XXX","")</f>
        <v/>
      </c>
    </row>
    <row r="72" spans="1:9" hidden="1" x14ac:dyDescent="0.2">
      <c r="A72" t="s">
        <v>210</v>
      </c>
      <c r="B72">
        <v>0</v>
      </c>
      <c r="D72" t="str">
        <f>IF(ISNUMBER(SEARCH("tbsp",Table1[[#This Row],[food_name]])), "tbsp","XXX")</f>
        <v>XXX</v>
      </c>
      <c r="E72" t="str">
        <f>IF(ISNUMBER(SEARCH("cup",Table1[[#This Row],[food_name]])), "cup","XXX")</f>
        <v>XXX</v>
      </c>
      <c r="F72" t="str">
        <f>IF(ISNUMBER(SEARCH("oz",Table1[[#This Row],[food_name]])), "oz","XXX")</f>
        <v>XXX</v>
      </c>
      <c r="G72" t="str">
        <f>IF(ISNUMBER(SEARCH("tsp",Table1[[#This Row],[food_name]])), "tsp","XXX")</f>
        <v>XXX</v>
      </c>
      <c r="H72" t="str">
        <f>IF(SUMPRODUCT(--ISNUMBER(SEARCH({"pkg","pkt","pouch","piece","ct","slice","pc","pk"},Table1[[#This Row],[food_name]])))&gt;0,"unit","XXX")</f>
        <v>XXX</v>
      </c>
      <c r="I72" t="str">
        <f>SUBSTITUTE(CONCATENATE(Table1[[#This Row],[temp_tbsp]],Table1[[#This Row],[temp_cup]],Table1[[#This Row],[temp_foz]],Table1[[#This Row],[temp_tsp]],Table1[[#This Row],[temp_package]]),"XXX","")</f>
        <v/>
      </c>
    </row>
    <row r="73" spans="1:9" hidden="1" x14ac:dyDescent="0.2">
      <c r="A73" t="s">
        <v>211</v>
      </c>
      <c r="B73">
        <v>0</v>
      </c>
      <c r="D73" t="str">
        <f>IF(ISNUMBER(SEARCH("tbsp",Table1[[#This Row],[food_name]])), "tbsp","XXX")</f>
        <v>XXX</v>
      </c>
      <c r="E73" t="str">
        <f>IF(ISNUMBER(SEARCH("cup",Table1[[#This Row],[food_name]])), "cup","XXX")</f>
        <v>XXX</v>
      </c>
      <c r="F73" t="str">
        <f>IF(ISNUMBER(SEARCH("oz",Table1[[#This Row],[food_name]])), "oz","XXX")</f>
        <v>XXX</v>
      </c>
      <c r="G73" t="str">
        <f>IF(ISNUMBER(SEARCH("tsp",Table1[[#This Row],[food_name]])), "tsp","XXX")</f>
        <v>XXX</v>
      </c>
      <c r="H73" t="str">
        <f>IF(SUMPRODUCT(--ISNUMBER(SEARCH({"pkg","pkt","pouch","piece","ct","slice","pc","pk"},Table1[[#This Row],[food_name]])))&gt;0,"unit","XXX")</f>
        <v>XXX</v>
      </c>
      <c r="I73" t="str">
        <f>SUBSTITUTE(CONCATENATE(Table1[[#This Row],[temp_tbsp]],Table1[[#This Row],[temp_cup]],Table1[[#This Row],[temp_foz]],Table1[[#This Row],[temp_tsp]],Table1[[#This Row],[temp_package]]),"XXX","")</f>
        <v/>
      </c>
    </row>
    <row r="74" spans="1:9" hidden="1" x14ac:dyDescent="0.2">
      <c r="A74" t="s">
        <v>212</v>
      </c>
      <c r="B74">
        <v>0</v>
      </c>
      <c r="D74" t="str">
        <f>IF(ISNUMBER(SEARCH("tbsp",Table1[[#This Row],[food_name]])), "tbsp","XXX")</f>
        <v>XXX</v>
      </c>
      <c r="E74" t="str">
        <f>IF(ISNUMBER(SEARCH("cup",Table1[[#This Row],[food_name]])), "cup","XXX")</f>
        <v>XXX</v>
      </c>
      <c r="F74" t="str">
        <f>IF(ISNUMBER(SEARCH("oz",Table1[[#This Row],[food_name]])), "oz","XXX")</f>
        <v>XXX</v>
      </c>
      <c r="G74" t="str">
        <f>IF(ISNUMBER(SEARCH("tsp",Table1[[#This Row],[food_name]])), "tsp","XXX")</f>
        <v>XXX</v>
      </c>
      <c r="H74" t="str">
        <f>IF(SUMPRODUCT(--ISNUMBER(SEARCH({"pkg","pkt","pouch","piece","ct","slice","pc","pk"},Table1[[#This Row],[food_name]])))&gt;0,"unit","XXX")</f>
        <v>XXX</v>
      </c>
      <c r="I74" t="str">
        <f>SUBSTITUTE(CONCATENATE(Table1[[#This Row],[temp_tbsp]],Table1[[#This Row],[temp_cup]],Table1[[#This Row],[temp_foz]],Table1[[#This Row],[temp_tsp]],Table1[[#This Row],[temp_package]]),"XXX","")</f>
        <v/>
      </c>
    </row>
    <row r="75" spans="1:9" hidden="1" x14ac:dyDescent="0.2">
      <c r="A75" t="s">
        <v>213</v>
      </c>
      <c r="B75">
        <v>0</v>
      </c>
      <c r="D75" t="str">
        <f>IF(ISNUMBER(SEARCH("tbsp",Table1[[#This Row],[food_name]])), "tbsp","XXX")</f>
        <v>XXX</v>
      </c>
      <c r="E75" t="str">
        <f>IF(ISNUMBER(SEARCH("cup",Table1[[#This Row],[food_name]])), "cup","XXX")</f>
        <v>XXX</v>
      </c>
      <c r="F75" t="str">
        <f>IF(ISNUMBER(SEARCH("oz",Table1[[#This Row],[food_name]])), "oz","XXX")</f>
        <v>XXX</v>
      </c>
      <c r="G75" t="str">
        <f>IF(ISNUMBER(SEARCH("tsp",Table1[[#This Row],[food_name]])), "tsp","XXX")</f>
        <v>XXX</v>
      </c>
      <c r="H75" t="str">
        <f>IF(SUMPRODUCT(--ISNUMBER(SEARCH({"pkg","pkt","pouch","piece","ct","slice","pc","pk"},Table1[[#This Row],[food_name]])))&gt;0,"unit","XXX")</f>
        <v>XXX</v>
      </c>
      <c r="I75" t="str">
        <f>SUBSTITUTE(CONCATENATE(Table1[[#This Row],[temp_tbsp]],Table1[[#This Row],[temp_cup]],Table1[[#This Row],[temp_foz]],Table1[[#This Row],[temp_tsp]],Table1[[#This Row],[temp_package]]),"XXX","")</f>
        <v/>
      </c>
    </row>
    <row r="76" spans="1:9" hidden="1" x14ac:dyDescent="0.2">
      <c r="A76" t="s">
        <v>214</v>
      </c>
      <c r="B76">
        <v>0</v>
      </c>
      <c r="D76" t="str">
        <f>IF(ISNUMBER(SEARCH("tbsp",Table1[[#This Row],[food_name]])), "tbsp","XXX")</f>
        <v>XXX</v>
      </c>
      <c r="E76" t="str">
        <f>IF(ISNUMBER(SEARCH("cup",Table1[[#This Row],[food_name]])), "cup","XXX")</f>
        <v>XXX</v>
      </c>
      <c r="F76" t="str">
        <f>IF(ISNUMBER(SEARCH("oz",Table1[[#This Row],[food_name]])), "oz","XXX")</f>
        <v>XXX</v>
      </c>
      <c r="G76" t="str">
        <f>IF(ISNUMBER(SEARCH("tsp",Table1[[#This Row],[food_name]])), "tsp","XXX")</f>
        <v>XXX</v>
      </c>
      <c r="H76" t="str">
        <f>IF(SUMPRODUCT(--ISNUMBER(SEARCH({"pkg","pkt","pouch","piece","ct","slice","pc","pk"},Table1[[#This Row],[food_name]])))&gt;0,"unit","XXX")</f>
        <v>XXX</v>
      </c>
      <c r="I76" t="str">
        <f>SUBSTITUTE(CONCATENATE(Table1[[#This Row],[temp_tbsp]],Table1[[#This Row],[temp_cup]],Table1[[#This Row],[temp_foz]],Table1[[#This Row],[temp_tsp]],Table1[[#This Row],[temp_package]]),"XXX","")</f>
        <v/>
      </c>
    </row>
    <row r="77" spans="1:9" hidden="1" x14ac:dyDescent="0.2">
      <c r="A77" t="s">
        <v>215</v>
      </c>
      <c r="B77">
        <v>0</v>
      </c>
      <c r="D77" t="str">
        <f>IF(ISNUMBER(SEARCH("tbsp",Table1[[#This Row],[food_name]])), "tbsp","XXX")</f>
        <v>XXX</v>
      </c>
      <c r="E77" t="str">
        <f>IF(ISNUMBER(SEARCH("cup",Table1[[#This Row],[food_name]])), "cup","XXX")</f>
        <v>XXX</v>
      </c>
      <c r="F77" t="str">
        <f>IF(ISNUMBER(SEARCH("oz",Table1[[#This Row],[food_name]])), "oz","XXX")</f>
        <v>XXX</v>
      </c>
      <c r="G77" t="str">
        <f>IF(ISNUMBER(SEARCH("tsp",Table1[[#This Row],[food_name]])), "tsp","XXX")</f>
        <v>XXX</v>
      </c>
      <c r="H77" t="str">
        <f>IF(SUMPRODUCT(--ISNUMBER(SEARCH({"pkg","pkt","pouch","piece","ct","slice","pc","pk"},Table1[[#This Row],[food_name]])))&gt;0,"unit","XXX")</f>
        <v>XXX</v>
      </c>
      <c r="I77" t="str">
        <f>SUBSTITUTE(CONCATENATE(Table1[[#This Row],[temp_tbsp]],Table1[[#This Row],[temp_cup]],Table1[[#This Row],[temp_foz]],Table1[[#This Row],[temp_tsp]],Table1[[#This Row],[temp_package]]),"XXX","")</f>
        <v/>
      </c>
    </row>
    <row r="78" spans="1:9" hidden="1" x14ac:dyDescent="0.2">
      <c r="A78" t="s">
        <v>218</v>
      </c>
      <c r="B78">
        <v>0</v>
      </c>
      <c r="D78" t="str">
        <f>IF(ISNUMBER(SEARCH("tbsp",Table1[[#This Row],[food_name]])), "tbsp","XXX")</f>
        <v>XXX</v>
      </c>
      <c r="E78" t="str">
        <f>IF(ISNUMBER(SEARCH("cup",Table1[[#This Row],[food_name]])), "cup","XXX")</f>
        <v>XXX</v>
      </c>
      <c r="F78" t="str">
        <f>IF(ISNUMBER(SEARCH("oz",Table1[[#This Row],[food_name]])), "oz","XXX")</f>
        <v>XXX</v>
      </c>
      <c r="G78" t="str">
        <f>IF(ISNUMBER(SEARCH("tsp",Table1[[#This Row],[food_name]])), "tsp","XXX")</f>
        <v>XXX</v>
      </c>
      <c r="H78" t="str">
        <f>IF(SUMPRODUCT(--ISNUMBER(SEARCH({"pkg","pkt","pouch","piece","ct","slice","pc","pk"},Table1[[#This Row],[food_name]])))&gt;0,"unit","XXX")</f>
        <v>XXX</v>
      </c>
      <c r="I78" t="str">
        <f>SUBSTITUTE(CONCATENATE(Table1[[#This Row],[temp_tbsp]],Table1[[#This Row],[temp_cup]],Table1[[#This Row],[temp_foz]],Table1[[#This Row],[temp_tsp]],Table1[[#This Row],[temp_package]]),"XXX","")</f>
        <v/>
      </c>
    </row>
    <row r="79" spans="1:9" hidden="1" x14ac:dyDescent="0.2">
      <c r="A79" t="s">
        <v>219</v>
      </c>
      <c r="B79">
        <v>0</v>
      </c>
      <c r="D79" t="str">
        <f>IF(ISNUMBER(SEARCH("tbsp",Table1[[#This Row],[food_name]])), "tbsp","XXX")</f>
        <v>XXX</v>
      </c>
      <c r="E79" t="str">
        <f>IF(ISNUMBER(SEARCH("cup",Table1[[#This Row],[food_name]])), "cup","XXX")</f>
        <v>XXX</v>
      </c>
      <c r="F79" t="str">
        <f>IF(ISNUMBER(SEARCH("oz",Table1[[#This Row],[food_name]])), "oz","XXX")</f>
        <v>XXX</v>
      </c>
      <c r="G79" t="str">
        <f>IF(ISNUMBER(SEARCH("tsp",Table1[[#This Row],[food_name]])), "tsp","XXX")</f>
        <v>XXX</v>
      </c>
      <c r="H79" t="str">
        <f>IF(SUMPRODUCT(--ISNUMBER(SEARCH({"pkg","pkt","pouch","piece","ct","slice","pc","pk"},Table1[[#This Row],[food_name]])))&gt;0,"unit","XXX")</f>
        <v>XXX</v>
      </c>
      <c r="I79" t="str">
        <f>SUBSTITUTE(CONCATENATE(Table1[[#This Row],[temp_tbsp]],Table1[[#This Row],[temp_cup]],Table1[[#This Row],[temp_foz]],Table1[[#This Row],[temp_tsp]],Table1[[#This Row],[temp_package]]),"XXX","")</f>
        <v/>
      </c>
    </row>
    <row r="80" spans="1:9" hidden="1" x14ac:dyDescent="0.2">
      <c r="A80" t="s">
        <v>220</v>
      </c>
      <c r="B80">
        <v>0</v>
      </c>
      <c r="D80" t="str">
        <f>IF(ISNUMBER(SEARCH("tbsp",Table1[[#This Row],[food_name]])), "tbsp","XXX")</f>
        <v>XXX</v>
      </c>
      <c r="E80" t="str">
        <f>IF(ISNUMBER(SEARCH("cup",Table1[[#This Row],[food_name]])), "cup","XXX")</f>
        <v>XXX</v>
      </c>
      <c r="F80" t="str">
        <f>IF(ISNUMBER(SEARCH("oz",Table1[[#This Row],[food_name]])), "oz","XXX")</f>
        <v>XXX</v>
      </c>
      <c r="G80" t="str">
        <f>IF(ISNUMBER(SEARCH("tsp",Table1[[#This Row],[food_name]])), "tsp","XXX")</f>
        <v>XXX</v>
      </c>
      <c r="H80" t="str">
        <f>IF(SUMPRODUCT(--ISNUMBER(SEARCH({"pkg","pkt","pouch","piece","ct","slice","pc","pk"},Table1[[#This Row],[food_name]])))&gt;0,"unit","XXX")</f>
        <v>XXX</v>
      </c>
      <c r="I80" t="str">
        <f>SUBSTITUTE(CONCATENATE(Table1[[#This Row],[temp_tbsp]],Table1[[#This Row],[temp_cup]],Table1[[#This Row],[temp_foz]],Table1[[#This Row],[temp_tsp]],Table1[[#This Row],[temp_package]]),"XXX","")</f>
        <v/>
      </c>
    </row>
    <row r="81" spans="1:9" hidden="1" x14ac:dyDescent="0.2">
      <c r="A81" t="s">
        <v>221</v>
      </c>
      <c r="B81">
        <v>0</v>
      </c>
      <c r="D81" t="str">
        <f>IF(ISNUMBER(SEARCH("tbsp",Table1[[#This Row],[food_name]])), "tbsp","XXX")</f>
        <v>XXX</v>
      </c>
      <c r="E81" t="str">
        <f>IF(ISNUMBER(SEARCH("cup",Table1[[#This Row],[food_name]])), "cup","XXX")</f>
        <v>XXX</v>
      </c>
      <c r="F81" t="str">
        <f>IF(ISNUMBER(SEARCH("oz",Table1[[#This Row],[food_name]])), "oz","XXX")</f>
        <v>XXX</v>
      </c>
      <c r="G81" t="str">
        <f>IF(ISNUMBER(SEARCH("tsp",Table1[[#This Row],[food_name]])), "tsp","XXX")</f>
        <v>XXX</v>
      </c>
      <c r="H81" t="str">
        <f>IF(SUMPRODUCT(--ISNUMBER(SEARCH({"pkg","pkt","pouch","piece","ct","slice","pc","pk"},Table1[[#This Row],[food_name]])))&gt;0,"unit","XXX")</f>
        <v>XXX</v>
      </c>
      <c r="I81" t="str">
        <f>SUBSTITUTE(CONCATENATE(Table1[[#This Row],[temp_tbsp]],Table1[[#This Row],[temp_cup]],Table1[[#This Row],[temp_foz]],Table1[[#This Row],[temp_tsp]],Table1[[#This Row],[temp_package]]),"XXX","")</f>
        <v/>
      </c>
    </row>
    <row r="82" spans="1:9" hidden="1" x14ac:dyDescent="0.2">
      <c r="A82" t="s">
        <v>222</v>
      </c>
      <c r="B82">
        <v>0</v>
      </c>
      <c r="D82" t="str">
        <f>IF(ISNUMBER(SEARCH("tbsp",Table1[[#This Row],[food_name]])), "tbsp","XXX")</f>
        <v>XXX</v>
      </c>
      <c r="E82" t="str">
        <f>IF(ISNUMBER(SEARCH("cup",Table1[[#This Row],[food_name]])), "cup","XXX")</f>
        <v>XXX</v>
      </c>
      <c r="F82" t="str">
        <f>IF(ISNUMBER(SEARCH("oz",Table1[[#This Row],[food_name]])), "oz","XXX")</f>
        <v>XXX</v>
      </c>
      <c r="G82" t="str">
        <f>IF(ISNUMBER(SEARCH("tsp",Table1[[#This Row],[food_name]])), "tsp","XXX")</f>
        <v>XXX</v>
      </c>
      <c r="H82" t="str">
        <f>IF(SUMPRODUCT(--ISNUMBER(SEARCH({"pkg","pkt","pouch","piece","ct","slice","pc","pk"},Table1[[#This Row],[food_name]])))&gt;0,"unit","XXX")</f>
        <v>XXX</v>
      </c>
      <c r="I82" t="str">
        <f>SUBSTITUTE(CONCATENATE(Table1[[#This Row],[temp_tbsp]],Table1[[#This Row],[temp_cup]],Table1[[#This Row],[temp_foz]],Table1[[#This Row],[temp_tsp]],Table1[[#This Row],[temp_package]]),"XXX","")</f>
        <v/>
      </c>
    </row>
    <row r="83" spans="1:9" hidden="1" x14ac:dyDescent="0.2">
      <c r="A83" t="s">
        <v>224</v>
      </c>
      <c r="B83">
        <v>0</v>
      </c>
      <c r="D83" t="str">
        <f>IF(ISNUMBER(SEARCH("tbsp",Table1[[#This Row],[food_name]])), "tbsp","XXX")</f>
        <v>XXX</v>
      </c>
      <c r="E83" t="str">
        <f>IF(ISNUMBER(SEARCH("cup",Table1[[#This Row],[food_name]])), "cup","XXX")</f>
        <v>XXX</v>
      </c>
      <c r="F83" t="str">
        <f>IF(ISNUMBER(SEARCH("oz",Table1[[#This Row],[food_name]])), "oz","XXX")</f>
        <v>XXX</v>
      </c>
      <c r="G83" t="str">
        <f>IF(ISNUMBER(SEARCH("tsp",Table1[[#This Row],[food_name]])), "tsp","XXX")</f>
        <v>XXX</v>
      </c>
      <c r="H83" t="str">
        <f>IF(SUMPRODUCT(--ISNUMBER(SEARCH({"pkg","pkt","pouch","piece","ct","slice","pc","pk"},Table1[[#This Row],[food_name]])))&gt;0,"unit","XXX")</f>
        <v>XXX</v>
      </c>
      <c r="I83" t="str">
        <f>SUBSTITUTE(CONCATENATE(Table1[[#This Row],[temp_tbsp]],Table1[[#This Row],[temp_cup]],Table1[[#This Row],[temp_foz]],Table1[[#This Row],[temp_tsp]],Table1[[#This Row],[temp_package]]),"XXX","")</f>
        <v/>
      </c>
    </row>
    <row r="84" spans="1:9" hidden="1" x14ac:dyDescent="0.2">
      <c r="A84" t="s">
        <v>225</v>
      </c>
      <c r="B84">
        <v>0</v>
      </c>
      <c r="D84" t="str">
        <f>IF(ISNUMBER(SEARCH("tbsp",Table1[[#This Row],[food_name]])), "tbsp","XXX")</f>
        <v>XXX</v>
      </c>
      <c r="E84" t="str">
        <f>IF(ISNUMBER(SEARCH("cup",Table1[[#This Row],[food_name]])), "cup","XXX")</f>
        <v>XXX</v>
      </c>
      <c r="F84" t="str">
        <f>IF(ISNUMBER(SEARCH("oz",Table1[[#This Row],[food_name]])), "oz","XXX")</f>
        <v>XXX</v>
      </c>
      <c r="G84" t="str">
        <f>IF(ISNUMBER(SEARCH("tsp",Table1[[#This Row],[food_name]])), "tsp","XXX")</f>
        <v>XXX</v>
      </c>
      <c r="H84" t="str">
        <f>IF(SUMPRODUCT(--ISNUMBER(SEARCH({"pkg","pkt","pouch","piece","ct","slice","pc","pk"},Table1[[#This Row],[food_name]])))&gt;0,"unit","XXX")</f>
        <v>XXX</v>
      </c>
      <c r="I84" t="str">
        <f>SUBSTITUTE(CONCATENATE(Table1[[#This Row],[temp_tbsp]],Table1[[#This Row],[temp_cup]],Table1[[#This Row],[temp_foz]],Table1[[#This Row],[temp_tsp]],Table1[[#This Row],[temp_package]]),"XXX","")</f>
        <v/>
      </c>
    </row>
    <row r="85" spans="1:9" hidden="1" x14ac:dyDescent="0.2">
      <c r="A85" t="s">
        <v>227</v>
      </c>
      <c r="B85">
        <v>0</v>
      </c>
      <c r="D85" t="str">
        <f>IF(ISNUMBER(SEARCH("tbsp",Table1[[#This Row],[food_name]])), "tbsp","XXX")</f>
        <v>XXX</v>
      </c>
      <c r="E85" t="str">
        <f>IF(ISNUMBER(SEARCH("cup",Table1[[#This Row],[food_name]])), "cup","XXX")</f>
        <v>XXX</v>
      </c>
      <c r="F85" t="str">
        <f>IF(ISNUMBER(SEARCH("oz",Table1[[#This Row],[food_name]])), "oz","XXX")</f>
        <v>XXX</v>
      </c>
      <c r="G85" t="str">
        <f>IF(ISNUMBER(SEARCH("tsp",Table1[[#This Row],[food_name]])), "tsp","XXX")</f>
        <v>XXX</v>
      </c>
      <c r="H85" t="str">
        <f>IF(SUMPRODUCT(--ISNUMBER(SEARCH({"pkg","pkt","pouch","piece","ct","slice","pc","pk"},Table1[[#This Row],[food_name]])))&gt;0,"unit","XXX")</f>
        <v>XXX</v>
      </c>
      <c r="I85" t="str">
        <f>SUBSTITUTE(CONCATENATE(Table1[[#This Row],[temp_tbsp]],Table1[[#This Row],[temp_cup]],Table1[[#This Row],[temp_foz]],Table1[[#This Row],[temp_tsp]],Table1[[#This Row],[temp_package]]),"XXX","")</f>
        <v/>
      </c>
    </row>
    <row r="86" spans="1:9" hidden="1" x14ac:dyDescent="0.2">
      <c r="A86" t="s">
        <v>229</v>
      </c>
      <c r="B86">
        <v>0</v>
      </c>
      <c r="D86" t="str">
        <f>IF(ISNUMBER(SEARCH("tbsp",Table1[[#This Row],[food_name]])), "tbsp","XXX")</f>
        <v>XXX</v>
      </c>
      <c r="E86" t="str">
        <f>IF(ISNUMBER(SEARCH("cup",Table1[[#This Row],[food_name]])), "cup","XXX")</f>
        <v>XXX</v>
      </c>
      <c r="F86" t="str">
        <f>IF(ISNUMBER(SEARCH("oz",Table1[[#This Row],[food_name]])), "oz","XXX")</f>
        <v>XXX</v>
      </c>
      <c r="G86" t="str">
        <f>IF(ISNUMBER(SEARCH("tsp",Table1[[#This Row],[food_name]])), "tsp","XXX")</f>
        <v>XXX</v>
      </c>
      <c r="H86" t="str">
        <f>IF(SUMPRODUCT(--ISNUMBER(SEARCH({"pkg","pkt","pouch","piece","ct","slice","pc","pk"},Table1[[#This Row],[food_name]])))&gt;0,"unit","XXX")</f>
        <v>XXX</v>
      </c>
      <c r="I86" t="str">
        <f>SUBSTITUTE(CONCATENATE(Table1[[#This Row],[temp_tbsp]],Table1[[#This Row],[temp_cup]],Table1[[#This Row],[temp_foz]],Table1[[#This Row],[temp_tsp]],Table1[[#This Row],[temp_package]]),"XXX","")</f>
        <v/>
      </c>
    </row>
    <row r="87" spans="1:9" hidden="1" x14ac:dyDescent="0.2">
      <c r="A87" t="s">
        <v>234</v>
      </c>
      <c r="B87">
        <v>0</v>
      </c>
      <c r="D87" t="str">
        <f>IF(ISNUMBER(SEARCH("tbsp",Table1[[#This Row],[food_name]])), "tbsp","XXX")</f>
        <v>XXX</v>
      </c>
      <c r="E87" t="str">
        <f>IF(ISNUMBER(SEARCH("cup",Table1[[#This Row],[food_name]])), "cup","XXX")</f>
        <v>XXX</v>
      </c>
      <c r="F87" t="str">
        <f>IF(ISNUMBER(SEARCH("oz",Table1[[#This Row],[food_name]])), "oz","XXX")</f>
        <v>XXX</v>
      </c>
      <c r="G87" t="str">
        <f>IF(ISNUMBER(SEARCH("tsp",Table1[[#This Row],[food_name]])), "tsp","XXX")</f>
        <v>XXX</v>
      </c>
      <c r="H87" t="str">
        <f>IF(SUMPRODUCT(--ISNUMBER(SEARCH({"pkg","pkt","pouch","piece","ct","slice","pc","pk"},Table1[[#This Row],[food_name]])))&gt;0,"unit","XXX")</f>
        <v>XXX</v>
      </c>
      <c r="I87" t="str">
        <f>SUBSTITUTE(CONCATENATE(Table1[[#This Row],[temp_tbsp]],Table1[[#This Row],[temp_cup]],Table1[[#This Row],[temp_foz]],Table1[[#This Row],[temp_tsp]],Table1[[#This Row],[temp_package]]),"XXX","")</f>
        <v/>
      </c>
    </row>
    <row r="88" spans="1:9" hidden="1" x14ac:dyDescent="0.2">
      <c r="A88" t="s">
        <v>239</v>
      </c>
      <c r="B88">
        <v>0</v>
      </c>
      <c r="D88" t="str">
        <f>IF(ISNUMBER(SEARCH("tbsp",Table1[[#This Row],[food_name]])), "tbsp","XXX")</f>
        <v>XXX</v>
      </c>
      <c r="E88" t="str">
        <f>IF(ISNUMBER(SEARCH("cup",Table1[[#This Row],[food_name]])), "cup","XXX")</f>
        <v>XXX</v>
      </c>
      <c r="F88" t="str">
        <f>IF(ISNUMBER(SEARCH("oz",Table1[[#This Row],[food_name]])), "oz","XXX")</f>
        <v>XXX</v>
      </c>
      <c r="G88" t="str">
        <f>IF(ISNUMBER(SEARCH("tsp",Table1[[#This Row],[food_name]])), "tsp","XXX")</f>
        <v>XXX</v>
      </c>
      <c r="H88" t="str">
        <f>IF(SUMPRODUCT(--ISNUMBER(SEARCH({"pkg","pkt","pouch","piece","ct","slice","pc","pk"},Table1[[#This Row],[food_name]])))&gt;0,"unit","XXX")</f>
        <v>XXX</v>
      </c>
      <c r="I88" t="str">
        <f>SUBSTITUTE(CONCATENATE(Table1[[#This Row],[temp_tbsp]],Table1[[#This Row],[temp_cup]],Table1[[#This Row],[temp_foz]],Table1[[#This Row],[temp_tsp]],Table1[[#This Row],[temp_package]]),"XXX","")</f>
        <v/>
      </c>
    </row>
    <row r="89" spans="1:9" hidden="1" x14ac:dyDescent="0.2">
      <c r="A89" t="s">
        <v>240</v>
      </c>
      <c r="B89">
        <v>0</v>
      </c>
      <c r="D89" t="str">
        <f>IF(ISNUMBER(SEARCH("tbsp",Table1[[#This Row],[food_name]])), "tbsp","XXX")</f>
        <v>XXX</v>
      </c>
      <c r="E89" t="str">
        <f>IF(ISNUMBER(SEARCH("cup",Table1[[#This Row],[food_name]])), "cup","XXX")</f>
        <v>XXX</v>
      </c>
      <c r="F89" t="str">
        <f>IF(ISNUMBER(SEARCH("oz",Table1[[#This Row],[food_name]])), "oz","XXX")</f>
        <v>XXX</v>
      </c>
      <c r="G89" t="str">
        <f>IF(ISNUMBER(SEARCH("tsp",Table1[[#This Row],[food_name]])), "tsp","XXX")</f>
        <v>XXX</v>
      </c>
      <c r="H89" t="str">
        <f>IF(SUMPRODUCT(--ISNUMBER(SEARCH({"pkg","pkt","pouch","piece","ct","slice","pc","pk"},Table1[[#This Row],[food_name]])))&gt;0,"unit","XXX")</f>
        <v>XXX</v>
      </c>
      <c r="I89" t="str">
        <f>SUBSTITUTE(CONCATENATE(Table1[[#This Row],[temp_tbsp]],Table1[[#This Row],[temp_cup]],Table1[[#This Row],[temp_foz]],Table1[[#This Row],[temp_tsp]],Table1[[#This Row],[temp_package]]),"XXX","")</f>
        <v/>
      </c>
    </row>
    <row r="90" spans="1:9" hidden="1" x14ac:dyDescent="0.2">
      <c r="A90" t="s">
        <v>241</v>
      </c>
      <c r="B90">
        <v>0</v>
      </c>
      <c r="D90" t="str">
        <f>IF(ISNUMBER(SEARCH("tbsp",Table1[[#This Row],[food_name]])), "tbsp","XXX")</f>
        <v>XXX</v>
      </c>
      <c r="E90" t="str">
        <f>IF(ISNUMBER(SEARCH("cup",Table1[[#This Row],[food_name]])), "cup","XXX")</f>
        <v>XXX</v>
      </c>
      <c r="F90" t="str">
        <f>IF(ISNUMBER(SEARCH("oz",Table1[[#This Row],[food_name]])), "oz","XXX")</f>
        <v>XXX</v>
      </c>
      <c r="G90" t="str">
        <f>IF(ISNUMBER(SEARCH("tsp",Table1[[#This Row],[food_name]])), "tsp","XXX")</f>
        <v>XXX</v>
      </c>
      <c r="H90" t="str">
        <f>IF(SUMPRODUCT(--ISNUMBER(SEARCH({"pkg","pkt","pouch","piece","ct","slice","pc","pk"},Table1[[#This Row],[food_name]])))&gt;0,"unit","XXX")</f>
        <v>XXX</v>
      </c>
      <c r="I90" t="str">
        <f>SUBSTITUTE(CONCATENATE(Table1[[#This Row],[temp_tbsp]],Table1[[#This Row],[temp_cup]],Table1[[#This Row],[temp_foz]],Table1[[#This Row],[temp_tsp]],Table1[[#This Row],[temp_package]]),"XXX","")</f>
        <v/>
      </c>
    </row>
    <row r="91" spans="1:9" hidden="1" x14ac:dyDescent="0.2">
      <c r="A91" t="s">
        <v>242</v>
      </c>
      <c r="B91">
        <v>0</v>
      </c>
      <c r="D91" t="str">
        <f>IF(ISNUMBER(SEARCH("tbsp",Table1[[#This Row],[food_name]])), "tbsp","XXX")</f>
        <v>XXX</v>
      </c>
      <c r="E91" t="str">
        <f>IF(ISNUMBER(SEARCH("cup",Table1[[#This Row],[food_name]])), "cup","XXX")</f>
        <v>XXX</v>
      </c>
      <c r="F91" t="str">
        <f>IF(ISNUMBER(SEARCH("oz",Table1[[#This Row],[food_name]])), "oz","XXX")</f>
        <v>XXX</v>
      </c>
      <c r="G91" t="str">
        <f>IF(ISNUMBER(SEARCH("tsp",Table1[[#This Row],[food_name]])), "tsp","XXX")</f>
        <v>XXX</v>
      </c>
      <c r="H91" t="str">
        <f>IF(SUMPRODUCT(--ISNUMBER(SEARCH({"pkg","pkt","pouch","piece","ct","slice","pc","pk"},Table1[[#This Row],[food_name]])))&gt;0,"unit","XXX")</f>
        <v>XXX</v>
      </c>
      <c r="I91" t="str">
        <f>SUBSTITUTE(CONCATENATE(Table1[[#This Row],[temp_tbsp]],Table1[[#This Row],[temp_cup]],Table1[[#This Row],[temp_foz]],Table1[[#This Row],[temp_tsp]],Table1[[#This Row],[temp_package]]),"XXX","")</f>
        <v/>
      </c>
    </row>
    <row r="92" spans="1:9" hidden="1" x14ac:dyDescent="0.2">
      <c r="A92" t="s">
        <v>245</v>
      </c>
      <c r="B92">
        <v>0</v>
      </c>
      <c r="D92" t="str">
        <f>IF(ISNUMBER(SEARCH("tbsp",Table1[[#This Row],[food_name]])), "tbsp","XXX")</f>
        <v>XXX</v>
      </c>
      <c r="E92" t="str">
        <f>IF(ISNUMBER(SEARCH("cup",Table1[[#This Row],[food_name]])), "cup","XXX")</f>
        <v>XXX</v>
      </c>
      <c r="F92" t="str">
        <f>IF(ISNUMBER(SEARCH("oz",Table1[[#This Row],[food_name]])), "oz","XXX")</f>
        <v>XXX</v>
      </c>
      <c r="G92" t="str">
        <f>IF(ISNUMBER(SEARCH("tsp",Table1[[#This Row],[food_name]])), "tsp","XXX")</f>
        <v>XXX</v>
      </c>
      <c r="H92" t="str">
        <f>IF(SUMPRODUCT(--ISNUMBER(SEARCH({"pkg","pkt","pouch","piece","ct","slice","pc","pk"},Table1[[#This Row],[food_name]])))&gt;0,"unit","XXX")</f>
        <v>unit</v>
      </c>
      <c r="I92" t="str">
        <f>SUBSTITUTE(CONCATENATE(Table1[[#This Row],[temp_tbsp]],Table1[[#This Row],[temp_cup]],Table1[[#This Row],[temp_foz]],Table1[[#This Row],[temp_tsp]],Table1[[#This Row],[temp_package]]),"XXX","")</f>
        <v>unit</v>
      </c>
    </row>
    <row r="93" spans="1:9" hidden="1" x14ac:dyDescent="0.2">
      <c r="A93" t="s">
        <v>247</v>
      </c>
      <c r="B93">
        <v>0</v>
      </c>
      <c r="D93" t="str">
        <f>IF(ISNUMBER(SEARCH("tbsp",Table1[[#This Row],[food_name]])), "tbsp","XXX")</f>
        <v>XXX</v>
      </c>
      <c r="E93" t="str">
        <f>IF(ISNUMBER(SEARCH("cup",Table1[[#This Row],[food_name]])), "cup","XXX")</f>
        <v>XXX</v>
      </c>
      <c r="F93" t="str">
        <f>IF(ISNUMBER(SEARCH("oz",Table1[[#This Row],[food_name]])), "oz","XXX")</f>
        <v>XXX</v>
      </c>
      <c r="G93" t="str">
        <f>IF(ISNUMBER(SEARCH("tsp",Table1[[#This Row],[food_name]])), "tsp","XXX")</f>
        <v>XXX</v>
      </c>
      <c r="H93" t="str">
        <f>IF(SUMPRODUCT(--ISNUMBER(SEARCH({"pkg","pkt","pouch","piece","ct","slice","pc","pk"},Table1[[#This Row],[food_name]])))&gt;0,"unit","XXX")</f>
        <v>XXX</v>
      </c>
      <c r="I93" t="str">
        <f>SUBSTITUTE(CONCATENATE(Table1[[#This Row],[temp_tbsp]],Table1[[#This Row],[temp_cup]],Table1[[#This Row],[temp_foz]],Table1[[#This Row],[temp_tsp]],Table1[[#This Row],[temp_package]]),"XXX","")</f>
        <v/>
      </c>
    </row>
    <row r="94" spans="1:9" hidden="1" x14ac:dyDescent="0.2">
      <c r="A94" t="s">
        <v>254</v>
      </c>
      <c r="B94">
        <v>0</v>
      </c>
      <c r="D94" t="str">
        <f>IF(ISNUMBER(SEARCH("tbsp",Table1[[#This Row],[food_name]])), "tbsp","XXX")</f>
        <v>XXX</v>
      </c>
      <c r="E94" t="str">
        <f>IF(ISNUMBER(SEARCH("cup",Table1[[#This Row],[food_name]])), "cup","XXX")</f>
        <v>XXX</v>
      </c>
      <c r="F94" t="str">
        <f>IF(ISNUMBER(SEARCH("oz",Table1[[#This Row],[food_name]])), "oz","XXX")</f>
        <v>XXX</v>
      </c>
      <c r="G94" t="str">
        <f>IF(ISNUMBER(SEARCH("tsp",Table1[[#This Row],[food_name]])), "tsp","XXX")</f>
        <v>XXX</v>
      </c>
      <c r="H94" t="str">
        <f>IF(SUMPRODUCT(--ISNUMBER(SEARCH({"pkg","pkt","pouch","piece","ct","slice","pc","pk"},Table1[[#This Row],[food_name]])))&gt;0,"unit","XXX")</f>
        <v>XXX</v>
      </c>
      <c r="I94" t="str">
        <f>SUBSTITUTE(CONCATENATE(Table1[[#This Row],[temp_tbsp]],Table1[[#This Row],[temp_cup]],Table1[[#This Row],[temp_foz]],Table1[[#This Row],[temp_tsp]],Table1[[#This Row],[temp_package]]),"XXX","")</f>
        <v/>
      </c>
    </row>
    <row r="95" spans="1:9" hidden="1" x14ac:dyDescent="0.2">
      <c r="A95" t="s">
        <v>256</v>
      </c>
      <c r="B95">
        <v>0</v>
      </c>
      <c r="D95" t="str">
        <f>IF(ISNUMBER(SEARCH("tbsp",Table1[[#This Row],[food_name]])), "tbsp","XXX")</f>
        <v>XXX</v>
      </c>
      <c r="E95" t="str">
        <f>IF(ISNUMBER(SEARCH("cup",Table1[[#This Row],[food_name]])), "cup","XXX")</f>
        <v>XXX</v>
      </c>
      <c r="F95" t="str">
        <f>IF(ISNUMBER(SEARCH("oz",Table1[[#This Row],[food_name]])), "oz","XXX")</f>
        <v>XXX</v>
      </c>
      <c r="G95" t="str">
        <f>IF(ISNUMBER(SEARCH("tsp",Table1[[#This Row],[food_name]])), "tsp","XXX")</f>
        <v>XXX</v>
      </c>
      <c r="H95" t="str">
        <f>IF(SUMPRODUCT(--ISNUMBER(SEARCH({"pkg","pkt","pouch","piece","ct","slice","pc","pk"},Table1[[#This Row],[food_name]])))&gt;0,"unit","XXX")</f>
        <v>XXX</v>
      </c>
      <c r="I95" t="str">
        <f>SUBSTITUTE(CONCATENATE(Table1[[#This Row],[temp_tbsp]],Table1[[#This Row],[temp_cup]],Table1[[#This Row],[temp_foz]],Table1[[#This Row],[temp_tsp]],Table1[[#This Row],[temp_package]]),"XXX","")</f>
        <v/>
      </c>
    </row>
    <row r="96" spans="1:9" hidden="1" x14ac:dyDescent="0.2">
      <c r="A96" t="s">
        <v>257</v>
      </c>
      <c r="B96">
        <v>0</v>
      </c>
      <c r="D96" t="str">
        <f>IF(ISNUMBER(SEARCH("tbsp",Table1[[#This Row],[food_name]])), "tbsp","XXX")</f>
        <v>XXX</v>
      </c>
      <c r="E96" t="str">
        <f>IF(ISNUMBER(SEARCH("cup",Table1[[#This Row],[food_name]])), "cup","XXX")</f>
        <v>XXX</v>
      </c>
      <c r="F96" t="str">
        <f>IF(ISNUMBER(SEARCH("oz",Table1[[#This Row],[food_name]])), "oz","XXX")</f>
        <v>XXX</v>
      </c>
      <c r="G96" t="str">
        <f>IF(ISNUMBER(SEARCH("tsp",Table1[[#This Row],[food_name]])), "tsp","XXX")</f>
        <v>XXX</v>
      </c>
      <c r="H96" t="str">
        <f>IF(SUMPRODUCT(--ISNUMBER(SEARCH({"pkg","pkt","pouch","piece","ct","slice","pc","pk"},Table1[[#This Row],[food_name]])))&gt;0,"unit","XXX")</f>
        <v>XXX</v>
      </c>
      <c r="I96" t="str">
        <f>SUBSTITUTE(CONCATENATE(Table1[[#This Row],[temp_tbsp]],Table1[[#This Row],[temp_cup]],Table1[[#This Row],[temp_foz]],Table1[[#This Row],[temp_tsp]],Table1[[#This Row],[temp_package]]),"XXX","")</f>
        <v/>
      </c>
    </row>
    <row r="97" spans="1:9" hidden="1" x14ac:dyDescent="0.2">
      <c r="A97" t="s">
        <v>260</v>
      </c>
      <c r="B97">
        <v>0</v>
      </c>
      <c r="D97" t="str">
        <f>IF(ISNUMBER(SEARCH("tbsp",Table1[[#This Row],[food_name]])), "tbsp","XXX")</f>
        <v>XXX</v>
      </c>
      <c r="E97" t="str">
        <f>IF(ISNUMBER(SEARCH("cup",Table1[[#This Row],[food_name]])), "cup","XXX")</f>
        <v>XXX</v>
      </c>
      <c r="F97" t="str">
        <f>IF(ISNUMBER(SEARCH("oz",Table1[[#This Row],[food_name]])), "oz","XXX")</f>
        <v>XXX</v>
      </c>
      <c r="G97" t="str">
        <f>IF(ISNUMBER(SEARCH("tsp",Table1[[#This Row],[food_name]])), "tsp","XXX")</f>
        <v>XXX</v>
      </c>
      <c r="H97" t="str">
        <f>IF(SUMPRODUCT(--ISNUMBER(SEARCH({"pkg","pkt","pouch","piece","ct","slice","pc","pk"},Table1[[#This Row],[food_name]])))&gt;0,"unit","XXX")</f>
        <v>XXX</v>
      </c>
      <c r="I97" t="str">
        <f>SUBSTITUTE(CONCATENATE(Table1[[#This Row],[temp_tbsp]],Table1[[#This Row],[temp_cup]],Table1[[#This Row],[temp_foz]],Table1[[#This Row],[temp_tsp]],Table1[[#This Row],[temp_package]]),"XXX","")</f>
        <v/>
      </c>
    </row>
    <row r="98" spans="1:9" hidden="1" x14ac:dyDescent="0.2">
      <c r="A98" t="s">
        <v>261</v>
      </c>
      <c r="B98">
        <v>0</v>
      </c>
      <c r="D98" t="str">
        <f>IF(ISNUMBER(SEARCH("tbsp",Table1[[#This Row],[food_name]])), "tbsp","XXX")</f>
        <v>XXX</v>
      </c>
      <c r="E98" t="str">
        <f>IF(ISNUMBER(SEARCH("cup",Table1[[#This Row],[food_name]])), "cup","XXX")</f>
        <v>XXX</v>
      </c>
      <c r="F98" t="str">
        <f>IF(ISNUMBER(SEARCH("oz",Table1[[#This Row],[food_name]])), "oz","XXX")</f>
        <v>XXX</v>
      </c>
      <c r="G98" t="str">
        <f>IF(ISNUMBER(SEARCH("tsp",Table1[[#This Row],[food_name]])), "tsp","XXX")</f>
        <v>XXX</v>
      </c>
      <c r="H98" t="str">
        <f>IF(SUMPRODUCT(--ISNUMBER(SEARCH({"pkg","pkt","pouch","piece","ct","slice","pc","pk"},Table1[[#This Row],[food_name]])))&gt;0,"unit","XXX")</f>
        <v>XXX</v>
      </c>
      <c r="I98" t="str">
        <f>SUBSTITUTE(CONCATENATE(Table1[[#This Row],[temp_tbsp]],Table1[[#This Row],[temp_cup]],Table1[[#This Row],[temp_foz]],Table1[[#This Row],[temp_tsp]],Table1[[#This Row],[temp_package]]),"XXX","")</f>
        <v/>
      </c>
    </row>
    <row r="99" spans="1:9" hidden="1" x14ac:dyDescent="0.2">
      <c r="A99" t="s">
        <v>262</v>
      </c>
      <c r="B99">
        <v>0</v>
      </c>
      <c r="D99" t="str">
        <f>IF(ISNUMBER(SEARCH("tbsp",Table1[[#This Row],[food_name]])), "tbsp","XXX")</f>
        <v>XXX</v>
      </c>
      <c r="E99" t="str">
        <f>IF(ISNUMBER(SEARCH("cup",Table1[[#This Row],[food_name]])), "cup","XXX")</f>
        <v>XXX</v>
      </c>
      <c r="F99" t="str">
        <f>IF(ISNUMBER(SEARCH("oz",Table1[[#This Row],[food_name]])), "oz","XXX")</f>
        <v>XXX</v>
      </c>
      <c r="G99" t="str">
        <f>IF(ISNUMBER(SEARCH("tsp",Table1[[#This Row],[food_name]])), "tsp","XXX")</f>
        <v>XXX</v>
      </c>
      <c r="H99" t="str">
        <f>IF(SUMPRODUCT(--ISNUMBER(SEARCH({"pkg","pkt","pouch","piece","ct","slice","pc","pk"},Table1[[#This Row],[food_name]])))&gt;0,"unit","XXX")</f>
        <v>XXX</v>
      </c>
      <c r="I99" t="str">
        <f>SUBSTITUTE(CONCATENATE(Table1[[#This Row],[temp_tbsp]],Table1[[#This Row],[temp_cup]],Table1[[#This Row],[temp_foz]],Table1[[#This Row],[temp_tsp]],Table1[[#This Row],[temp_package]]),"XXX","")</f>
        <v/>
      </c>
    </row>
    <row r="100" spans="1:9" hidden="1" x14ac:dyDescent="0.2">
      <c r="A100" t="s">
        <v>266</v>
      </c>
      <c r="B100">
        <v>0</v>
      </c>
      <c r="D100" t="str">
        <f>IF(ISNUMBER(SEARCH("tbsp",Table1[[#This Row],[food_name]])), "tbsp","XXX")</f>
        <v>XXX</v>
      </c>
      <c r="E100" t="str">
        <f>IF(ISNUMBER(SEARCH("cup",Table1[[#This Row],[food_name]])), "cup","XXX")</f>
        <v>XXX</v>
      </c>
      <c r="F100" t="str">
        <f>IF(ISNUMBER(SEARCH("oz",Table1[[#This Row],[food_name]])), "oz","XXX")</f>
        <v>XXX</v>
      </c>
      <c r="G100" t="str">
        <f>IF(ISNUMBER(SEARCH("tsp",Table1[[#This Row],[food_name]])), "tsp","XXX")</f>
        <v>XXX</v>
      </c>
      <c r="H100" t="str">
        <f>IF(SUMPRODUCT(--ISNUMBER(SEARCH({"pkg","pkt","pouch","piece","ct","slice","pc","pk"},Table1[[#This Row],[food_name]])))&gt;0,"unit","XXX")</f>
        <v>XXX</v>
      </c>
      <c r="I100" t="str">
        <f>SUBSTITUTE(CONCATENATE(Table1[[#This Row],[temp_tbsp]],Table1[[#This Row],[temp_cup]],Table1[[#This Row],[temp_foz]],Table1[[#This Row],[temp_tsp]],Table1[[#This Row],[temp_package]]),"XXX","")</f>
        <v/>
      </c>
    </row>
    <row r="101" spans="1:9" hidden="1" x14ac:dyDescent="0.2">
      <c r="A101" t="s">
        <v>268</v>
      </c>
      <c r="B101">
        <v>0</v>
      </c>
      <c r="D101" t="str">
        <f>IF(ISNUMBER(SEARCH("tbsp",Table1[[#This Row],[food_name]])), "tbsp","XXX")</f>
        <v>XXX</v>
      </c>
      <c r="E101" t="str">
        <f>IF(ISNUMBER(SEARCH("cup",Table1[[#This Row],[food_name]])), "cup","XXX")</f>
        <v>XXX</v>
      </c>
      <c r="F101" t="str">
        <f>IF(ISNUMBER(SEARCH("oz",Table1[[#This Row],[food_name]])), "oz","XXX")</f>
        <v>XXX</v>
      </c>
      <c r="G101" t="str">
        <f>IF(ISNUMBER(SEARCH("tsp",Table1[[#This Row],[food_name]])), "tsp","XXX")</f>
        <v>XXX</v>
      </c>
      <c r="H101" t="str">
        <f>IF(SUMPRODUCT(--ISNUMBER(SEARCH({"pkg","pkt","pouch","piece","ct","slice","pc","pk"},Table1[[#This Row],[food_name]])))&gt;0,"unit","XXX")</f>
        <v>XXX</v>
      </c>
      <c r="I101" t="str">
        <f>SUBSTITUTE(CONCATENATE(Table1[[#This Row],[temp_tbsp]],Table1[[#This Row],[temp_cup]],Table1[[#This Row],[temp_foz]],Table1[[#This Row],[temp_tsp]],Table1[[#This Row],[temp_package]]),"XXX","")</f>
        <v/>
      </c>
    </row>
    <row r="102" spans="1:9" hidden="1" x14ac:dyDescent="0.2">
      <c r="A102" t="s">
        <v>269</v>
      </c>
      <c r="B102">
        <v>0</v>
      </c>
      <c r="D102" t="str">
        <f>IF(ISNUMBER(SEARCH("tbsp",Table1[[#This Row],[food_name]])), "tbsp","XXX")</f>
        <v>XXX</v>
      </c>
      <c r="E102" t="str">
        <f>IF(ISNUMBER(SEARCH("cup",Table1[[#This Row],[food_name]])), "cup","XXX")</f>
        <v>XXX</v>
      </c>
      <c r="F102" t="str">
        <f>IF(ISNUMBER(SEARCH("oz",Table1[[#This Row],[food_name]])), "oz","XXX")</f>
        <v>XXX</v>
      </c>
      <c r="G102" t="str">
        <f>IF(ISNUMBER(SEARCH("tsp",Table1[[#This Row],[food_name]])), "tsp","XXX")</f>
        <v>XXX</v>
      </c>
      <c r="H102" t="str">
        <f>IF(SUMPRODUCT(--ISNUMBER(SEARCH({"pkg","pkt","pouch","piece","ct","slice","pc","pk"},Table1[[#This Row],[food_name]])))&gt;0,"unit","XXX")</f>
        <v>XXX</v>
      </c>
      <c r="I102" t="str">
        <f>SUBSTITUTE(CONCATENATE(Table1[[#This Row],[temp_tbsp]],Table1[[#This Row],[temp_cup]],Table1[[#This Row],[temp_foz]],Table1[[#This Row],[temp_tsp]],Table1[[#This Row],[temp_package]]),"XXX","")</f>
        <v/>
      </c>
    </row>
    <row r="103" spans="1:9" hidden="1" x14ac:dyDescent="0.2">
      <c r="A103" t="s">
        <v>270</v>
      </c>
      <c r="B103">
        <v>0</v>
      </c>
      <c r="D103" t="str">
        <f>IF(ISNUMBER(SEARCH("tbsp",Table1[[#This Row],[food_name]])), "tbsp","XXX")</f>
        <v>XXX</v>
      </c>
      <c r="E103" t="str">
        <f>IF(ISNUMBER(SEARCH("cup",Table1[[#This Row],[food_name]])), "cup","XXX")</f>
        <v>XXX</v>
      </c>
      <c r="F103" t="str">
        <f>IF(ISNUMBER(SEARCH("oz",Table1[[#This Row],[food_name]])), "oz","XXX")</f>
        <v>XXX</v>
      </c>
      <c r="G103" t="str">
        <f>IF(ISNUMBER(SEARCH("tsp",Table1[[#This Row],[food_name]])), "tsp","XXX")</f>
        <v>XXX</v>
      </c>
      <c r="H103" t="str">
        <f>IF(SUMPRODUCT(--ISNUMBER(SEARCH({"pkg","pkt","pouch","piece","ct","slice","pc","pk"},Table1[[#This Row],[food_name]])))&gt;0,"unit","XXX")</f>
        <v>XXX</v>
      </c>
      <c r="I103" t="str">
        <f>SUBSTITUTE(CONCATENATE(Table1[[#This Row],[temp_tbsp]],Table1[[#This Row],[temp_cup]],Table1[[#This Row],[temp_foz]],Table1[[#This Row],[temp_tsp]],Table1[[#This Row],[temp_package]]),"XXX","")</f>
        <v/>
      </c>
    </row>
    <row r="104" spans="1:9" hidden="1" x14ac:dyDescent="0.2">
      <c r="A104" t="s">
        <v>271</v>
      </c>
      <c r="B104">
        <v>0</v>
      </c>
      <c r="D104" t="str">
        <f>IF(ISNUMBER(SEARCH("tbsp",Table1[[#This Row],[food_name]])), "tbsp","XXX")</f>
        <v>XXX</v>
      </c>
      <c r="E104" t="str">
        <f>IF(ISNUMBER(SEARCH("cup",Table1[[#This Row],[food_name]])), "cup","XXX")</f>
        <v>XXX</v>
      </c>
      <c r="F104" t="str">
        <f>IF(ISNUMBER(SEARCH("oz",Table1[[#This Row],[food_name]])), "oz","XXX")</f>
        <v>XXX</v>
      </c>
      <c r="G104" t="str">
        <f>IF(ISNUMBER(SEARCH("tsp",Table1[[#This Row],[food_name]])), "tsp","XXX")</f>
        <v>XXX</v>
      </c>
      <c r="H104" t="str">
        <f>IF(SUMPRODUCT(--ISNUMBER(SEARCH({"pkg","pkt","pouch","piece","ct","slice","pc","pk"},Table1[[#This Row],[food_name]])))&gt;0,"unit","XXX")</f>
        <v>XXX</v>
      </c>
      <c r="I104" t="str">
        <f>SUBSTITUTE(CONCATENATE(Table1[[#This Row],[temp_tbsp]],Table1[[#This Row],[temp_cup]],Table1[[#This Row],[temp_foz]],Table1[[#This Row],[temp_tsp]],Table1[[#This Row],[temp_package]]),"XXX","")</f>
        <v/>
      </c>
    </row>
    <row r="105" spans="1:9" hidden="1" x14ac:dyDescent="0.2">
      <c r="A105" t="s">
        <v>272</v>
      </c>
      <c r="B105">
        <v>0</v>
      </c>
      <c r="D105" t="str">
        <f>IF(ISNUMBER(SEARCH("tbsp",Table1[[#This Row],[food_name]])), "tbsp","XXX")</f>
        <v>XXX</v>
      </c>
      <c r="E105" t="str">
        <f>IF(ISNUMBER(SEARCH("cup",Table1[[#This Row],[food_name]])), "cup","XXX")</f>
        <v>XXX</v>
      </c>
      <c r="F105" t="str">
        <f>IF(ISNUMBER(SEARCH("oz",Table1[[#This Row],[food_name]])), "oz","XXX")</f>
        <v>XXX</v>
      </c>
      <c r="G105" t="str">
        <f>IF(ISNUMBER(SEARCH("tsp",Table1[[#This Row],[food_name]])), "tsp","XXX")</f>
        <v>XXX</v>
      </c>
      <c r="H105" t="str">
        <f>IF(SUMPRODUCT(--ISNUMBER(SEARCH({"pkg","pkt","pouch","piece","ct","slice","pc","pk"},Table1[[#This Row],[food_name]])))&gt;0,"unit","XXX")</f>
        <v>XXX</v>
      </c>
      <c r="I105" t="str">
        <f>SUBSTITUTE(CONCATENATE(Table1[[#This Row],[temp_tbsp]],Table1[[#This Row],[temp_cup]],Table1[[#This Row],[temp_foz]],Table1[[#This Row],[temp_tsp]],Table1[[#This Row],[temp_package]]),"XXX","")</f>
        <v/>
      </c>
    </row>
    <row r="106" spans="1:9" hidden="1" x14ac:dyDescent="0.2">
      <c r="A106" t="s">
        <v>273</v>
      </c>
      <c r="B106">
        <v>0</v>
      </c>
      <c r="D106" t="str">
        <f>IF(ISNUMBER(SEARCH("tbsp",Table1[[#This Row],[food_name]])), "tbsp","XXX")</f>
        <v>XXX</v>
      </c>
      <c r="E106" t="str">
        <f>IF(ISNUMBER(SEARCH("cup",Table1[[#This Row],[food_name]])), "cup","XXX")</f>
        <v>XXX</v>
      </c>
      <c r="F106" t="str">
        <f>IF(ISNUMBER(SEARCH("oz",Table1[[#This Row],[food_name]])), "oz","XXX")</f>
        <v>XXX</v>
      </c>
      <c r="G106" t="str">
        <f>IF(ISNUMBER(SEARCH("tsp",Table1[[#This Row],[food_name]])), "tsp","XXX")</f>
        <v>XXX</v>
      </c>
      <c r="H106" t="str">
        <f>IF(SUMPRODUCT(--ISNUMBER(SEARCH({"pkg","pkt","pouch","piece","ct","slice","pc","pk"},Table1[[#This Row],[food_name]])))&gt;0,"unit","XXX")</f>
        <v>XXX</v>
      </c>
      <c r="I106" t="str">
        <f>SUBSTITUTE(CONCATENATE(Table1[[#This Row],[temp_tbsp]],Table1[[#This Row],[temp_cup]],Table1[[#This Row],[temp_foz]],Table1[[#This Row],[temp_tsp]],Table1[[#This Row],[temp_package]]),"XXX","")</f>
        <v/>
      </c>
    </row>
    <row r="107" spans="1:9" hidden="1" x14ac:dyDescent="0.2">
      <c r="A107" t="s">
        <v>274</v>
      </c>
      <c r="B107">
        <v>0</v>
      </c>
      <c r="D107" t="str">
        <f>IF(ISNUMBER(SEARCH("tbsp",Table1[[#This Row],[food_name]])), "tbsp","XXX")</f>
        <v>XXX</v>
      </c>
      <c r="E107" t="str">
        <f>IF(ISNUMBER(SEARCH("cup",Table1[[#This Row],[food_name]])), "cup","XXX")</f>
        <v>XXX</v>
      </c>
      <c r="F107" t="str">
        <f>IF(ISNUMBER(SEARCH("oz",Table1[[#This Row],[food_name]])), "oz","XXX")</f>
        <v>XXX</v>
      </c>
      <c r="G107" t="str">
        <f>IF(ISNUMBER(SEARCH("tsp",Table1[[#This Row],[food_name]])), "tsp","XXX")</f>
        <v>XXX</v>
      </c>
      <c r="H107" t="str">
        <f>IF(SUMPRODUCT(--ISNUMBER(SEARCH({"pkg","pkt","pouch","piece","ct","slice","pc","pk"},Table1[[#This Row],[food_name]])))&gt;0,"unit","XXX")</f>
        <v>XXX</v>
      </c>
      <c r="I107" t="str">
        <f>SUBSTITUTE(CONCATENATE(Table1[[#This Row],[temp_tbsp]],Table1[[#This Row],[temp_cup]],Table1[[#This Row],[temp_foz]],Table1[[#This Row],[temp_tsp]],Table1[[#This Row],[temp_package]]),"XXX","")</f>
        <v/>
      </c>
    </row>
    <row r="108" spans="1:9" hidden="1" x14ac:dyDescent="0.2">
      <c r="A108" t="s">
        <v>275</v>
      </c>
      <c r="B108">
        <v>0</v>
      </c>
      <c r="D108" t="str">
        <f>IF(ISNUMBER(SEARCH("tbsp",Table1[[#This Row],[food_name]])), "tbsp","XXX")</f>
        <v>XXX</v>
      </c>
      <c r="E108" t="str">
        <f>IF(ISNUMBER(SEARCH("cup",Table1[[#This Row],[food_name]])), "cup","XXX")</f>
        <v>XXX</v>
      </c>
      <c r="F108" t="str">
        <f>IF(ISNUMBER(SEARCH("oz",Table1[[#This Row],[food_name]])), "oz","XXX")</f>
        <v>XXX</v>
      </c>
      <c r="G108" t="str">
        <f>IF(ISNUMBER(SEARCH("tsp",Table1[[#This Row],[food_name]])), "tsp","XXX")</f>
        <v>XXX</v>
      </c>
      <c r="H108" t="str">
        <f>IF(SUMPRODUCT(--ISNUMBER(SEARCH({"pkg","pkt","pouch","piece","ct","slice","pc","pk"},Table1[[#This Row],[food_name]])))&gt;0,"unit","XXX")</f>
        <v>XXX</v>
      </c>
      <c r="I108" t="str">
        <f>SUBSTITUTE(CONCATENATE(Table1[[#This Row],[temp_tbsp]],Table1[[#This Row],[temp_cup]],Table1[[#This Row],[temp_foz]],Table1[[#This Row],[temp_tsp]],Table1[[#This Row],[temp_package]]),"XXX","")</f>
        <v/>
      </c>
    </row>
    <row r="109" spans="1:9" hidden="1" x14ac:dyDescent="0.2">
      <c r="A109" t="s">
        <v>276</v>
      </c>
      <c r="B109">
        <v>0</v>
      </c>
      <c r="D109" t="str">
        <f>IF(ISNUMBER(SEARCH("tbsp",Table1[[#This Row],[food_name]])), "tbsp","XXX")</f>
        <v>XXX</v>
      </c>
      <c r="E109" t="str">
        <f>IF(ISNUMBER(SEARCH("cup",Table1[[#This Row],[food_name]])), "cup","XXX")</f>
        <v>XXX</v>
      </c>
      <c r="F109" t="str">
        <f>IF(ISNUMBER(SEARCH("oz",Table1[[#This Row],[food_name]])), "oz","XXX")</f>
        <v>XXX</v>
      </c>
      <c r="G109" t="str">
        <f>IF(ISNUMBER(SEARCH("tsp",Table1[[#This Row],[food_name]])), "tsp","XXX")</f>
        <v>XXX</v>
      </c>
      <c r="H109" t="str">
        <f>IF(SUMPRODUCT(--ISNUMBER(SEARCH({"pkg","pkt","pouch","piece","ct","slice","pc","pk"},Table1[[#This Row],[food_name]])))&gt;0,"unit","XXX")</f>
        <v>XXX</v>
      </c>
      <c r="I109" t="str">
        <f>SUBSTITUTE(CONCATENATE(Table1[[#This Row],[temp_tbsp]],Table1[[#This Row],[temp_cup]],Table1[[#This Row],[temp_foz]],Table1[[#This Row],[temp_tsp]],Table1[[#This Row],[temp_package]]),"XXX","")</f>
        <v/>
      </c>
    </row>
    <row r="110" spans="1:9" hidden="1" x14ac:dyDescent="0.2">
      <c r="A110" t="s">
        <v>277</v>
      </c>
      <c r="B110">
        <v>0</v>
      </c>
      <c r="D110" t="str">
        <f>IF(ISNUMBER(SEARCH("tbsp",Table1[[#This Row],[food_name]])), "tbsp","XXX")</f>
        <v>XXX</v>
      </c>
      <c r="E110" t="str">
        <f>IF(ISNUMBER(SEARCH("cup",Table1[[#This Row],[food_name]])), "cup","XXX")</f>
        <v>XXX</v>
      </c>
      <c r="F110" t="str">
        <f>IF(ISNUMBER(SEARCH("oz",Table1[[#This Row],[food_name]])), "oz","XXX")</f>
        <v>XXX</v>
      </c>
      <c r="G110" t="str">
        <f>IF(ISNUMBER(SEARCH("tsp",Table1[[#This Row],[food_name]])), "tsp","XXX")</f>
        <v>XXX</v>
      </c>
      <c r="H110" t="str">
        <f>IF(SUMPRODUCT(--ISNUMBER(SEARCH({"pkg","pkt","pouch","piece","ct","slice","pc","pk"},Table1[[#This Row],[food_name]])))&gt;0,"unit","XXX")</f>
        <v>XXX</v>
      </c>
      <c r="I110" t="str">
        <f>SUBSTITUTE(CONCATENATE(Table1[[#This Row],[temp_tbsp]],Table1[[#This Row],[temp_cup]],Table1[[#This Row],[temp_foz]],Table1[[#This Row],[temp_tsp]],Table1[[#This Row],[temp_package]]),"XXX","")</f>
        <v/>
      </c>
    </row>
    <row r="111" spans="1:9" hidden="1" x14ac:dyDescent="0.2">
      <c r="A111" t="s">
        <v>278</v>
      </c>
      <c r="B111">
        <v>0</v>
      </c>
      <c r="D111" t="str">
        <f>IF(ISNUMBER(SEARCH("tbsp",Table1[[#This Row],[food_name]])), "tbsp","XXX")</f>
        <v>XXX</v>
      </c>
      <c r="E111" t="str">
        <f>IF(ISNUMBER(SEARCH("cup",Table1[[#This Row],[food_name]])), "cup","XXX")</f>
        <v>XXX</v>
      </c>
      <c r="F111" t="str">
        <f>IF(ISNUMBER(SEARCH("oz",Table1[[#This Row],[food_name]])), "oz","XXX")</f>
        <v>XXX</v>
      </c>
      <c r="G111" t="str">
        <f>IF(ISNUMBER(SEARCH("tsp",Table1[[#This Row],[food_name]])), "tsp","XXX")</f>
        <v>XXX</v>
      </c>
      <c r="H111" t="str">
        <f>IF(SUMPRODUCT(--ISNUMBER(SEARCH({"pkg","pkt","pouch","piece","ct","slice","pc","pk"},Table1[[#This Row],[food_name]])))&gt;0,"unit","XXX")</f>
        <v>XXX</v>
      </c>
      <c r="I111" t="str">
        <f>SUBSTITUTE(CONCATENATE(Table1[[#This Row],[temp_tbsp]],Table1[[#This Row],[temp_cup]],Table1[[#This Row],[temp_foz]],Table1[[#This Row],[temp_tsp]],Table1[[#This Row],[temp_package]]),"XXX","")</f>
        <v/>
      </c>
    </row>
    <row r="112" spans="1:9" hidden="1" x14ac:dyDescent="0.2">
      <c r="A112" t="s">
        <v>279</v>
      </c>
      <c r="B112">
        <v>0</v>
      </c>
      <c r="D112" t="str">
        <f>IF(ISNUMBER(SEARCH("tbsp",Table1[[#This Row],[food_name]])), "tbsp","XXX")</f>
        <v>XXX</v>
      </c>
      <c r="E112" t="str">
        <f>IF(ISNUMBER(SEARCH("cup",Table1[[#This Row],[food_name]])), "cup","XXX")</f>
        <v>XXX</v>
      </c>
      <c r="F112" t="str">
        <f>IF(ISNUMBER(SEARCH("oz",Table1[[#This Row],[food_name]])), "oz","XXX")</f>
        <v>XXX</v>
      </c>
      <c r="G112" t="str">
        <f>IF(ISNUMBER(SEARCH("tsp",Table1[[#This Row],[food_name]])), "tsp","XXX")</f>
        <v>XXX</v>
      </c>
      <c r="H112" t="str">
        <f>IF(SUMPRODUCT(--ISNUMBER(SEARCH({"pkg","pkt","pouch","piece","ct","slice","pc","pk"},Table1[[#This Row],[food_name]])))&gt;0,"unit","XXX")</f>
        <v>XXX</v>
      </c>
      <c r="I112" t="str">
        <f>SUBSTITUTE(CONCATENATE(Table1[[#This Row],[temp_tbsp]],Table1[[#This Row],[temp_cup]],Table1[[#This Row],[temp_foz]],Table1[[#This Row],[temp_tsp]],Table1[[#This Row],[temp_package]]),"XXX","")</f>
        <v/>
      </c>
    </row>
    <row r="113" spans="1:9" hidden="1" x14ac:dyDescent="0.2">
      <c r="A113" t="s">
        <v>280</v>
      </c>
      <c r="B113">
        <v>0</v>
      </c>
      <c r="D113" t="str">
        <f>IF(ISNUMBER(SEARCH("tbsp",Table1[[#This Row],[food_name]])), "tbsp","XXX")</f>
        <v>XXX</v>
      </c>
      <c r="E113" t="str">
        <f>IF(ISNUMBER(SEARCH("cup",Table1[[#This Row],[food_name]])), "cup","XXX")</f>
        <v>XXX</v>
      </c>
      <c r="F113" t="str">
        <f>IF(ISNUMBER(SEARCH("oz",Table1[[#This Row],[food_name]])), "oz","XXX")</f>
        <v>XXX</v>
      </c>
      <c r="G113" t="str">
        <f>IF(ISNUMBER(SEARCH("tsp",Table1[[#This Row],[food_name]])), "tsp","XXX")</f>
        <v>XXX</v>
      </c>
      <c r="H113" t="str">
        <f>IF(SUMPRODUCT(--ISNUMBER(SEARCH({"pkg","pkt","pouch","piece","ct","slice","pc","pk"},Table1[[#This Row],[food_name]])))&gt;0,"unit","XXX")</f>
        <v>XXX</v>
      </c>
      <c r="I113" t="str">
        <f>SUBSTITUTE(CONCATENATE(Table1[[#This Row],[temp_tbsp]],Table1[[#This Row],[temp_cup]],Table1[[#This Row],[temp_foz]],Table1[[#This Row],[temp_tsp]],Table1[[#This Row],[temp_package]]),"XXX","")</f>
        <v/>
      </c>
    </row>
    <row r="114" spans="1:9" hidden="1" x14ac:dyDescent="0.2">
      <c r="A114" t="s">
        <v>282</v>
      </c>
      <c r="B114">
        <v>0</v>
      </c>
      <c r="D114" t="str">
        <f>IF(ISNUMBER(SEARCH("tbsp",Table1[[#This Row],[food_name]])), "tbsp","XXX")</f>
        <v>XXX</v>
      </c>
      <c r="E114" t="str">
        <f>IF(ISNUMBER(SEARCH("cup",Table1[[#This Row],[food_name]])), "cup","XXX")</f>
        <v>XXX</v>
      </c>
      <c r="F114" t="str">
        <f>IF(ISNUMBER(SEARCH("oz",Table1[[#This Row],[food_name]])), "oz","XXX")</f>
        <v>XXX</v>
      </c>
      <c r="G114" t="str">
        <f>IF(ISNUMBER(SEARCH("tsp",Table1[[#This Row],[food_name]])), "tsp","XXX")</f>
        <v>XXX</v>
      </c>
      <c r="H114" t="str">
        <f>IF(SUMPRODUCT(--ISNUMBER(SEARCH({"pkg","pkt","pouch","piece","ct","slice","pc","pk"},Table1[[#This Row],[food_name]])))&gt;0,"unit","XXX")</f>
        <v>XXX</v>
      </c>
      <c r="I114" t="str">
        <f>SUBSTITUTE(CONCATENATE(Table1[[#This Row],[temp_tbsp]],Table1[[#This Row],[temp_cup]],Table1[[#This Row],[temp_foz]],Table1[[#This Row],[temp_tsp]],Table1[[#This Row],[temp_package]]),"XXX","")</f>
        <v/>
      </c>
    </row>
    <row r="115" spans="1:9" hidden="1" x14ac:dyDescent="0.2">
      <c r="A115" t="s">
        <v>283</v>
      </c>
      <c r="B115">
        <v>0</v>
      </c>
      <c r="D115" t="str">
        <f>IF(ISNUMBER(SEARCH("tbsp",Table1[[#This Row],[food_name]])), "tbsp","XXX")</f>
        <v>XXX</v>
      </c>
      <c r="E115" t="str">
        <f>IF(ISNUMBER(SEARCH("cup",Table1[[#This Row],[food_name]])), "cup","XXX")</f>
        <v>XXX</v>
      </c>
      <c r="F115" t="str">
        <f>IF(ISNUMBER(SEARCH("oz",Table1[[#This Row],[food_name]])), "oz","XXX")</f>
        <v>XXX</v>
      </c>
      <c r="G115" t="str">
        <f>IF(ISNUMBER(SEARCH("tsp",Table1[[#This Row],[food_name]])), "tsp","XXX")</f>
        <v>XXX</v>
      </c>
      <c r="H115" t="str">
        <f>IF(SUMPRODUCT(--ISNUMBER(SEARCH({"pkg","pkt","pouch","piece","ct","slice","pc","pk"},Table1[[#This Row],[food_name]])))&gt;0,"unit","XXX")</f>
        <v>XXX</v>
      </c>
      <c r="I115" t="str">
        <f>SUBSTITUTE(CONCATENATE(Table1[[#This Row],[temp_tbsp]],Table1[[#This Row],[temp_cup]],Table1[[#This Row],[temp_foz]],Table1[[#This Row],[temp_tsp]],Table1[[#This Row],[temp_package]]),"XXX","")</f>
        <v/>
      </c>
    </row>
    <row r="116" spans="1:9" hidden="1" x14ac:dyDescent="0.2">
      <c r="A116" t="s">
        <v>284</v>
      </c>
      <c r="B116">
        <v>0</v>
      </c>
      <c r="D116" t="str">
        <f>IF(ISNUMBER(SEARCH("tbsp",Table1[[#This Row],[food_name]])), "tbsp","XXX")</f>
        <v>XXX</v>
      </c>
      <c r="E116" t="str">
        <f>IF(ISNUMBER(SEARCH("cup",Table1[[#This Row],[food_name]])), "cup","XXX")</f>
        <v>XXX</v>
      </c>
      <c r="F116" t="str">
        <f>IF(ISNUMBER(SEARCH("oz",Table1[[#This Row],[food_name]])), "oz","XXX")</f>
        <v>XXX</v>
      </c>
      <c r="G116" t="str">
        <f>IF(ISNUMBER(SEARCH("tsp",Table1[[#This Row],[food_name]])), "tsp","XXX")</f>
        <v>XXX</v>
      </c>
      <c r="H116" t="str">
        <f>IF(SUMPRODUCT(--ISNUMBER(SEARCH({"pkg","pkt","pouch","piece","ct","slice","pc","pk"},Table1[[#This Row],[food_name]])))&gt;0,"unit","XXX")</f>
        <v>XXX</v>
      </c>
      <c r="I116" t="str">
        <f>SUBSTITUTE(CONCATENATE(Table1[[#This Row],[temp_tbsp]],Table1[[#This Row],[temp_cup]],Table1[[#This Row],[temp_foz]],Table1[[#This Row],[temp_tsp]],Table1[[#This Row],[temp_package]]),"XXX","")</f>
        <v/>
      </c>
    </row>
    <row r="117" spans="1:9" hidden="1" x14ac:dyDescent="0.2">
      <c r="A117" t="s">
        <v>285</v>
      </c>
      <c r="B117">
        <v>0</v>
      </c>
      <c r="D117" t="str">
        <f>IF(ISNUMBER(SEARCH("tbsp",Table1[[#This Row],[food_name]])), "tbsp","XXX")</f>
        <v>XXX</v>
      </c>
      <c r="E117" t="str">
        <f>IF(ISNUMBER(SEARCH("cup",Table1[[#This Row],[food_name]])), "cup","XXX")</f>
        <v>XXX</v>
      </c>
      <c r="F117" t="str">
        <f>IF(ISNUMBER(SEARCH("oz",Table1[[#This Row],[food_name]])), "oz","XXX")</f>
        <v>XXX</v>
      </c>
      <c r="G117" t="str">
        <f>IF(ISNUMBER(SEARCH("tsp",Table1[[#This Row],[food_name]])), "tsp","XXX")</f>
        <v>XXX</v>
      </c>
      <c r="H117" t="str">
        <f>IF(SUMPRODUCT(--ISNUMBER(SEARCH({"pkg","pkt","pouch","piece","ct","slice","pc","pk"},Table1[[#This Row],[food_name]])))&gt;0,"unit","XXX")</f>
        <v>XXX</v>
      </c>
      <c r="I117" t="str">
        <f>SUBSTITUTE(CONCATENATE(Table1[[#This Row],[temp_tbsp]],Table1[[#This Row],[temp_cup]],Table1[[#This Row],[temp_foz]],Table1[[#This Row],[temp_tsp]],Table1[[#This Row],[temp_package]]),"XXX","")</f>
        <v/>
      </c>
    </row>
    <row r="118" spans="1:9" hidden="1" x14ac:dyDescent="0.2">
      <c r="A118" t="s">
        <v>291</v>
      </c>
      <c r="B118">
        <v>0</v>
      </c>
      <c r="D118" t="str">
        <f>IF(ISNUMBER(SEARCH("tbsp",Table1[[#This Row],[food_name]])), "tbsp","XXX")</f>
        <v>XXX</v>
      </c>
      <c r="E118" t="str">
        <f>IF(ISNUMBER(SEARCH("cup",Table1[[#This Row],[food_name]])), "cup","XXX")</f>
        <v>XXX</v>
      </c>
      <c r="F118" t="str">
        <f>IF(ISNUMBER(SEARCH("oz",Table1[[#This Row],[food_name]])), "oz","XXX")</f>
        <v>XXX</v>
      </c>
      <c r="G118" t="str">
        <f>IF(ISNUMBER(SEARCH("tsp",Table1[[#This Row],[food_name]])), "tsp","XXX")</f>
        <v>XXX</v>
      </c>
      <c r="H118" t="str">
        <f>IF(SUMPRODUCT(--ISNUMBER(SEARCH({"pkg","pkt","pouch","piece","ct","slice","pc","pk"},Table1[[#This Row],[food_name]])))&gt;0,"unit","XXX")</f>
        <v>unit</v>
      </c>
      <c r="I118" t="str">
        <f>SUBSTITUTE(CONCATENATE(Table1[[#This Row],[temp_tbsp]],Table1[[#This Row],[temp_cup]],Table1[[#This Row],[temp_foz]],Table1[[#This Row],[temp_tsp]],Table1[[#This Row],[temp_package]]),"XXX","")</f>
        <v>unit</v>
      </c>
    </row>
    <row r="119" spans="1:9" hidden="1" x14ac:dyDescent="0.2">
      <c r="A119" t="s">
        <v>292</v>
      </c>
      <c r="B119">
        <v>0</v>
      </c>
      <c r="D119" t="str">
        <f>IF(ISNUMBER(SEARCH("tbsp",Table1[[#This Row],[food_name]])), "tbsp","XXX")</f>
        <v>XXX</v>
      </c>
      <c r="E119" t="str">
        <f>IF(ISNUMBER(SEARCH("cup",Table1[[#This Row],[food_name]])), "cup","XXX")</f>
        <v>XXX</v>
      </c>
      <c r="F119" t="str">
        <f>IF(ISNUMBER(SEARCH("oz",Table1[[#This Row],[food_name]])), "oz","XXX")</f>
        <v>XXX</v>
      </c>
      <c r="G119" t="str">
        <f>IF(ISNUMBER(SEARCH("tsp",Table1[[#This Row],[food_name]])), "tsp","XXX")</f>
        <v>XXX</v>
      </c>
      <c r="H119" t="str">
        <f>IF(SUMPRODUCT(--ISNUMBER(SEARCH({"pkg","pkt","pouch","piece","ct","slice","pc","pk"},Table1[[#This Row],[food_name]])))&gt;0,"unit","XXX")</f>
        <v>unit</v>
      </c>
      <c r="I119" t="str">
        <f>SUBSTITUTE(CONCATENATE(Table1[[#This Row],[temp_tbsp]],Table1[[#This Row],[temp_cup]],Table1[[#This Row],[temp_foz]],Table1[[#This Row],[temp_tsp]],Table1[[#This Row],[temp_package]]),"XXX","")</f>
        <v>unit</v>
      </c>
    </row>
    <row r="120" spans="1:9" hidden="1" x14ac:dyDescent="0.2">
      <c r="A120" t="s">
        <v>295</v>
      </c>
      <c r="B120">
        <v>0</v>
      </c>
      <c r="D120" t="str">
        <f>IF(ISNUMBER(SEARCH("tbsp",Table1[[#This Row],[food_name]])), "tbsp","XXX")</f>
        <v>XXX</v>
      </c>
      <c r="E120" t="str">
        <f>IF(ISNUMBER(SEARCH("cup",Table1[[#This Row],[food_name]])), "cup","XXX")</f>
        <v>XXX</v>
      </c>
      <c r="F120" t="str">
        <f>IF(ISNUMBER(SEARCH("oz",Table1[[#This Row],[food_name]])), "oz","XXX")</f>
        <v>XXX</v>
      </c>
      <c r="G120" t="str">
        <f>IF(ISNUMBER(SEARCH("tsp",Table1[[#This Row],[food_name]])), "tsp","XXX")</f>
        <v>XXX</v>
      </c>
      <c r="H120" t="str">
        <f>IF(SUMPRODUCT(--ISNUMBER(SEARCH({"pkg","pkt","pouch","piece","ct","slice","pc","pk"},Table1[[#This Row],[food_name]])))&gt;0,"unit","XXX")</f>
        <v>XXX</v>
      </c>
      <c r="I120" t="str">
        <f>SUBSTITUTE(CONCATENATE(Table1[[#This Row],[temp_tbsp]],Table1[[#This Row],[temp_cup]],Table1[[#This Row],[temp_foz]],Table1[[#This Row],[temp_tsp]],Table1[[#This Row],[temp_package]]),"XXX","")</f>
        <v/>
      </c>
    </row>
    <row r="121" spans="1:9" hidden="1" x14ac:dyDescent="0.2">
      <c r="A121" t="s">
        <v>296</v>
      </c>
      <c r="B121">
        <v>0</v>
      </c>
      <c r="D121" t="str">
        <f>IF(ISNUMBER(SEARCH("tbsp",Table1[[#This Row],[food_name]])), "tbsp","XXX")</f>
        <v>XXX</v>
      </c>
      <c r="E121" t="str">
        <f>IF(ISNUMBER(SEARCH("cup",Table1[[#This Row],[food_name]])), "cup","XXX")</f>
        <v>XXX</v>
      </c>
      <c r="F121" t="str">
        <f>IF(ISNUMBER(SEARCH("oz",Table1[[#This Row],[food_name]])), "oz","XXX")</f>
        <v>XXX</v>
      </c>
      <c r="G121" t="str">
        <f>IF(ISNUMBER(SEARCH("tsp",Table1[[#This Row],[food_name]])), "tsp","XXX")</f>
        <v>XXX</v>
      </c>
      <c r="H121" t="str">
        <f>IF(SUMPRODUCT(--ISNUMBER(SEARCH({"pkg","pkt","pouch","piece","ct","slice","pc","pk"},Table1[[#This Row],[food_name]])))&gt;0,"unit","XXX")</f>
        <v>XXX</v>
      </c>
      <c r="I121" t="str">
        <f>SUBSTITUTE(CONCATENATE(Table1[[#This Row],[temp_tbsp]],Table1[[#This Row],[temp_cup]],Table1[[#This Row],[temp_foz]],Table1[[#This Row],[temp_tsp]],Table1[[#This Row],[temp_package]]),"XXX","")</f>
        <v/>
      </c>
    </row>
    <row r="122" spans="1:9" hidden="1" x14ac:dyDescent="0.2">
      <c r="A122" t="s">
        <v>297</v>
      </c>
      <c r="B122">
        <v>0</v>
      </c>
      <c r="D122" t="str">
        <f>IF(ISNUMBER(SEARCH("tbsp",Table1[[#This Row],[food_name]])), "tbsp","XXX")</f>
        <v>XXX</v>
      </c>
      <c r="E122" t="str">
        <f>IF(ISNUMBER(SEARCH("cup",Table1[[#This Row],[food_name]])), "cup","XXX")</f>
        <v>XXX</v>
      </c>
      <c r="F122" t="str">
        <f>IF(ISNUMBER(SEARCH("oz",Table1[[#This Row],[food_name]])), "oz","XXX")</f>
        <v>XXX</v>
      </c>
      <c r="G122" t="str">
        <f>IF(ISNUMBER(SEARCH("tsp",Table1[[#This Row],[food_name]])), "tsp","XXX")</f>
        <v>XXX</v>
      </c>
      <c r="H122" t="str">
        <f>IF(SUMPRODUCT(--ISNUMBER(SEARCH({"pkg","pkt","pouch","piece","ct","slice","pc","pk"},Table1[[#This Row],[food_name]])))&gt;0,"unit","XXX")</f>
        <v>XXX</v>
      </c>
      <c r="I122" t="str">
        <f>SUBSTITUTE(CONCATENATE(Table1[[#This Row],[temp_tbsp]],Table1[[#This Row],[temp_cup]],Table1[[#This Row],[temp_foz]],Table1[[#This Row],[temp_tsp]],Table1[[#This Row],[temp_package]]),"XXX","")</f>
        <v/>
      </c>
    </row>
    <row r="123" spans="1:9" hidden="1" x14ac:dyDescent="0.2">
      <c r="A123" t="s">
        <v>309</v>
      </c>
      <c r="B123">
        <v>0</v>
      </c>
      <c r="D123" t="str">
        <f>IF(ISNUMBER(SEARCH("tbsp",Table1[[#This Row],[food_name]])), "tbsp","XXX")</f>
        <v>XXX</v>
      </c>
      <c r="E123" t="str">
        <f>IF(ISNUMBER(SEARCH("cup",Table1[[#This Row],[food_name]])), "cup","XXX")</f>
        <v>XXX</v>
      </c>
      <c r="F123" t="str">
        <f>IF(ISNUMBER(SEARCH("oz",Table1[[#This Row],[food_name]])), "oz","XXX")</f>
        <v>XXX</v>
      </c>
      <c r="G123" t="str">
        <f>IF(ISNUMBER(SEARCH("tsp",Table1[[#This Row],[food_name]])), "tsp","XXX")</f>
        <v>XXX</v>
      </c>
      <c r="H123" t="str">
        <f>IF(SUMPRODUCT(--ISNUMBER(SEARCH({"pkg","pkt","pouch","piece","ct","slice","pc","pk"},Table1[[#This Row],[food_name]])))&gt;0,"unit","XXX")</f>
        <v>XXX</v>
      </c>
      <c r="I123" t="str">
        <f>SUBSTITUTE(CONCATENATE(Table1[[#This Row],[temp_tbsp]],Table1[[#This Row],[temp_cup]],Table1[[#This Row],[temp_foz]],Table1[[#This Row],[temp_tsp]],Table1[[#This Row],[temp_package]]),"XXX","")</f>
        <v/>
      </c>
    </row>
    <row r="124" spans="1:9" hidden="1" x14ac:dyDescent="0.2">
      <c r="A124" t="s">
        <v>310</v>
      </c>
      <c r="B124">
        <v>0</v>
      </c>
      <c r="D124" t="str">
        <f>IF(ISNUMBER(SEARCH("tbsp",Table1[[#This Row],[food_name]])), "tbsp","XXX")</f>
        <v>XXX</v>
      </c>
      <c r="E124" t="str">
        <f>IF(ISNUMBER(SEARCH("cup",Table1[[#This Row],[food_name]])), "cup","XXX")</f>
        <v>XXX</v>
      </c>
      <c r="F124" t="str">
        <f>IF(ISNUMBER(SEARCH("oz",Table1[[#This Row],[food_name]])), "oz","XXX")</f>
        <v>XXX</v>
      </c>
      <c r="G124" t="str">
        <f>IF(ISNUMBER(SEARCH("tsp",Table1[[#This Row],[food_name]])), "tsp","XXX")</f>
        <v>XXX</v>
      </c>
      <c r="H124" t="str">
        <f>IF(SUMPRODUCT(--ISNUMBER(SEARCH({"pkg","pkt","pouch","piece","ct","slice","pc","pk"},Table1[[#This Row],[food_name]])))&gt;0,"unit","XXX")</f>
        <v>XXX</v>
      </c>
      <c r="I124" t="str">
        <f>SUBSTITUTE(CONCATENATE(Table1[[#This Row],[temp_tbsp]],Table1[[#This Row],[temp_cup]],Table1[[#This Row],[temp_foz]],Table1[[#This Row],[temp_tsp]],Table1[[#This Row],[temp_package]]),"XXX","")</f>
        <v/>
      </c>
    </row>
    <row r="125" spans="1:9" hidden="1" x14ac:dyDescent="0.2">
      <c r="A125" t="s">
        <v>311</v>
      </c>
      <c r="B125">
        <v>0</v>
      </c>
      <c r="D125" t="str">
        <f>IF(ISNUMBER(SEARCH("tbsp",Table1[[#This Row],[food_name]])), "tbsp","XXX")</f>
        <v>XXX</v>
      </c>
      <c r="E125" t="str">
        <f>IF(ISNUMBER(SEARCH("cup",Table1[[#This Row],[food_name]])), "cup","XXX")</f>
        <v>XXX</v>
      </c>
      <c r="F125" t="str">
        <f>IF(ISNUMBER(SEARCH("oz",Table1[[#This Row],[food_name]])), "oz","XXX")</f>
        <v>XXX</v>
      </c>
      <c r="G125" t="str">
        <f>IF(ISNUMBER(SEARCH("tsp",Table1[[#This Row],[food_name]])), "tsp","XXX")</f>
        <v>XXX</v>
      </c>
      <c r="H125" t="str">
        <f>IF(SUMPRODUCT(--ISNUMBER(SEARCH({"pkg","pkt","pouch","piece","ct","slice","pc","pk"},Table1[[#This Row],[food_name]])))&gt;0,"unit","XXX")</f>
        <v>XXX</v>
      </c>
      <c r="I125" t="str">
        <f>SUBSTITUTE(CONCATENATE(Table1[[#This Row],[temp_tbsp]],Table1[[#This Row],[temp_cup]],Table1[[#This Row],[temp_foz]],Table1[[#This Row],[temp_tsp]],Table1[[#This Row],[temp_package]]),"XXX","")</f>
        <v/>
      </c>
    </row>
    <row r="126" spans="1:9" hidden="1" x14ac:dyDescent="0.2">
      <c r="A126" t="s">
        <v>312</v>
      </c>
      <c r="B126">
        <v>0</v>
      </c>
      <c r="D126" t="str">
        <f>IF(ISNUMBER(SEARCH("tbsp",Table1[[#This Row],[food_name]])), "tbsp","XXX")</f>
        <v>XXX</v>
      </c>
      <c r="E126" t="str">
        <f>IF(ISNUMBER(SEARCH("cup",Table1[[#This Row],[food_name]])), "cup","XXX")</f>
        <v>XXX</v>
      </c>
      <c r="F126" t="str">
        <f>IF(ISNUMBER(SEARCH("oz",Table1[[#This Row],[food_name]])), "oz","XXX")</f>
        <v>XXX</v>
      </c>
      <c r="G126" t="str">
        <f>IF(ISNUMBER(SEARCH("tsp",Table1[[#This Row],[food_name]])), "tsp","XXX")</f>
        <v>XXX</v>
      </c>
      <c r="H126" t="str">
        <f>IF(SUMPRODUCT(--ISNUMBER(SEARCH({"pkg","pkt","pouch","piece","ct","slice","pc","pk"},Table1[[#This Row],[food_name]])))&gt;0,"unit","XXX")</f>
        <v>XXX</v>
      </c>
      <c r="I126" t="str">
        <f>SUBSTITUTE(CONCATENATE(Table1[[#This Row],[temp_tbsp]],Table1[[#This Row],[temp_cup]],Table1[[#This Row],[temp_foz]],Table1[[#This Row],[temp_tsp]],Table1[[#This Row],[temp_package]]),"XXX","")</f>
        <v/>
      </c>
    </row>
    <row r="127" spans="1:9" hidden="1" x14ac:dyDescent="0.2">
      <c r="A127" t="s">
        <v>313</v>
      </c>
      <c r="B127">
        <v>0</v>
      </c>
      <c r="D127" t="str">
        <f>IF(ISNUMBER(SEARCH("tbsp",Table1[[#This Row],[food_name]])), "tbsp","XXX")</f>
        <v>XXX</v>
      </c>
      <c r="E127" t="str">
        <f>IF(ISNUMBER(SEARCH("cup",Table1[[#This Row],[food_name]])), "cup","XXX")</f>
        <v>XXX</v>
      </c>
      <c r="F127" t="str">
        <f>IF(ISNUMBER(SEARCH("oz",Table1[[#This Row],[food_name]])), "oz","XXX")</f>
        <v>XXX</v>
      </c>
      <c r="G127" t="str">
        <f>IF(ISNUMBER(SEARCH("tsp",Table1[[#This Row],[food_name]])), "tsp","XXX")</f>
        <v>XXX</v>
      </c>
      <c r="H127" t="str">
        <f>IF(SUMPRODUCT(--ISNUMBER(SEARCH({"pkg","pkt","pouch","piece","ct","slice","pc","pk"},Table1[[#This Row],[food_name]])))&gt;0,"unit","XXX")</f>
        <v>XXX</v>
      </c>
      <c r="I127" t="str">
        <f>SUBSTITUTE(CONCATENATE(Table1[[#This Row],[temp_tbsp]],Table1[[#This Row],[temp_cup]],Table1[[#This Row],[temp_foz]],Table1[[#This Row],[temp_tsp]],Table1[[#This Row],[temp_package]]),"XXX","")</f>
        <v/>
      </c>
    </row>
    <row r="128" spans="1:9" hidden="1" x14ac:dyDescent="0.2">
      <c r="A128" t="s">
        <v>314</v>
      </c>
      <c r="B128">
        <v>0</v>
      </c>
      <c r="D128" t="str">
        <f>IF(ISNUMBER(SEARCH("tbsp",Table1[[#This Row],[food_name]])), "tbsp","XXX")</f>
        <v>XXX</v>
      </c>
      <c r="E128" t="str">
        <f>IF(ISNUMBER(SEARCH("cup",Table1[[#This Row],[food_name]])), "cup","XXX")</f>
        <v>XXX</v>
      </c>
      <c r="F128" t="str">
        <f>IF(ISNUMBER(SEARCH("oz",Table1[[#This Row],[food_name]])), "oz","XXX")</f>
        <v>XXX</v>
      </c>
      <c r="G128" t="str">
        <f>IF(ISNUMBER(SEARCH("tsp",Table1[[#This Row],[food_name]])), "tsp","XXX")</f>
        <v>XXX</v>
      </c>
      <c r="H128" t="str">
        <f>IF(SUMPRODUCT(--ISNUMBER(SEARCH({"pkg","pkt","pouch","piece","ct","slice","pc","pk"},Table1[[#This Row],[food_name]])))&gt;0,"unit","XXX")</f>
        <v>XXX</v>
      </c>
      <c r="I128" t="str">
        <f>SUBSTITUTE(CONCATENATE(Table1[[#This Row],[temp_tbsp]],Table1[[#This Row],[temp_cup]],Table1[[#This Row],[temp_foz]],Table1[[#This Row],[temp_tsp]],Table1[[#This Row],[temp_package]]),"XXX","")</f>
        <v/>
      </c>
    </row>
    <row r="129" spans="1:9" hidden="1" x14ac:dyDescent="0.2">
      <c r="A129" t="s">
        <v>315</v>
      </c>
      <c r="B129">
        <v>0</v>
      </c>
      <c r="D129" t="str">
        <f>IF(ISNUMBER(SEARCH("tbsp",Table1[[#This Row],[food_name]])), "tbsp","XXX")</f>
        <v>XXX</v>
      </c>
      <c r="E129" t="str">
        <f>IF(ISNUMBER(SEARCH("cup",Table1[[#This Row],[food_name]])), "cup","XXX")</f>
        <v>XXX</v>
      </c>
      <c r="F129" t="str">
        <f>IF(ISNUMBER(SEARCH("oz",Table1[[#This Row],[food_name]])), "oz","XXX")</f>
        <v>XXX</v>
      </c>
      <c r="G129" t="str">
        <f>IF(ISNUMBER(SEARCH("tsp",Table1[[#This Row],[food_name]])), "tsp","XXX")</f>
        <v>XXX</v>
      </c>
      <c r="H129" t="str">
        <f>IF(SUMPRODUCT(--ISNUMBER(SEARCH({"pkg","pkt","pouch","piece","ct","slice","pc","pk"},Table1[[#This Row],[food_name]])))&gt;0,"unit","XXX")</f>
        <v>XXX</v>
      </c>
      <c r="I129" t="str">
        <f>SUBSTITUTE(CONCATENATE(Table1[[#This Row],[temp_tbsp]],Table1[[#This Row],[temp_cup]],Table1[[#This Row],[temp_foz]],Table1[[#This Row],[temp_tsp]],Table1[[#This Row],[temp_package]]),"XXX","")</f>
        <v/>
      </c>
    </row>
    <row r="130" spans="1:9" hidden="1" x14ac:dyDescent="0.2">
      <c r="A130" t="s">
        <v>316</v>
      </c>
      <c r="B130">
        <v>0</v>
      </c>
      <c r="D130" t="str">
        <f>IF(ISNUMBER(SEARCH("tbsp",Table1[[#This Row],[food_name]])), "tbsp","XXX")</f>
        <v>XXX</v>
      </c>
      <c r="E130" t="str">
        <f>IF(ISNUMBER(SEARCH("cup",Table1[[#This Row],[food_name]])), "cup","XXX")</f>
        <v>XXX</v>
      </c>
      <c r="F130" t="str">
        <f>IF(ISNUMBER(SEARCH("oz",Table1[[#This Row],[food_name]])), "oz","XXX")</f>
        <v>XXX</v>
      </c>
      <c r="G130" t="str">
        <f>IF(ISNUMBER(SEARCH("tsp",Table1[[#This Row],[food_name]])), "tsp","XXX")</f>
        <v>XXX</v>
      </c>
      <c r="H130" t="str">
        <f>IF(SUMPRODUCT(--ISNUMBER(SEARCH({"pkg","pkt","pouch","piece","ct","slice","pc","pk"},Table1[[#This Row],[food_name]])))&gt;0,"unit","XXX")</f>
        <v>XXX</v>
      </c>
      <c r="I130" t="str">
        <f>SUBSTITUTE(CONCATENATE(Table1[[#This Row],[temp_tbsp]],Table1[[#This Row],[temp_cup]],Table1[[#This Row],[temp_foz]],Table1[[#This Row],[temp_tsp]],Table1[[#This Row],[temp_package]]),"XXX","")</f>
        <v/>
      </c>
    </row>
    <row r="131" spans="1:9" hidden="1" x14ac:dyDescent="0.2">
      <c r="A131" t="s">
        <v>317</v>
      </c>
      <c r="B131">
        <v>0</v>
      </c>
      <c r="D131" t="str">
        <f>IF(ISNUMBER(SEARCH("tbsp",Table1[[#This Row],[food_name]])), "tbsp","XXX")</f>
        <v>XXX</v>
      </c>
      <c r="E131" t="str">
        <f>IF(ISNUMBER(SEARCH("cup",Table1[[#This Row],[food_name]])), "cup","XXX")</f>
        <v>XXX</v>
      </c>
      <c r="F131" t="str">
        <f>IF(ISNUMBER(SEARCH("oz",Table1[[#This Row],[food_name]])), "oz","XXX")</f>
        <v>XXX</v>
      </c>
      <c r="G131" t="str">
        <f>IF(ISNUMBER(SEARCH("tsp",Table1[[#This Row],[food_name]])), "tsp","XXX")</f>
        <v>XXX</v>
      </c>
      <c r="H131" t="str">
        <f>IF(SUMPRODUCT(--ISNUMBER(SEARCH({"pkg","pkt","pouch","piece","ct","slice","pc","pk"},Table1[[#This Row],[food_name]])))&gt;0,"unit","XXX")</f>
        <v>XXX</v>
      </c>
      <c r="I131" t="str">
        <f>SUBSTITUTE(CONCATENATE(Table1[[#This Row],[temp_tbsp]],Table1[[#This Row],[temp_cup]],Table1[[#This Row],[temp_foz]],Table1[[#This Row],[temp_tsp]],Table1[[#This Row],[temp_package]]),"XXX","")</f>
        <v/>
      </c>
    </row>
    <row r="132" spans="1:9" hidden="1" x14ac:dyDescent="0.2">
      <c r="A132" t="s">
        <v>318</v>
      </c>
      <c r="B132">
        <v>0</v>
      </c>
      <c r="D132" t="str">
        <f>IF(ISNUMBER(SEARCH("tbsp",Table1[[#This Row],[food_name]])), "tbsp","XXX")</f>
        <v>XXX</v>
      </c>
      <c r="E132" t="str">
        <f>IF(ISNUMBER(SEARCH("cup",Table1[[#This Row],[food_name]])), "cup","XXX")</f>
        <v>XXX</v>
      </c>
      <c r="F132" t="str">
        <f>IF(ISNUMBER(SEARCH("oz",Table1[[#This Row],[food_name]])), "oz","XXX")</f>
        <v>XXX</v>
      </c>
      <c r="G132" t="str">
        <f>IF(ISNUMBER(SEARCH("tsp",Table1[[#This Row],[food_name]])), "tsp","XXX")</f>
        <v>XXX</v>
      </c>
      <c r="H132" t="str">
        <f>IF(SUMPRODUCT(--ISNUMBER(SEARCH({"pkg","pkt","pouch","piece","ct","slice","pc","pk"},Table1[[#This Row],[food_name]])))&gt;0,"unit","XXX")</f>
        <v>XXX</v>
      </c>
      <c r="I132" t="str">
        <f>SUBSTITUTE(CONCATENATE(Table1[[#This Row],[temp_tbsp]],Table1[[#This Row],[temp_cup]],Table1[[#This Row],[temp_foz]],Table1[[#This Row],[temp_tsp]],Table1[[#This Row],[temp_package]]),"XXX","")</f>
        <v/>
      </c>
    </row>
    <row r="133" spans="1:9" hidden="1" x14ac:dyDescent="0.2">
      <c r="A133" t="s">
        <v>319</v>
      </c>
      <c r="B133">
        <v>0</v>
      </c>
      <c r="D133" t="str">
        <f>IF(ISNUMBER(SEARCH("tbsp",Table1[[#This Row],[food_name]])), "tbsp","XXX")</f>
        <v>XXX</v>
      </c>
      <c r="E133" t="str">
        <f>IF(ISNUMBER(SEARCH("cup",Table1[[#This Row],[food_name]])), "cup","XXX")</f>
        <v>XXX</v>
      </c>
      <c r="F133" t="str">
        <f>IF(ISNUMBER(SEARCH("oz",Table1[[#This Row],[food_name]])), "oz","XXX")</f>
        <v>XXX</v>
      </c>
      <c r="G133" t="str">
        <f>IF(ISNUMBER(SEARCH("tsp",Table1[[#This Row],[food_name]])), "tsp","XXX")</f>
        <v>XXX</v>
      </c>
      <c r="H133" t="str">
        <f>IF(SUMPRODUCT(--ISNUMBER(SEARCH({"pkg","pkt","pouch","piece","ct","slice","pc","pk"},Table1[[#This Row],[food_name]])))&gt;0,"unit","XXX")</f>
        <v>XXX</v>
      </c>
      <c r="I133" t="str">
        <f>SUBSTITUTE(CONCATENATE(Table1[[#This Row],[temp_tbsp]],Table1[[#This Row],[temp_cup]],Table1[[#This Row],[temp_foz]],Table1[[#This Row],[temp_tsp]],Table1[[#This Row],[temp_package]]),"XXX","")</f>
        <v/>
      </c>
    </row>
    <row r="134" spans="1:9" hidden="1" x14ac:dyDescent="0.2">
      <c r="A134" t="s">
        <v>320</v>
      </c>
      <c r="B134">
        <v>0</v>
      </c>
      <c r="D134" t="str">
        <f>IF(ISNUMBER(SEARCH("tbsp",Table1[[#This Row],[food_name]])), "tbsp","XXX")</f>
        <v>XXX</v>
      </c>
      <c r="E134" t="str">
        <f>IF(ISNUMBER(SEARCH("cup",Table1[[#This Row],[food_name]])), "cup","XXX")</f>
        <v>XXX</v>
      </c>
      <c r="F134" t="str">
        <f>IF(ISNUMBER(SEARCH("oz",Table1[[#This Row],[food_name]])), "oz","XXX")</f>
        <v>XXX</v>
      </c>
      <c r="G134" t="str">
        <f>IF(ISNUMBER(SEARCH("tsp",Table1[[#This Row],[food_name]])), "tsp","XXX")</f>
        <v>XXX</v>
      </c>
      <c r="H134" t="str">
        <f>IF(SUMPRODUCT(--ISNUMBER(SEARCH({"pkg","pkt","pouch","piece","ct","slice","pc","pk"},Table1[[#This Row],[food_name]])))&gt;0,"unit","XXX")</f>
        <v>XXX</v>
      </c>
      <c r="I134" t="str">
        <f>SUBSTITUTE(CONCATENATE(Table1[[#This Row],[temp_tbsp]],Table1[[#This Row],[temp_cup]],Table1[[#This Row],[temp_foz]],Table1[[#This Row],[temp_tsp]],Table1[[#This Row],[temp_package]]),"XXX","")</f>
        <v/>
      </c>
    </row>
    <row r="135" spans="1:9" hidden="1" x14ac:dyDescent="0.2">
      <c r="A135" t="s">
        <v>322</v>
      </c>
      <c r="B135">
        <v>0</v>
      </c>
      <c r="D135" t="str">
        <f>IF(ISNUMBER(SEARCH("tbsp",Table1[[#This Row],[food_name]])), "tbsp","XXX")</f>
        <v>XXX</v>
      </c>
      <c r="E135" t="str">
        <f>IF(ISNUMBER(SEARCH("cup",Table1[[#This Row],[food_name]])), "cup","XXX")</f>
        <v>XXX</v>
      </c>
      <c r="F135" t="str">
        <f>IF(ISNUMBER(SEARCH("oz",Table1[[#This Row],[food_name]])), "oz","XXX")</f>
        <v>XXX</v>
      </c>
      <c r="G135" t="str">
        <f>IF(ISNUMBER(SEARCH("tsp",Table1[[#This Row],[food_name]])), "tsp","XXX")</f>
        <v>XXX</v>
      </c>
      <c r="H135" t="str">
        <f>IF(SUMPRODUCT(--ISNUMBER(SEARCH({"pkg","pkt","pouch","piece","ct","slice","pc","pk"},Table1[[#This Row],[food_name]])))&gt;0,"unit","XXX")</f>
        <v>XXX</v>
      </c>
      <c r="I135" t="str">
        <f>SUBSTITUTE(CONCATENATE(Table1[[#This Row],[temp_tbsp]],Table1[[#This Row],[temp_cup]],Table1[[#This Row],[temp_foz]],Table1[[#This Row],[temp_tsp]],Table1[[#This Row],[temp_package]]),"XXX","")</f>
        <v/>
      </c>
    </row>
    <row r="136" spans="1:9" hidden="1" x14ac:dyDescent="0.2">
      <c r="A136" t="s">
        <v>323</v>
      </c>
      <c r="B136">
        <v>0</v>
      </c>
      <c r="D136" t="str">
        <f>IF(ISNUMBER(SEARCH("tbsp",Table1[[#This Row],[food_name]])), "tbsp","XXX")</f>
        <v>XXX</v>
      </c>
      <c r="E136" t="str">
        <f>IF(ISNUMBER(SEARCH("cup",Table1[[#This Row],[food_name]])), "cup","XXX")</f>
        <v>XXX</v>
      </c>
      <c r="F136" t="str">
        <f>IF(ISNUMBER(SEARCH("oz",Table1[[#This Row],[food_name]])), "oz","XXX")</f>
        <v>XXX</v>
      </c>
      <c r="G136" t="str">
        <f>IF(ISNUMBER(SEARCH("tsp",Table1[[#This Row],[food_name]])), "tsp","XXX")</f>
        <v>XXX</v>
      </c>
      <c r="H136" t="str">
        <f>IF(SUMPRODUCT(--ISNUMBER(SEARCH({"pkg","pkt","pouch","piece","ct","slice","pc","pk"},Table1[[#This Row],[food_name]])))&gt;0,"unit","XXX")</f>
        <v>XXX</v>
      </c>
      <c r="I136" t="str">
        <f>SUBSTITUTE(CONCATENATE(Table1[[#This Row],[temp_tbsp]],Table1[[#This Row],[temp_cup]],Table1[[#This Row],[temp_foz]],Table1[[#This Row],[temp_tsp]],Table1[[#This Row],[temp_package]]),"XXX","")</f>
        <v/>
      </c>
    </row>
    <row r="137" spans="1:9" hidden="1" x14ac:dyDescent="0.2">
      <c r="A137" t="s">
        <v>324</v>
      </c>
      <c r="B137">
        <v>0</v>
      </c>
      <c r="D137" t="str">
        <f>IF(ISNUMBER(SEARCH("tbsp",Table1[[#This Row],[food_name]])), "tbsp","XXX")</f>
        <v>XXX</v>
      </c>
      <c r="E137" t="str">
        <f>IF(ISNUMBER(SEARCH("cup",Table1[[#This Row],[food_name]])), "cup","XXX")</f>
        <v>XXX</v>
      </c>
      <c r="F137" t="str">
        <f>IF(ISNUMBER(SEARCH("oz",Table1[[#This Row],[food_name]])), "oz","XXX")</f>
        <v>XXX</v>
      </c>
      <c r="G137" t="str">
        <f>IF(ISNUMBER(SEARCH("tsp",Table1[[#This Row],[food_name]])), "tsp","XXX")</f>
        <v>XXX</v>
      </c>
      <c r="H137" t="str">
        <f>IF(SUMPRODUCT(--ISNUMBER(SEARCH({"pkg","pkt","pouch","piece","ct","slice","pc","pk"},Table1[[#This Row],[food_name]])))&gt;0,"unit","XXX")</f>
        <v>XXX</v>
      </c>
      <c r="I137" t="str">
        <f>SUBSTITUTE(CONCATENATE(Table1[[#This Row],[temp_tbsp]],Table1[[#This Row],[temp_cup]],Table1[[#This Row],[temp_foz]],Table1[[#This Row],[temp_tsp]],Table1[[#This Row],[temp_package]]),"XXX","")</f>
        <v/>
      </c>
    </row>
    <row r="138" spans="1:9" hidden="1" x14ac:dyDescent="0.2">
      <c r="A138" t="s">
        <v>325</v>
      </c>
      <c r="B138">
        <v>0</v>
      </c>
      <c r="D138" t="str">
        <f>IF(ISNUMBER(SEARCH("tbsp",Table1[[#This Row],[food_name]])), "tbsp","XXX")</f>
        <v>XXX</v>
      </c>
      <c r="E138" t="str">
        <f>IF(ISNUMBER(SEARCH("cup",Table1[[#This Row],[food_name]])), "cup","XXX")</f>
        <v>XXX</v>
      </c>
      <c r="F138" t="str">
        <f>IF(ISNUMBER(SEARCH("oz",Table1[[#This Row],[food_name]])), "oz","XXX")</f>
        <v>XXX</v>
      </c>
      <c r="G138" t="str">
        <f>IF(ISNUMBER(SEARCH("tsp",Table1[[#This Row],[food_name]])), "tsp","XXX")</f>
        <v>XXX</v>
      </c>
      <c r="H138" t="str">
        <f>IF(SUMPRODUCT(--ISNUMBER(SEARCH({"pkg","pkt","pouch","piece","ct","slice","pc","pk"},Table1[[#This Row],[food_name]])))&gt;0,"unit","XXX")</f>
        <v>XXX</v>
      </c>
      <c r="I138" t="str">
        <f>SUBSTITUTE(CONCATENATE(Table1[[#This Row],[temp_tbsp]],Table1[[#This Row],[temp_cup]],Table1[[#This Row],[temp_foz]],Table1[[#This Row],[temp_tsp]],Table1[[#This Row],[temp_package]]),"XXX","")</f>
        <v/>
      </c>
    </row>
    <row r="139" spans="1:9" hidden="1" x14ac:dyDescent="0.2">
      <c r="A139" t="s">
        <v>332</v>
      </c>
      <c r="B139">
        <v>0</v>
      </c>
      <c r="D139" t="str">
        <f>IF(ISNUMBER(SEARCH("tbsp",Table1[[#This Row],[food_name]])), "tbsp","XXX")</f>
        <v>XXX</v>
      </c>
      <c r="E139" t="str">
        <f>IF(ISNUMBER(SEARCH("cup",Table1[[#This Row],[food_name]])), "cup","XXX")</f>
        <v>XXX</v>
      </c>
      <c r="F139" t="str">
        <f>IF(ISNUMBER(SEARCH("oz",Table1[[#This Row],[food_name]])), "oz","XXX")</f>
        <v>XXX</v>
      </c>
      <c r="G139" t="str">
        <f>IF(ISNUMBER(SEARCH("tsp",Table1[[#This Row],[food_name]])), "tsp","XXX")</f>
        <v>XXX</v>
      </c>
      <c r="H139" t="str">
        <f>IF(SUMPRODUCT(--ISNUMBER(SEARCH({"pkg","pkt","pouch","piece","ct","slice","pc","pk"},Table1[[#This Row],[food_name]])))&gt;0,"unit","XXX")</f>
        <v>XXX</v>
      </c>
      <c r="I139" t="str">
        <f>SUBSTITUTE(CONCATENATE(Table1[[#This Row],[temp_tbsp]],Table1[[#This Row],[temp_cup]],Table1[[#This Row],[temp_foz]],Table1[[#This Row],[temp_tsp]],Table1[[#This Row],[temp_package]]),"XXX","")</f>
        <v/>
      </c>
    </row>
    <row r="140" spans="1:9" hidden="1" x14ac:dyDescent="0.2">
      <c r="A140" t="s">
        <v>333</v>
      </c>
      <c r="B140">
        <v>0</v>
      </c>
      <c r="D140" t="str">
        <f>IF(ISNUMBER(SEARCH("tbsp",Table1[[#This Row],[food_name]])), "tbsp","XXX")</f>
        <v>XXX</v>
      </c>
      <c r="E140" t="str">
        <f>IF(ISNUMBER(SEARCH("cup",Table1[[#This Row],[food_name]])), "cup","XXX")</f>
        <v>XXX</v>
      </c>
      <c r="F140" t="str">
        <f>IF(ISNUMBER(SEARCH("oz",Table1[[#This Row],[food_name]])), "oz","XXX")</f>
        <v>XXX</v>
      </c>
      <c r="G140" t="str">
        <f>IF(ISNUMBER(SEARCH("tsp",Table1[[#This Row],[food_name]])), "tsp","XXX")</f>
        <v>XXX</v>
      </c>
      <c r="H140" t="str">
        <f>IF(SUMPRODUCT(--ISNUMBER(SEARCH({"pkg","pkt","pouch","piece","ct","slice","pc","pk"},Table1[[#This Row],[food_name]])))&gt;0,"unit","XXX")</f>
        <v>XXX</v>
      </c>
      <c r="I140" t="str">
        <f>SUBSTITUTE(CONCATENATE(Table1[[#This Row],[temp_tbsp]],Table1[[#This Row],[temp_cup]],Table1[[#This Row],[temp_foz]],Table1[[#This Row],[temp_tsp]],Table1[[#This Row],[temp_package]]),"XXX","")</f>
        <v/>
      </c>
    </row>
    <row r="141" spans="1:9" hidden="1" x14ac:dyDescent="0.2">
      <c r="A141" t="s">
        <v>334</v>
      </c>
      <c r="B141">
        <v>0</v>
      </c>
      <c r="D141" t="str">
        <f>IF(ISNUMBER(SEARCH("tbsp",Table1[[#This Row],[food_name]])), "tbsp","XXX")</f>
        <v>XXX</v>
      </c>
      <c r="E141" t="str">
        <f>IF(ISNUMBER(SEARCH("cup",Table1[[#This Row],[food_name]])), "cup","XXX")</f>
        <v>XXX</v>
      </c>
      <c r="F141" t="str">
        <f>IF(ISNUMBER(SEARCH("oz",Table1[[#This Row],[food_name]])), "oz","XXX")</f>
        <v>XXX</v>
      </c>
      <c r="G141" t="str">
        <f>IF(ISNUMBER(SEARCH("tsp",Table1[[#This Row],[food_name]])), "tsp","XXX")</f>
        <v>XXX</v>
      </c>
      <c r="H141" t="str">
        <f>IF(SUMPRODUCT(--ISNUMBER(SEARCH({"pkg","pkt","pouch","piece","ct","slice","pc","pk"},Table1[[#This Row],[food_name]])))&gt;0,"unit","XXX")</f>
        <v>XXX</v>
      </c>
      <c r="I141" t="str">
        <f>SUBSTITUTE(CONCATENATE(Table1[[#This Row],[temp_tbsp]],Table1[[#This Row],[temp_cup]],Table1[[#This Row],[temp_foz]],Table1[[#This Row],[temp_tsp]],Table1[[#This Row],[temp_package]]),"XXX","")</f>
        <v/>
      </c>
    </row>
    <row r="142" spans="1:9" hidden="1" x14ac:dyDescent="0.2">
      <c r="A142" t="s">
        <v>335</v>
      </c>
      <c r="B142">
        <v>0</v>
      </c>
      <c r="D142" t="str">
        <f>IF(ISNUMBER(SEARCH("tbsp",Table1[[#This Row],[food_name]])), "tbsp","XXX")</f>
        <v>XXX</v>
      </c>
      <c r="E142" t="str">
        <f>IF(ISNUMBER(SEARCH("cup",Table1[[#This Row],[food_name]])), "cup","XXX")</f>
        <v>XXX</v>
      </c>
      <c r="F142" t="str">
        <f>IF(ISNUMBER(SEARCH("oz",Table1[[#This Row],[food_name]])), "oz","XXX")</f>
        <v>XXX</v>
      </c>
      <c r="G142" t="str">
        <f>IF(ISNUMBER(SEARCH("tsp",Table1[[#This Row],[food_name]])), "tsp","XXX")</f>
        <v>XXX</v>
      </c>
      <c r="H142" t="str">
        <f>IF(SUMPRODUCT(--ISNUMBER(SEARCH({"pkg","pkt","pouch","piece","ct","slice","pc","pk"},Table1[[#This Row],[food_name]])))&gt;0,"unit","XXX")</f>
        <v>XXX</v>
      </c>
      <c r="I142" t="str">
        <f>SUBSTITUTE(CONCATENATE(Table1[[#This Row],[temp_tbsp]],Table1[[#This Row],[temp_cup]],Table1[[#This Row],[temp_foz]],Table1[[#This Row],[temp_tsp]],Table1[[#This Row],[temp_package]]),"XXX","")</f>
        <v/>
      </c>
    </row>
    <row r="143" spans="1:9" hidden="1" x14ac:dyDescent="0.2">
      <c r="A143" t="s">
        <v>342</v>
      </c>
      <c r="B143">
        <v>0</v>
      </c>
      <c r="D143" t="str">
        <f>IF(ISNUMBER(SEARCH("tbsp",Table1[[#This Row],[food_name]])), "tbsp","XXX")</f>
        <v>XXX</v>
      </c>
      <c r="E143" t="str">
        <f>IF(ISNUMBER(SEARCH("cup",Table1[[#This Row],[food_name]])), "cup","XXX")</f>
        <v>XXX</v>
      </c>
      <c r="F143" t="str">
        <f>IF(ISNUMBER(SEARCH("oz",Table1[[#This Row],[food_name]])), "oz","XXX")</f>
        <v>XXX</v>
      </c>
      <c r="G143" t="str">
        <f>IF(ISNUMBER(SEARCH("tsp",Table1[[#This Row],[food_name]])), "tsp","XXX")</f>
        <v>XXX</v>
      </c>
      <c r="H143" t="str">
        <f>IF(SUMPRODUCT(--ISNUMBER(SEARCH({"pkg","pkt","pouch","piece","ct","slice","pc","pk"},Table1[[#This Row],[food_name]])))&gt;0,"unit","XXX")</f>
        <v>XXX</v>
      </c>
      <c r="I143" t="str">
        <f>SUBSTITUTE(CONCATENATE(Table1[[#This Row],[temp_tbsp]],Table1[[#This Row],[temp_cup]],Table1[[#This Row],[temp_foz]],Table1[[#This Row],[temp_tsp]],Table1[[#This Row],[temp_package]]),"XXX","")</f>
        <v/>
      </c>
    </row>
    <row r="144" spans="1:9" hidden="1" x14ac:dyDescent="0.2">
      <c r="A144" t="s">
        <v>344</v>
      </c>
      <c r="B144">
        <v>0</v>
      </c>
      <c r="D144" t="str">
        <f>IF(ISNUMBER(SEARCH("tbsp",Table1[[#This Row],[food_name]])), "tbsp","XXX")</f>
        <v>XXX</v>
      </c>
      <c r="E144" t="str">
        <f>IF(ISNUMBER(SEARCH("cup",Table1[[#This Row],[food_name]])), "cup","XXX")</f>
        <v>XXX</v>
      </c>
      <c r="F144" t="str">
        <f>IF(ISNUMBER(SEARCH("oz",Table1[[#This Row],[food_name]])), "oz","XXX")</f>
        <v>XXX</v>
      </c>
      <c r="G144" t="str">
        <f>IF(ISNUMBER(SEARCH("tsp",Table1[[#This Row],[food_name]])), "tsp","XXX")</f>
        <v>XXX</v>
      </c>
      <c r="H144" t="str">
        <f>IF(SUMPRODUCT(--ISNUMBER(SEARCH({"pkg","pkt","pouch","piece","ct","slice","pc","pk"},Table1[[#This Row],[food_name]])))&gt;0,"unit","XXX")</f>
        <v>XXX</v>
      </c>
      <c r="I144" t="str">
        <f>SUBSTITUTE(CONCATENATE(Table1[[#This Row],[temp_tbsp]],Table1[[#This Row],[temp_cup]],Table1[[#This Row],[temp_foz]],Table1[[#This Row],[temp_tsp]],Table1[[#This Row],[temp_package]]),"XXX","")</f>
        <v/>
      </c>
    </row>
    <row r="145" spans="1:9" hidden="1" x14ac:dyDescent="0.2">
      <c r="A145" t="s">
        <v>345</v>
      </c>
      <c r="B145">
        <v>0</v>
      </c>
      <c r="D145" t="str">
        <f>IF(ISNUMBER(SEARCH("tbsp",Table1[[#This Row],[food_name]])), "tbsp","XXX")</f>
        <v>XXX</v>
      </c>
      <c r="E145" t="str">
        <f>IF(ISNUMBER(SEARCH("cup",Table1[[#This Row],[food_name]])), "cup","XXX")</f>
        <v>XXX</v>
      </c>
      <c r="F145" t="str">
        <f>IF(ISNUMBER(SEARCH("oz",Table1[[#This Row],[food_name]])), "oz","XXX")</f>
        <v>XXX</v>
      </c>
      <c r="G145" t="str">
        <f>IF(ISNUMBER(SEARCH("tsp",Table1[[#This Row],[food_name]])), "tsp","XXX")</f>
        <v>XXX</v>
      </c>
      <c r="H145" t="str">
        <f>IF(SUMPRODUCT(--ISNUMBER(SEARCH({"pkg","pkt","pouch","piece","ct","slice","pc","pk"},Table1[[#This Row],[food_name]])))&gt;0,"unit","XXX")</f>
        <v>XXX</v>
      </c>
      <c r="I145" t="str">
        <f>SUBSTITUTE(CONCATENATE(Table1[[#This Row],[temp_tbsp]],Table1[[#This Row],[temp_cup]],Table1[[#This Row],[temp_foz]],Table1[[#This Row],[temp_tsp]],Table1[[#This Row],[temp_package]]),"XXX","")</f>
        <v/>
      </c>
    </row>
    <row r="146" spans="1:9" hidden="1" x14ac:dyDescent="0.2">
      <c r="A146" t="s">
        <v>349</v>
      </c>
      <c r="B146">
        <v>0</v>
      </c>
      <c r="D146" t="str">
        <f>IF(ISNUMBER(SEARCH("tbsp",Table1[[#This Row],[food_name]])), "tbsp","XXX")</f>
        <v>XXX</v>
      </c>
      <c r="E146" t="str">
        <f>IF(ISNUMBER(SEARCH("cup",Table1[[#This Row],[food_name]])), "cup","XXX")</f>
        <v>XXX</v>
      </c>
      <c r="F146" t="str">
        <f>IF(ISNUMBER(SEARCH("oz",Table1[[#This Row],[food_name]])), "oz","XXX")</f>
        <v>XXX</v>
      </c>
      <c r="G146" t="str">
        <f>IF(ISNUMBER(SEARCH("tsp",Table1[[#This Row],[food_name]])), "tsp","XXX")</f>
        <v>XXX</v>
      </c>
      <c r="H146" t="str">
        <f>IF(SUMPRODUCT(--ISNUMBER(SEARCH({"pkg","pkt","pouch","piece","ct","slice","pc","pk"},Table1[[#This Row],[food_name]])))&gt;0,"unit","XXX")</f>
        <v>XXX</v>
      </c>
      <c r="I146" t="str">
        <f>SUBSTITUTE(CONCATENATE(Table1[[#This Row],[temp_tbsp]],Table1[[#This Row],[temp_cup]],Table1[[#This Row],[temp_foz]],Table1[[#This Row],[temp_tsp]],Table1[[#This Row],[temp_package]]),"XXX","")</f>
        <v/>
      </c>
    </row>
    <row r="147" spans="1:9" hidden="1" x14ac:dyDescent="0.2">
      <c r="A147" t="s">
        <v>354</v>
      </c>
      <c r="B147">
        <v>0</v>
      </c>
      <c r="D147" t="str">
        <f>IF(ISNUMBER(SEARCH("tbsp",Table1[[#This Row],[food_name]])), "tbsp","XXX")</f>
        <v>XXX</v>
      </c>
      <c r="E147" t="str">
        <f>IF(ISNUMBER(SEARCH("cup",Table1[[#This Row],[food_name]])), "cup","XXX")</f>
        <v>XXX</v>
      </c>
      <c r="F147" t="str">
        <f>IF(ISNUMBER(SEARCH("oz",Table1[[#This Row],[food_name]])), "oz","XXX")</f>
        <v>XXX</v>
      </c>
      <c r="G147" t="str">
        <f>IF(ISNUMBER(SEARCH("tsp",Table1[[#This Row],[food_name]])), "tsp","XXX")</f>
        <v>XXX</v>
      </c>
      <c r="H147" t="str">
        <f>IF(SUMPRODUCT(--ISNUMBER(SEARCH({"pkg","pkt","pouch","piece","ct","slice","pc","pk"},Table1[[#This Row],[food_name]])))&gt;0,"unit","XXX")</f>
        <v>XXX</v>
      </c>
      <c r="I147" t="str">
        <f>SUBSTITUTE(CONCATENATE(Table1[[#This Row],[temp_tbsp]],Table1[[#This Row],[temp_cup]],Table1[[#This Row],[temp_foz]],Table1[[#This Row],[temp_tsp]],Table1[[#This Row],[temp_package]]),"XXX","")</f>
        <v/>
      </c>
    </row>
    <row r="148" spans="1:9" hidden="1" x14ac:dyDescent="0.2">
      <c r="A148" t="s">
        <v>355</v>
      </c>
      <c r="B148">
        <v>0</v>
      </c>
      <c r="D148" t="str">
        <f>IF(ISNUMBER(SEARCH("tbsp",Table1[[#This Row],[food_name]])), "tbsp","XXX")</f>
        <v>XXX</v>
      </c>
      <c r="E148" t="str">
        <f>IF(ISNUMBER(SEARCH("cup",Table1[[#This Row],[food_name]])), "cup","XXX")</f>
        <v>XXX</v>
      </c>
      <c r="F148" t="str">
        <f>IF(ISNUMBER(SEARCH("oz",Table1[[#This Row],[food_name]])), "oz","XXX")</f>
        <v>XXX</v>
      </c>
      <c r="G148" t="str">
        <f>IF(ISNUMBER(SEARCH("tsp",Table1[[#This Row],[food_name]])), "tsp","XXX")</f>
        <v>XXX</v>
      </c>
      <c r="H148" t="str">
        <f>IF(SUMPRODUCT(--ISNUMBER(SEARCH({"pkg","pkt","pouch","piece","ct","slice","pc","pk"},Table1[[#This Row],[food_name]])))&gt;0,"unit","XXX")</f>
        <v>XXX</v>
      </c>
      <c r="I148" t="str">
        <f>SUBSTITUTE(CONCATENATE(Table1[[#This Row],[temp_tbsp]],Table1[[#This Row],[temp_cup]],Table1[[#This Row],[temp_foz]],Table1[[#This Row],[temp_tsp]],Table1[[#This Row],[temp_package]]),"XXX","")</f>
        <v/>
      </c>
    </row>
    <row r="149" spans="1:9" hidden="1" x14ac:dyDescent="0.2">
      <c r="A149" t="s">
        <v>356</v>
      </c>
      <c r="B149">
        <v>0</v>
      </c>
      <c r="D149" t="str">
        <f>IF(ISNUMBER(SEARCH("tbsp",Table1[[#This Row],[food_name]])), "tbsp","XXX")</f>
        <v>XXX</v>
      </c>
      <c r="E149" t="str">
        <f>IF(ISNUMBER(SEARCH("cup",Table1[[#This Row],[food_name]])), "cup","XXX")</f>
        <v>XXX</v>
      </c>
      <c r="F149" t="str">
        <f>IF(ISNUMBER(SEARCH("oz",Table1[[#This Row],[food_name]])), "oz","XXX")</f>
        <v>XXX</v>
      </c>
      <c r="G149" t="str">
        <f>IF(ISNUMBER(SEARCH("tsp",Table1[[#This Row],[food_name]])), "tsp","XXX")</f>
        <v>XXX</v>
      </c>
      <c r="H149" t="str">
        <f>IF(SUMPRODUCT(--ISNUMBER(SEARCH({"pkg","pkt","pouch","piece","ct","slice","pc","pk"},Table1[[#This Row],[food_name]])))&gt;0,"unit","XXX")</f>
        <v>XXX</v>
      </c>
      <c r="I149" t="str">
        <f>SUBSTITUTE(CONCATENATE(Table1[[#This Row],[temp_tbsp]],Table1[[#This Row],[temp_cup]],Table1[[#This Row],[temp_foz]],Table1[[#This Row],[temp_tsp]],Table1[[#This Row],[temp_package]]),"XXX","")</f>
        <v/>
      </c>
    </row>
    <row r="150" spans="1:9" hidden="1" x14ac:dyDescent="0.2">
      <c r="A150" t="s">
        <v>357</v>
      </c>
      <c r="B150">
        <v>0</v>
      </c>
      <c r="D150" t="str">
        <f>IF(ISNUMBER(SEARCH("tbsp",Table1[[#This Row],[food_name]])), "tbsp","XXX")</f>
        <v>XXX</v>
      </c>
      <c r="E150" t="str">
        <f>IF(ISNUMBER(SEARCH("cup",Table1[[#This Row],[food_name]])), "cup","XXX")</f>
        <v>XXX</v>
      </c>
      <c r="F150" t="str">
        <f>IF(ISNUMBER(SEARCH("oz",Table1[[#This Row],[food_name]])), "oz","XXX")</f>
        <v>XXX</v>
      </c>
      <c r="G150" t="str">
        <f>IF(ISNUMBER(SEARCH("tsp",Table1[[#This Row],[food_name]])), "tsp","XXX")</f>
        <v>XXX</v>
      </c>
      <c r="H150" t="str">
        <f>IF(SUMPRODUCT(--ISNUMBER(SEARCH({"pkg","pkt","pouch","piece","ct","slice","pc","pk"},Table1[[#This Row],[food_name]])))&gt;0,"unit","XXX")</f>
        <v>XXX</v>
      </c>
      <c r="I150" t="str">
        <f>SUBSTITUTE(CONCATENATE(Table1[[#This Row],[temp_tbsp]],Table1[[#This Row],[temp_cup]],Table1[[#This Row],[temp_foz]],Table1[[#This Row],[temp_tsp]],Table1[[#This Row],[temp_package]]),"XXX","")</f>
        <v/>
      </c>
    </row>
    <row r="151" spans="1:9" hidden="1" x14ac:dyDescent="0.2">
      <c r="A151" t="s">
        <v>358</v>
      </c>
      <c r="B151">
        <v>0</v>
      </c>
      <c r="D151" t="str">
        <f>IF(ISNUMBER(SEARCH("tbsp",Table1[[#This Row],[food_name]])), "tbsp","XXX")</f>
        <v>XXX</v>
      </c>
      <c r="E151" t="str">
        <f>IF(ISNUMBER(SEARCH("cup",Table1[[#This Row],[food_name]])), "cup","XXX")</f>
        <v>XXX</v>
      </c>
      <c r="F151" t="str">
        <f>IF(ISNUMBER(SEARCH("oz",Table1[[#This Row],[food_name]])), "oz","XXX")</f>
        <v>XXX</v>
      </c>
      <c r="G151" t="str">
        <f>IF(ISNUMBER(SEARCH("tsp",Table1[[#This Row],[food_name]])), "tsp","XXX")</f>
        <v>XXX</v>
      </c>
      <c r="H151" t="str">
        <f>IF(SUMPRODUCT(--ISNUMBER(SEARCH({"pkg","pkt","pouch","piece","ct","slice","pc","pk"},Table1[[#This Row],[food_name]])))&gt;0,"unit","XXX")</f>
        <v>XXX</v>
      </c>
      <c r="I151" t="str">
        <f>SUBSTITUTE(CONCATENATE(Table1[[#This Row],[temp_tbsp]],Table1[[#This Row],[temp_cup]],Table1[[#This Row],[temp_foz]],Table1[[#This Row],[temp_tsp]],Table1[[#This Row],[temp_package]]),"XXX","")</f>
        <v/>
      </c>
    </row>
    <row r="152" spans="1:9" hidden="1" x14ac:dyDescent="0.2">
      <c r="A152" t="s">
        <v>359</v>
      </c>
      <c r="B152">
        <v>0</v>
      </c>
      <c r="D152" t="str">
        <f>IF(ISNUMBER(SEARCH("tbsp",Table1[[#This Row],[food_name]])), "tbsp","XXX")</f>
        <v>XXX</v>
      </c>
      <c r="E152" t="str">
        <f>IF(ISNUMBER(SEARCH("cup",Table1[[#This Row],[food_name]])), "cup","XXX")</f>
        <v>XXX</v>
      </c>
      <c r="F152" t="str">
        <f>IF(ISNUMBER(SEARCH("oz",Table1[[#This Row],[food_name]])), "oz","XXX")</f>
        <v>XXX</v>
      </c>
      <c r="G152" t="str">
        <f>IF(ISNUMBER(SEARCH("tsp",Table1[[#This Row],[food_name]])), "tsp","XXX")</f>
        <v>XXX</v>
      </c>
      <c r="H152" t="str">
        <f>IF(SUMPRODUCT(--ISNUMBER(SEARCH({"pkg","pkt","pouch","piece","ct","slice","pc","pk"},Table1[[#This Row],[food_name]])))&gt;0,"unit","XXX")</f>
        <v>XXX</v>
      </c>
      <c r="I152" t="str">
        <f>SUBSTITUTE(CONCATENATE(Table1[[#This Row],[temp_tbsp]],Table1[[#This Row],[temp_cup]],Table1[[#This Row],[temp_foz]],Table1[[#This Row],[temp_tsp]],Table1[[#This Row],[temp_package]]),"XXX","")</f>
        <v/>
      </c>
    </row>
    <row r="153" spans="1:9" hidden="1" x14ac:dyDescent="0.2">
      <c r="A153" t="s">
        <v>360</v>
      </c>
      <c r="B153">
        <v>0</v>
      </c>
      <c r="D153" t="str">
        <f>IF(ISNUMBER(SEARCH("tbsp",Table1[[#This Row],[food_name]])), "tbsp","XXX")</f>
        <v>XXX</v>
      </c>
      <c r="E153" t="str">
        <f>IF(ISNUMBER(SEARCH("cup",Table1[[#This Row],[food_name]])), "cup","XXX")</f>
        <v>XXX</v>
      </c>
      <c r="F153" t="str">
        <f>IF(ISNUMBER(SEARCH("oz",Table1[[#This Row],[food_name]])), "oz","XXX")</f>
        <v>XXX</v>
      </c>
      <c r="G153" t="str">
        <f>IF(ISNUMBER(SEARCH("tsp",Table1[[#This Row],[food_name]])), "tsp","XXX")</f>
        <v>XXX</v>
      </c>
      <c r="H153" t="str">
        <f>IF(SUMPRODUCT(--ISNUMBER(SEARCH({"pkg","pkt","pouch","piece","ct","slice","pc","pk"},Table1[[#This Row],[food_name]])))&gt;0,"unit","XXX")</f>
        <v>XXX</v>
      </c>
      <c r="I153" t="str">
        <f>SUBSTITUTE(CONCATENATE(Table1[[#This Row],[temp_tbsp]],Table1[[#This Row],[temp_cup]],Table1[[#This Row],[temp_foz]],Table1[[#This Row],[temp_tsp]],Table1[[#This Row],[temp_package]]),"XXX","")</f>
        <v/>
      </c>
    </row>
    <row r="154" spans="1:9" hidden="1" x14ac:dyDescent="0.2">
      <c r="A154" t="s">
        <v>361</v>
      </c>
      <c r="B154">
        <v>0</v>
      </c>
      <c r="D154" t="str">
        <f>IF(ISNUMBER(SEARCH("tbsp",Table1[[#This Row],[food_name]])), "tbsp","XXX")</f>
        <v>XXX</v>
      </c>
      <c r="E154" t="str">
        <f>IF(ISNUMBER(SEARCH("cup",Table1[[#This Row],[food_name]])), "cup","XXX")</f>
        <v>XXX</v>
      </c>
      <c r="F154" t="str">
        <f>IF(ISNUMBER(SEARCH("oz",Table1[[#This Row],[food_name]])), "oz","XXX")</f>
        <v>XXX</v>
      </c>
      <c r="G154" t="str">
        <f>IF(ISNUMBER(SEARCH("tsp",Table1[[#This Row],[food_name]])), "tsp","XXX")</f>
        <v>XXX</v>
      </c>
      <c r="H154" t="str">
        <f>IF(SUMPRODUCT(--ISNUMBER(SEARCH({"pkg","pkt","pouch","piece","ct","slice","pc","pk"},Table1[[#This Row],[food_name]])))&gt;0,"unit","XXX")</f>
        <v>XXX</v>
      </c>
      <c r="I154" t="str">
        <f>SUBSTITUTE(CONCATENATE(Table1[[#This Row],[temp_tbsp]],Table1[[#This Row],[temp_cup]],Table1[[#This Row],[temp_foz]],Table1[[#This Row],[temp_tsp]],Table1[[#This Row],[temp_package]]),"XXX","")</f>
        <v/>
      </c>
    </row>
    <row r="155" spans="1:9" hidden="1" x14ac:dyDescent="0.2">
      <c r="A155" t="s">
        <v>362</v>
      </c>
      <c r="B155">
        <v>0</v>
      </c>
      <c r="D155" t="str">
        <f>IF(ISNUMBER(SEARCH("tbsp",Table1[[#This Row],[food_name]])), "tbsp","XXX")</f>
        <v>XXX</v>
      </c>
      <c r="E155" t="str">
        <f>IF(ISNUMBER(SEARCH("cup",Table1[[#This Row],[food_name]])), "cup","XXX")</f>
        <v>XXX</v>
      </c>
      <c r="F155" t="str">
        <f>IF(ISNUMBER(SEARCH("oz",Table1[[#This Row],[food_name]])), "oz","XXX")</f>
        <v>XXX</v>
      </c>
      <c r="G155" t="str">
        <f>IF(ISNUMBER(SEARCH("tsp",Table1[[#This Row],[food_name]])), "tsp","XXX")</f>
        <v>XXX</v>
      </c>
      <c r="H155" t="str">
        <f>IF(SUMPRODUCT(--ISNUMBER(SEARCH({"pkg","pkt","pouch","piece","ct","slice","pc","pk"},Table1[[#This Row],[food_name]])))&gt;0,"unit","XXX")</f>
        <v>XXX</v>
      </c>
      <c r="I155" t="str">
        <f>SUBSTITUTE(CONCATENATE(Table1[[#This Row],[temp_tbsp]],Table1[[#This Row],[temp_cup]],Table1[[#This Row],[temp_foz]],Table1[[#This Row],[temp_tsp]],Table1[[#This Row],[temp_package]]),"XXX","")</f>
        <v/>
      </c>
    </row>
    <row r="156" spans="1:9" hidden="1" x14ac:dyDescent="0.2">
      <c r="A156" t="s">
        <v>389</v>
      </c>
      <c r="B156">
        <v>0</v>
      </c>
      <c r="D156" t="str">
        <f>IF(ISNUMBER(SEARCH("tbsp",Table1[[#This Row],[food_name]])), "tbsp","XXX")</f>
        <v>XXX</v>
      </c>
      <c r="E156" t="str">
        <f>IF(ISNUMBER(SEARCH("cup",Table1[[#This Row],[food_name]])), "cup","XXX")</f>
        <v>XXX</v>
      </c>
      <c r="F156" t="str">
        <f>IF(ISNUMBER(SEARCH("oz",Table1[[#This Row],[food_name]])), "oz","XXX")</f>
        <v>XXX</v>
      </c>
      <c r="G156" t="str">
        <f>IF(ISNUMBER(SEARCH("tsp",Table1[[#This Row],[food_name]])), "tsp","XXX")</f>
        <v>XXX</v>
      </c>
      <c r="H156" t="str">
        <f>IF(SUMPRODUCT(--ISNUMBER(SEARCH({"pkg","pkt","pouch","piece","ct","slice","pc","pk"},Table1[[#This Row],[food_name]])))&gt;0,"unit","XXX")</f>
        <v>XXX</v>
      </c>
      <c r="I156" t="str">
        <f>SUBSTITUTE(CONCATENATE(Table1[[#This Row],[temp_tbsp]],Table1[[#This Row],[temp_cup]],Table1[[#This Row],[temp_foz]],Table1[[#This Row],[temp_tsp]],Table1[[#This Row],[temp_package]]),"XXX","")</f>
        <v/>
      </c>
    </row>
    <row r="157" spans="1:9" hidden="1" x14ac:dyDescent="0.2">
      <c r="A157" t="s">
        <v>390</v>
      </c>
      <c r="B157">
        <v>0</v>
      </c>
      <c r="D157" t="str">
        <f>IF(ISNUMBER(SEARCH("tbsp",Table1[[#This Row],[food_name]])), "tbsp","XXX")</f>
        <v>XXX</v>
      </c>
      <c r="E157" t="str">
        <f>IF(ISNUMBER(SEARCH("cup",Table1[[#This Row],[food_name]])), "cup","XXX")</f>
        <v>XXX</v>
      </c>
      <c r="F157" t="str">
        <f>IF(ISNUMBER(SEARCH("oz",Table1[[#This Row],[food_name]])), "oz","XXX")</f>
        <v>XXX</v>
      </c>
      <c r="G157" t="str">
        <f>IF(ISNUMBER(SEARCH("tsp",Table1[[#This Row],[food_name]])), "tsp","XXX")</f>
        <v>XXX</v>
      </c>
      <c r="H157" t="str">
        <f>IF(SUMPRODUCT(--ISNUMBER(SEARCH({"pkg","pkt","pouch","piece","ct","slice","pc","pk"},Table1[[#This Row],[food_name]])))&gt;0,"unit","XXX")</f>
        <v>XXX</v>
      </c>
      <c r="I157" t="str">
        <f>SUBSTITUTE(CONCATENATE(Table1[[#This Row],[temp_tbsp]],Table1[[#This Row],[temp_cup]],Table1[[#This Row],[temp_foz]],Table1[[#This Row],[temp_tsp]],Table1[[#This Row],[temp_package]]),"XXX","")</f>
        <v/>
      </c>
    </row>
    <row r="158" spans="1:9" hidden="1" x14ac:dyDescent="0.2">
      <c r="A158" t="s">
        <v>391</v>
      </c>
      <c r="B158">
        <v>0</v>
      </c>
      <c r="D158" t="str">
        <f>IF(ISNUMBER(SEARCH("tbsp",Table1[[#This Row],[food_name]])), "tbsp","XXX")</f>
        <v>XXX</v>
      </c>
      <c r="E158" t="str">
        <f>IF(ISNUMBER(SEARCH("cup",Table1[[#This Row],[food_name]])), "cup","XXX")</f>
        <v>XXX</v>
      </c>
      <c r="F158" t="str">
        <f>IF(ISNUMBER(SEARCH("oz",Table1[[#This Row],[food_name]])), "oz","XXX")</f>
        <v>XXX</v>
      </c>
      <c r="G158" t="str">
        <f>IF(ISNUMBER(SEARCH("tsp",Table1[[#This Row],[food_name]])), "tsp","XXX")</f>
        <v>XXX</v>
      </c>
      <c r="H158" t="str">
        <f>IF(SUMPRODUCT(--ISNUMBER(SEARCH({"pkg","pkt","pouch","piece","ct","slice","pc","pk"},Table1[[#This Row],[food_name]])))&gt;0,"unit","XXX")</f>
        <v>XXX</v>
      </c>
      <c r="I158" t="str">
        <f>SUBSTITUTE(CONCATENATE(Table1[[#This Row],[temp_tbsp]],Table1[[#This Row],[temp_cup]],Table1[[#This Row],[temp_foz]],Table1[[#This Row],[temp_tsp]],Table1[[#This Row],[temp_package]]),"XXX","")</f>
        <v/>
      </c>
    </row>
    <row r="159" spans="1:9" hidden="1" x14ac:dyDescent="0.2">
      <c r="A159" t="s">
        <v>392</v>
      </c>
      <c r="B159">
        <v>0</v>
      </c>
      <c r="D159" t="str">
        <f>IF(ISNUMBER(SEARCH("tbsp",Table1[[#This Row],[food_name]])), "tbsp","XXX")</f>
        <v>XXX</v>
      </c>
      <c r="E159" t="str">
        <f>IF(ISNUMBER(SEARCH("cup",Table1[[#This Row],[food_name]])), "cup","XXX")</f>
        <v>XXX</v>
      </c>
      <c r="F159" t="str">
        <f>IF(ISNUMBER(SEARCH("oz",Table1[[#This Row],[food_name]])), "oz","XXX")</f>
        <v>XXX</v>
      </c>
      <c r="G159" t="str">
        <f>IF(ISNUMBER(SEARCH("tsp",Table1[[#This Row],[food_name]])), "tsp","XXX")</f>
        <v>XXX</v>
      </c>
      <c r="H159" t="str">
        <f>IF(SUMPRODUCT(--ISNUMBER(SEARCH({"pkg","pkt","pouch","piece","ct","slice","pc","pk"},Table1[[#This Row],[food_name]])))&gt;0,"unit","XXX")</f>
        <v>XXX</v>
      </c>
      <c r="I159" t="str">
        <f>SUBSTITUTE(CONCATENATE(Table1[[#This Row],[temp_tbsp]],Table1[[#This Row],[temp_cup]],Table1[[#This Row],[temp_foz]],Table1[[#This Row],[temp_tsp]],Table1[[#This Row],[temp_package]]),"XXX","")</f>
        <v/>
      </c>
    </row>
    <row r="160" spans="1:9" hidden="1" x14ac:dyDescent="0.2">
      <c r="A160" t="s">
        <v>393</v>
      </c>
      <c r="B160">
        <v>0</v>
      </c>
      <c r="D160" t="str">
        <f>IF(ISNUMBER(SEARCH("tbsp",Table1[[#This Row],[food_name]])), "tbsp","XXX")</f>
        <v>XXX</v>
      </c>
      <c r="E160" t="str">
        <f>IF(ISNUMBER(SEARCH("cup",Table1[[#This Row],[food_name]])), "cup","XXX")</f>
        <v>XXX</v>
      </c>
      <c r="F160" t="str">
        <f>IF(ISNUMBER(SEARCH("oz",Table1[[#This Row],[food_name]])), "oz","XXX")</f>
        <v>XXX</v>
      </c>
      <c r="G160" t="str">
        <f>IF(ISNUMBER(SEARCH("tsp",Table1[[#This Row],[food_name]])), "tsp","XXX")</f>
        <v>XXX</v>
      </c>
      <c r="H160" t="str">
        <f>IF(SUMPRODUCT(--ISNUMBER(SEARCH({"pkg","pkt","pouch","piece","ct","slice","pc","pk"},Table1[[#This Row],[food_name]])))&gt;0,"unit","XXX")</f>
        <v>XXX</v>
      </c>
      <c r="I160" t="str">
        <f>SUBSTITUTE(CONCATENATE(Table1[[#This Row],[temp_tbsp]],Table1[[#This Row],[temp_cup]],Table1[[#This Row],[temp_foz]],Table1[[#This Row],[temp_tsp]],Table1[[#This Row],[temp_package]]),"XXX","")</f>
        <v/>
      </c>
    </row>
    <row r="161" spans="1:9" hidden="1" x14ac:dyDescent="0.2">
      <c r="A161" t="s">
        <v>395</v>
      </c>
      <c r="B161">
        <v>0</v>
      </c>
      <c r="D161" t="str">
        <f>IF(ISNUMBER(SEARCH("tbsp",Table1[[#This Row],[food_name]])), "tbsp","XXX")</f>
        <v>XXX</v>
      </c>
      <c r="E161" t="str">
        <f>IF(ISNUMBER(SEARCH("cup",Table1[[#This Row],[food_name]])), "cup","XXX")</f>
        <v>XXX</v>
      </c>
      <c r="F161" t="str">
        <f>IF(ISNUMBER(SEARCH("oz",Table1[[#This Row],[food_name]])), "oz","XXX")</f>
        <v>XXX</v>
      </c>
      <c r="G161" t="str">
        <f>IF(ISNUMBER(SEARCH("tsp",Table1[[#This Row],[food_name]])), "tsp","XXX")</f>
        <v>XXX</v>
      </c>
      <c r="H161" t="str">
        <f>IF(SUMPRODUCT(--ISNUMBER(SEARCH({"pkg","pkt","pouch","piece","ct","slice","pc","pk"},Table1[[#This Row],[food_name]])))&gt;0,"unit","XXX")</f>
        <v>XXX</v>
      </c>
      <c r="I161" t="str">
        <f>SUBSTITUTE(CONCATENATE(Table1[[#This Row],[temp_tbsp]],Table1[[#This Row],[temp_cup]],Table1[[#This Row],[temp_foz]],Table1[[#This Row],[temp_tsp]],Table1[[#This Row],[temp_package]]),"XXX","")</f>
        <v/>
      </c>
    </row>
    <row r="162" spans="1:9" hidden="1" x14ac:dyDescent="0.2">
      <c r="A162" t="s">
        <v>396</v>
      </c>
      <c r="B162">
        <v>0</v>
      </c>
      <c r="D162" t="str">
        <f>IF(ISNUMBER(SEARCH("tbsp",Table1[[#This Row],[food_name]])), "tbsp","XXX")</f>
        <v>XXX</v>
      </c>
      <c r="E162" t="str">
        <f>IF(ISNUMBER(SEARCH("cup",Table1[[#This Row],[food_name]])), "cup","XXX")</f>
        <v>XXX</v>
      </c>
      <c r="F162" t="str">
        <f>IF(ISNUMBER(SEARCH("oz",Table1[[#This Row],[food_name]])), "oz","XXX")</f>
        <v>XXX</v>
      </c>
      <c r="G162" t="str">
        <f>IF(ISNUMBER(SEARCH("tsp",Table1[[#This Row],[food_name]])), "tsp","XXX")</f>
        <v>XXX</v>
      </c>
      <c r="H162" t="str">
        <f>IF(SUMPRODUCT(--ISNUMBER(SEARCH({"pkg","pkt","pouch","piece","ct","slice","pc","pk"},Table1[[#This Row],[food_name]])))&gt;0,"unit","XXX")</f>
        <v>XXX</v>
      </c>
      <c r="I162" t="str">
        <f>SUBSTITUTE(CONCATENATE(Table1[[#This Row],[temp_tbsp]],Table1[[#This Row],[temp_cup]],Table1[[#This Row],[temp_foz]],Table1[[#This Row],[temp_tsp]],Table1[[#This Row],[temp_package]]),"XXX","")</f>
        <v/>
      </c>
    </row>
    <row r="163" spans="1:9" hidden="1" x14ac:dyDescent="0.2">
      <c r="A163" t="s">
        <v>397</v>
      </c>
      <c r="B163">
        <v>0</v>
      </c>
      <c r="D163" t="str">
        <f>IF(ISNUMBER(SEARCH("tbsp",Table1[[#This Row],[food_name]])), "tbsp","XXX")</f>
        <v>XXX</v>
      </c>
      <c r="E163" t="str">
        <f>IF(ISNUMBER(SEARCH("cup",Table1[[#This Row],[food_name]])), "cup","XXX")</f>
        <v>XXX</v>
      </c>
      <c r="F163" t="str">
        <f>IF(ISNUMBER(SEARCH("oz",Table1[[#This Row],[food_name]])), "oz","XXX")</f>
        <v>XXX</v>
      </c>
      <c r="G163" t="str">
        <f>IF(ISNUMBER(SEARCH("tsp",Table1[[#This Row],[food_name]])), "tsp","XXX")</f>
        <v>XXX</v>
      </c>
      <c r="H163" t="str">
        <f>IF(SUMPRODUCT(--ISNUMBER(SEARCH({"pkg","pkt","pouch","piece","ct","slice","pc","pk"},Table1[[#This Row],[food_name]])))&gt;0,"unit","XXX")</f>
        <v>XXX</v>
      </c>
      <c r="I163" t="str">
        <f>SUBSTITUTE(CONCATENATE(Table1[[#This Row],[temp_tbsp]],Table1[[#This Row],[temp_cup]],Table1[[#This Row],[temp_foz]],Table1[[#This Row],[temp_tsp]],Table1[[#This Row],[temp_package]]),"XXX","")</f>
        <v/>
      </c>
    </row>
    <row r="164" spans="1:9" hidden="1" x14ac:dyDescent="0.2">
      <c r="A164" t="s">
        <v>403</v>
      </c>
      <c r="B164">
        <v>0</v>
      </c>
      <c r="D164" t="str">
        <f>IF(ISNUMBER(SEARCH("tbsp",Table1[[#This Row],[food_name]])), "tbsp","XXX")</f>
        <v>XXX</v>
      </c>
      <c r="E164" t="str">
        <f>IF(ISNUMBER(SEARCH("cup",Table1[[#This Row],[food_name]])), "cup","XXX")</f>
        <v>XXX</v>
      </c>
      <c r="F164" t="str">
        <f>IF(ISNUMBER(SEARCH("oz",Table1[[#This Row],[food_name]])), "oz","XXX")</f>
        <v>XXX</v>
      </c>
      <c r="G164" t="str">
        <f>IF(ISNUMBER(SEARCH("tsp",Table1[[#This Row],[food_name]])), "tsp","XXX")</f>
        <v>XXX</v>
      </c>
      <c r="H164" t="str">
        <f>IF(SUMPRODUCT(--ISNUMBER(SEARCH({"pkg","pkt","pouch","piece","ct","slice","pc","pk"},Table1[[#This Row],[food_name]])))&gt;0,"unit","XXX")</f>
        <v>XXX</v>
      </c>
      <c r="I164" t="str">
        <f>SUBSTITUTE(CONCATENATE(Table1[[#This Row],[temp_tbsp]],Table1[[#This Row],[temp_cup]],Table1[[#This Row],[temp_foz]],Table1[[#This Row],[temp_tsp]],Table1[[#This Row],[temp_package]]),"XXX","")</f>
        <v/>
      </c>
    </row>
    <row r="165" spans="1:9" hidden="1" x14ac:dyDescent="0.2">
      <c r="A165" t="s">
        <v>404</v>
      </c>
      <c r="B165">
        <v>0</v>
      </c>
      <c r="D165" t="str">
        <f>IF(ISNUMBER(SEARCH("tbsp",Table1[[#This Row],[food_name]])), "tbsp","XXX")</f>
        <v>XXX</v>
      </c>
      <c r="E165" t="str">
        <f>IF(ISNUMBER(SEARCH("cup",Table1[[#This Row],[food_name]])), "cup","XXX")</f>
        <v>XXX</v>
      </c>
      <c r="F165" t="str">
        <f>IF(ISNUMBER(SEARCH("oz",Table1[[#This Row],[food_name]])), "oz","XXX")</f>
        <v>XXX</v>
      </c>
      <c r="G165" t="str">
        <f>IF(ISNUMBER(SEARCH("tsp",Table1[[#This Row],[food_name]])), "tsp","XXX")</f>
        <v>XXX</v>
      </c>
      <c r="H165" t="str">
        <f>IF(SUMPRODUCT(--ISNUMBER(SEARCH({"pkg","pkt","pouch","piece","ct","slice","pc","pk"},Table1[[#This Row],[food_name]])))&gt;0,"unit","XXX")</f>
        <v>XXX</v>
      </c>
      <c r="I165" t="str">
        <f>SUBSTITUTE(CONCATENATE(Table1[[#This Row],[temp_tbsp]],Table1[[#This Row],[temp_cup]],Table1[[#This Row],[temp_foz]],Table1[[#This Row],[temp_tsp]],Table1[[#This Row],[temp_package]]),"XXX","")</f>
        <v/>
      </c>
    </row>
    <row r="166" spans="1:9" hidden="1" x14ac:dyDescent="0.2">
      <c r="A166" t="s">
        <v>405</v>
      </c>
      <c r="B166">
        <v>0</v>
      </c>
      <c r="D166" t="str">
        <f>IF(ISNUMBER(SEARCH("tbsp",Table1[[#This Row],[food_name]])), "tbsp","XXX")</f>
        <v>XXX</v>
      </c>
      <c r="E166" t="str">
        <f>IF(ISNUMBER(SEARCH("cup",Table1[[#This Row],[food_name]])), "cup","XXX")</f>
        <v>XXX</v>
      </c>
      <c r="F166" t="str">
        <f>IF(ISNUMBER(SEARCH("oz",Table1[[#This Row],[food_name]])), "oz","XXX")</f>
        <v>XXX</v>
      </c>
      <c r="G166" t="str">
        <f>IF(ISNUMBER(SEARCH("tsp",Table1[[#This Row],[food_name]])), "tsp","XXX")</f>
        <v>XXX</v>
      </c>
      <c r="H166" t="str">
        <f>IF(SUMPRODUCT(--ISNUMBER(SEARCH({"pkg","pkt","pouch","piece","ct","slice","pc","pk"},Table1[[#This Row],[food_name]])))&gt;0,"unit","XXX")</f>
        <v>XXX</v>
      </c>
      <c r="I166" t="str">
        <f>SUBSTITUTE(CONCATENATE(Table1[[#This Row],[temp_tbsp]],Table1[[#This Row],[temp_cup]],Table1[[#This Row],[temp_foz]],Table1[[#This Row],[temp_tsp]],Table1[[#This Row],[temp_package]]),"XXX","")</f>
        <v/>
      </c>
    </row>
    <row r="167" spans="1:9" hidden="1" x14ac:dyDescent="0.2">
      <c r="A167" t="s">
        <v>408</v>
      </c>
      <c r="B167">
        <v>0</v>
      </c>
      <c r="D167" t="str">
        <f>IF(ISNUMBER(SEARCH("tbsp",Table1[[#This Row],[food_name]])), "tbsp","XXX")</f>
        <v>XXX</v>
      </c>
      <c r="E167" t="str">
        <f>IF(ISNUMBER(SEARCH("cup",Table1[[#This Row],[food_name]])), "cup","XXX")</f>
        <v>XXX</v>
      </c>
      <c r="F167" t="str">
        <f>IF(ISNUMBER(SEARCH("oz",Table1[[#This Row],[food_name]])), "oz","XXX")</f>
        <v>XXX</v>
      </c>
      <c r="G167" t="str">
        <f>IF(ISNUMBER(SEARCH("tsp",Table1[[#This Row],[food_name]])), "tsp","XXX")</f>
        <v>XXX</v>
      </c>
      <c r="H167" t="str">
        <f>IF(SUMPRODUCT(--ISNUMBER(SEARCH({"pkg","pkt","pouch","piece","ct","slice","pc","pk"},Table1[[#This Row],[food_name]])))&gt;0,"unit","XXX")</f>
        <v>XXX</v>
      </c>
      <c r="I167" t="str">
        <f>SUBSTITUTE(CONCATENATE(Table1[[#This Row],[temp_tbsp]],Table1[[#This Row],[temp_cup]],Table1[[#This Row],[temp_foz]],Table1[[#This Row],[temp_tsp]],Table1[[#This Row],[temp_package]]),"XXX","")</f>
        <v/>
      </c>
    </row>
    <row r="168" spans="1:9" hidden="1" x14ac:dyDescent="0.2">
      <c r="A168" t="s">
        <v>411</v>
      </c>
      <c r="B168">
        <v>0</v>
      </c>
      <c r="D168" t="str">
        <f>IF(ISNUMBER(SEARCH("tbsp",Table1[[#This Row],[food_name]])), "tbsp","XXX")</f>
        <v>XXX</v>
      </c>
      <c r="E168" t="str">
        <f>IF(ISNUMBER(SEARCH("cup",Table1[[#This Row],[food_name]])), "cup","XXX")</f>
        <v>XXX</v>
      </c>
      <c r="F168" t="str">
        <f>IF(ISNUMBER(SEARCH("oz",Table1[[#This Row],[food_name]])), "oz","XXX")</f>
        <v>XXX</v>
      </c>
      <c r="G168" t="str">
        <f>IF(ISNUMBER(SEARCH("tsp",Table1[[#This Row],[food_name]])), "tsp","XXX")</f>
        <v>XXX</v>
      </c>
      <c r="H168" t="str">
        <f>IF(SUMPRODUCT(--ISNUMBER(SEARCH({"pkg","pkt","pouch","piece","ct","slice","pc","pk"},Table1[[#This Row],[food_name]])))&gt;0,"unit","XXX")</f>
        <v>XXX</v>
      </c>
      <c r="I168" t="str">
        <f>SUBSTITUTE(CONCATENATE(Table1[[#This Row],[temp_tbsp]],Table1[[#This Row],[temp_cup]],Table1[[#This Row],[temp_foz]],Table1[[#This Row],[temp_tsp]],Table1[[#This Row],[temp_package]]),"XXX","")</f>
        <v/>
      </c>
    </row>
    <row r="169" spans="1:9" hidden="1" x14ac:dyDescent="0.2">
      <c r="A169" t="s">
        <v>412</v>
      </c>
      <c r="B169">
        <v>0</v>
      </c>
      <c r="D169" t="str">
        <f>IF(ISNUMBER(SEARCH("tbsp",Table1[[#This Row],[food_name]])), "tbsp","XXX")</f>
        <v>XXX</v>
      </c>
      <c r="E169" t="str">
        <f>IF(ISNUMBER(SEARCH("cup",Table1[[#This Row],[food_name]])), "cup","XXX")</f>
        <v>XXX</v>
      </c>
      <c r="F169" t="str">
        <f>IF(ISNUMBER(SEARCH("oz",Table1[[#This Row],[food_name]])), "oz","XXX")</f>
        <v>XXX</v>
      </c>
      <c r="G169" t="str">
        <f>IF(ISNUMBER(SEARCH("tsp",Table1[[#This Row],[food_name]])), "tsp","XXX")</f>
        <v>XXX</v>
      </c>
      <c r="H169" t="str">
        <f>IF(SUMPRODUCT(--ISNUMBER(SEARCH({"pkg","pkt","pouch","piece","ct","slice","pc","pk"},Table1[[#This Row],[food_name]])))&gt;0,"unit","XXX")</f>
        <v>XXX</v>
      </c>
      <c r="I169" t="str">
        <f>SUBSTITUTE(CONCATENATE(Table1[[#This Row],[temp_tbsp]],Table1[[#This Row],[temp_cup]],Table1[[#This Row],[temp_foz]],Table1[[#This Row],[temp_tsp]],Table1[[#This Row],[temp_package]]),"XXX","")</f>
        <v/>
      </c>
    </row>
    <row r="170" spans="1:9" hidden="1" x14ac:dyDescent="0.2">
      <c r="A170" t="s">
        <v>413</v>
      </c>
      <c r="B170">
        <v>0</v>
      </c>
      <c r="D170" t="str">
        <f>IF(ISNUMBER(SEARCH("tbsp",Table1[[#This Row],[food_name]])), "tbsp","XXX")</f>
        <v>XXX</v>
      </c>
      <c r="E170" t="str">
        <f>IF(ISNUMBER(SEARCH("cup",Table1[[#This Row],[food_name]])), "cup","XXX")</f>
        <v>XXX</v>
      </c>
      <c r="F170" t="str">
        <f>IF(ISNUMBER(SEARCH("oz",Table1[[#This Row],[food_name]])), "oz","XXX")</f>
        <v>XXX</v>
      </c>
      <c r="G170" t="str">
        <f>IF(ISNUMBER(SEARCH("tsp",Table1[[#This Row],[food_name]])), "tsp","XXX")</f>
        <v>XXX</v>
      </c>
      <c r="H170" t="str">
        <f>IF(SUMPRODUCT(--ISNUMBER(SEARCH({"pkg","pkt","pouch","piece","ct","slice","pc","pk"},Table1[[#This Row],[food_name]])))&gt;0,"unit","XXX")</f>
        <v>XXX</v>
      </c>
      <c r="I170" t="str">
        <f>SUBSTITUTE(CONCATENATE(Table1[[#This Row],[temp_tbsp]],Table1[[#This Row],[temp_cup]],Table1[[#This Row],[temp_foz]],Table1[[#This Row],[temp_tsp]],Table1[[#This Row],[temp_package]]),"XXX","")</f>
        <v/>
      </c>
    </row>
    <row r="171" spans="1:9" hidden="1" x14ac:dyDescent="0.2">
      <c r="A171" t="s">
        <v>414</v>
      </c>
      <c r="B171">
        <v>0</v>
      </c>
      <c r="D171" t="str">
        <f>IF(ISNUMBER(SEARCH("tbsp",Table1[[#This Row],[food_name]])), "tbsp","XXX")</f>
        <v>XXX</v>
      </c>
      <c r="E171" t="str">
        <f>IF(ISNUMBER(SEARCH("cup",Table1[[#This Row],[food_name]])), "cup","XXX")</f>
        <v>XXX</v>
      </c>
      <c r="F171" t="str">
        <f>IF(ISNUMBER(SEARCH("oz",Table1[[#This Row],[food_name]])), "oz","XXX")</f>
        <v>XXX</v>
      </c>
      <c r="G171" t="str">
        <f>IF(ISNUMBER(SEARCH("tsp",Table1[[#This Row],[food_name]])), "tsp","XXX")</f>
        <v>XXX</v>
      </c>
      <c r="H171" t="str">
        <f>IF(SUMPRODUCT(--ISNUMBER(SEARCH({"pkg","pkt","pouch","piece","ct","slice","pc","pk"},Table1[[#This Row],[food_name]])))&gt;0,"unit","XXX")</f>
        <v>XXX</v>
      </c>
      <c r="I171" t="str">
        <f>SUBSTITUTE(CONCATENATE(Table1[[#This Row],[temp_tbsp]],Table1[[#This Row],[temp_cup]],Table1[[#This Row],[temp_foz]],Table1[[#This Row],[temp_tsp]],Table1[[#This Row],[temp_package]]),"XXX","")</f>
        <v/>
      </c>
    </row>
    <row r="172" spans="1:9" x14ac:dyDescent="0.2">
      <c r="A172" t="s">
        <v>336</v>
      </c>
      <c r="B172">
        <v>0.2</v>
      </c>
      <c r="C172">
        <v>1</v>
      </c>
      <c r="D172" t="str">
        <f>IF(ISNUMBER(SEARCH("tbsp",Table1[[#This Row],[food_name]])), "tbsp","XXX")</f>
        <v>XXX</v>
      </c>
      <c r="E172" t="str">
        <f>IF(ISNUMBER(SEARCH("cup",Table1[[#This Row],[food_name]])), "cup","XXX")</f>
        <v>XXX</v>
      </c>
      <c r="F172" t="str">
        <f>IF(ISNUMBER(SEARCH("oz",Table1[[#This Row],[food_name]])), "oz","XXX")</f>
        <v>XXX</v>
      </c>
      <c r="G172" t="str">
        <f>IF(ISNUMBER(SEARCH("tsp",Table1[[#This Row],[food_name]])), "tsp","XXX")</f>
        <v>tsp</v>
      </c>
      <c r="H172" t="str">
        <f>IF(SUMPRODUCT(--ISNUMBER(SEARCH({"pkg","pkt","pouch","piece","ct","slice","pc","pk"},Table1[[#This Row],[food_name]])))&gt;0,"unit","XXX")</f>
        <v>XXX</v>
      </c>
      <c r="I172" t="str">
        <f>SUBSTITUTE(CONCATENATE(Table1[[#This Row],[temp_tbsp]],Table1[[#This Row],[temp_cup]],Table1[[#This Row],[temp_foz]],Table1[[#This Row],[temp_tsp]],Table1[[#This Row],[temp_package]]),"XXX","")</f>
        <v>tsp</v>
      </c>
    </row>
    <row r="173" spans="1:9" x14ac:dyDescent="0.2">
      <c r="A173" t="s">
        <v>80</v>
      </c>
      <c r="B173">
        <v>0.3</v>
      </c>
      <c r="C173">
        <v>1</v>
      </c>
      <c r="D173" t="str">
        <f>IF(ISNUMBER(SEARCH("tbsp",Table1[[#This Row],[food_name]])), "tbsp","XXX")</f>
        <v>XXX</v>
      </c>
      <c r="E173" t="str">
        <f>IF(ISNUMBER(SEARCH("cup",Table1[[#This Row],[food_name]])), "cup","XXX")</f>
        <v>XXX</v>
      </c>
      <c r="F173" t="str">
        <f>IF(ISNUMBER(SEARCH("oz",Table1[[#This Row],[food_name]])), "oz","XXX")</f>
        <v>XXX</v>
      </c>
      <c r="G173" t="str">
        <f>IF(ISNUMBER(SEARCH("tsp",Table1[[#This Row],[food_name]])), "tsp","XXX")</f>
        <v>tsp</v>
      </c>
      <c r="H173" t="str">
        <f>IF(SUMPRODUCT(--ISNUMBER(SEARCH({"pkg","pkt","pouch","piece","ct","slice","pc","pk"},Table1[[#This Row],[food_name]])))&gt;0,"unit","XXX")</f>
        <v>XXX</v>
      </c>
      <c r="I173" t="str">
        <f>SUBSTITUTE(CONCATENATE(Table1[[#This Row],[temp_tbsp]],Table1[[#This Row],[temp_cup]],Table1[[#This Row],[temp_foz]],Table1[[#This Row],[temp_tsp]],Table1[[#This Row],[temp_package]]),"XXX","")</f>
        <v>tsp</v>
      </c>
    </row>
    <row r="174" spans="1:9" x14ac:dyDescent="0.2">
      <c r="A174" t="s">
        <v>129</v>
      </c>
      <c r="B174">
        <v>0.3</v>
      </c>
      <c r="C174">
        <v>1</v>
      </c>
      <c r="D174" t="str">
        <f>IF(ISNUMBER(SEARCH("tbsp",Table1[[#This Row],[food_name]])), "tbsp","XXX")</f>
        <v>XXX</v>
      </c>
      <c r="E174" t="str">
        <f>IF(ISNUMBER(SEARCH("cup",Table1[[#This Row],[food_name]])), "cup","XXX")</f>
        <v>XXX</v>
      </c>
      <c r="F174" t="str">
        <f>IF(ISNUMBER(SEARCH("oz",Table1[[#This Row],[food_name]])), "oz","XXX")</f>
        <v>XXX</v>
      </c>
      <c r="G174" t="str">
        <f>IF(ISNUMBER(SEARCH("tsp",Table1[[#This Row],[food_name]])), "tsp","XXX")</f>
        <v>tsp</v>
      </c>
      <c r="H174" t="str">
        <f>IF(SUMPRODUCT(--ISNUMBER(SEARCH({"pkg","pkt","pouch","piece","ct","slice","pc","pk"},Table1[[#This Row],[food_name]])))&gt;0,"unit","XXX")</f>
        <v>XXX</v>
      </c>
      <c r="I174" t="str">
        <f>SUBSTITUTE(CONCATENATE(Table1[[#This Row],[temp_tbsp]],Table1[[#This Row],[temp_cup]],Table1[[#This Row],[temp_foz]],Table1[[#This Row],[temp_tsp]],Table1[[#This Row],[temp_package]]),"XXX","")</f>
        <v>tsp</v>
      </c>
    </row>
    <row r="175" spans="1:9" x14ac:dyDescent="0.2">
      <c r="A175" t="s">
        <v>337</v>
      </c>
      <c r="B175">
        <v>0.3</v>
      </c>
      <c r="C175">
        <v>1</v>
      </c>
      <c r="D175" t="str">
        <f>IF(ISNUMBER(SEARCH("tbsp",Table1[[#This Row],[food_name]])), "tbsp","XXX")</f>
        <v>XXX</v>
      </c>
      <c r="E175" t="str">
        <f>IF(ISNUMBER(SEARCH("cup",Table1[[#This Row],[food_name]])), "cup","XXX")</f>
        <v>XXX</v>
      </c>
      <c r="F175" t="str">
        <f>IF(ISNUMBER(SEARCH("oz",Table1[[#This Row],[food_name]])), "oz","XXX")</f>
        <v>XXX</v>
      </c>
      <c r="G175" t="str">
        <f>IF(ISNUMBER(SEARCH("tsp",Table1[[#This Row],[food_name]])), "tsp","XXX")</f>
        <v>tsp</v>
      </c>
      <c r="H175" t="str">
        <f>IF(SUMPRODUCT(--ISNUMBER(SEARCH({"pkg","pkt","pouch","piece","ct","slice","pc","pk"},Table1[[#This Row],[food_name]])))&gt;0,"unit","XXX")</f>
        <v>XXX</v>
      </c>
      <c r="I175" t="str">
        <f>SUBSTITUTE(CONCATENATE(Table1[[#This Row],[temp_tbsp]],Table1[[#This Row],[temp_cup]],Table1[[#This Row],[temp_foz]],Table1[[#This Row],[temp_tsp]],Table1[[#This Row],[temp_package]]),"XXX","")</f>
        <v>tsp</v>
      </c>
    </row>
    <row r="176" spans="1:9" x14ac:dyDescent="0.2">
      <c r="A176" t="s">
        <v>368</v>
      </c>
      <c r="B176">
        <v>0.5</v>
      </c>
      <c r="C176">
        <v>2</v>
      </c>
      <c r="D176" t="str">
        <f>IF(ISNUMBER(SEARCH("tbsp",Table1[[#This Row],[food_name]])), "tbsp","XXX")</f>
        <v>XXX</v>
      </c>
      <c r="E176" t="str">
        <f>IF(ISNUMBER(SEARCH("cup",Table1[[#This Row],[food_name]])), "cup","XXX")</f>
        <v>XXX</v>
      </c>
      <c r="F176" t="str">
        <f>IF(ISNUMBER(SEARCH("oz",Table1[[#This Row],[food_name]])), "oz","XXX")</f>
        <v>XXX</v>
      </c>
      <c r="G176" t="str">
        <f>IF(ISNUMBER(SEARCH("tsp",Table1[[#This Row],[food_name]])), "tsp","XXX")</f>
        <v>tsp</v>
      </c>
      <c r="H176" t="str">
        <f>IF(SUMPRODUCT(--ISNUMBER(SEARCH({"pkg","pkt","pouch","piece","ct","slice","pc","pk"},Table1[[#This Row],[food_name]])))&gt;0,"unit","XXX")</f>
        <v>XXX</v>
      </c>
      <c r="I176" t="str">
        <f>SUBSTITUTE(CONCATENATE(Table1[[#This Row],[temp_tbsp]],Table1[[#This Row],[temp_cup]],Table1[[#This Row],[temp_foz]],Table1[[#This Row],[temp_tsp]],Table1[[#This Row],[temp_package]]),"XXX","")</f>
        <v>tsp</v>
      </c>
    </row>
    <row r="177" spans="1:9" x14ac:dyDescent="0.2">
      <c r="A177" t="s">
        <v>394</v>
      </c>
      <c r="B177">
        <v>0.5</v>
      </c>
      <c r="C177">
        <v>1</v>
      </c>
      <c r="D177" t="str">
        <f>IF(ISNUMBER(SEARCH("tbsp",Table1[[#This Row],[food_name]])), "tbsp","XXX")</f>
        <v>XXX</v>
      </c>
      <c r="E177" t="str">
        <f>IF(ISNUMBER(SEARCH("cup",Table1[[#This Row],[food_name]])), "cup","XXX")</f>
        <v>XXX</v>
      </c>
      <c r="F177" t="str">
        <f>IF(ISNUMBER(SEARCH("oz",Table1[[#This Row],[food_name]])), "oz","XXX")</f>
        <v>XXX</v>
      </c>
      <c r="G177" t="str">
        <f>IF(ISNUMBER(SEARCH("tsp",Table1[[#This Row],[food_name]])), "tsp","XXX")</f>
        <v>tsp</v>
      </c>
      <c r="H177" t="str">
        <f>IF(SUMPRODUCT(--ISNUMBER(SEARCH({"pkg","pkt","pouch","piece","ct","slice","pc","pk"},Table1[[#This Row],[food_name]])))&gt;0,"unit","XXX")</f>
        <v>XXX</v>
      </c>
      <c r="I177" t="str">
        <f>SUBSTITUTE(CONCATENATE(Table1[[#This Row],[temp_tbsp]],Table1[[#This Row],[temp_cup]],Table1[[#This Row],[temp_foz]],Table1[[#This Row],[temp_tsp]],Table1[[#This Row],[temp_package]]),"XXX","")</f>
        <v>tsp</v>
      </c>
    </row>
    <row r="178" spans="1:9" x14ac:dyDescent="0.2">
      <c r="A178" t="s">
        <v>8</v>
      </c>
      <c r="B178">
        <v>0.7</v>
      </c>
      <c r="C178">
        <v>0.5</v>
      </c>
      <c r="D178" t="str">
        <f>IF(ISNUMBER(SEARCH("tbsp",Table1[[#This Row],[food_name]])), "tbsp","XXX")</f>
        <v>XXX</v>
      </c>
      <c r="E178" t="str">
        <f>IF(ISNUMBER(SEARCH("cup",Table1[[#This Row],[food_name]])), "cup","XXX")</f>
        <v>XXX</v>
      </c>
      <c r="F178" t="str">
        <f>IF(ISNUMBER(SEARCH("oz",Table1[[#This Row],[food_name]])), "oz","XXX")</f>
        <v>XXX</v>
      </c>
      <c r="G178" t="str">
        <f>IF(ISNUMBER(SEARCH("tsp",Table1[[#This Row],[food_name]])), "tsp","XXX")</f>
        <v>XXX</v>
      </c>
      <c r="H178" t="str">
        <f>IF(SUMPRODUCT(--ISNUMBER(SEARCH({"pkg","pkt","pouch","piece","ct","slice","pc","pk"},Table1[[#This Row],[food_name]])))&gt;0,"unit","XXX")</f>
        <v>unit</v>
      </c>
      <c r="I178" t="str">
        <f>SUBSTITUTE(CONCATENATE(Table1[[#This Row],[temp_tbsp]],Table1[[#This Row],[temp_cup]],Table1[[#This Row],[temp_foz]],Table1[[#This Row],[temp_tsp]],Table1[[#This Row],[temp_package]]),"XXX","")</f>
        <v>unit</v>
      </c>
    </row>
    <row r="179" spans="1:9" x14ac:dyDescent="0.2">
      <c r="A179" t="s">
        <v>59</v>
      </c>
      <c r="B179">
        <v>0.7</v>
      </c>
      <c r="C179">
        <v>1</v>
      </c>
      <c r="D179" t="str">
        <f>IF(ISNUMBER(SEARCH("tbsp",Table1[[#This Row],[food_name]])), "tbsp","XXX")</f>
        <v>XXX</v>
      </c>
      <c r="E179" t="str">
        <f>IF(ISNUMBER(SEARCH("cup",Table1[[#This Row],[food_name]])), "cup","XXX")</f>
        <v>cup</v>
      </c>
      <c r="F179" t="str">
        <f>IF(ISNUMBER(SEARCH("oz",Table1[[#This Row],[food_name]])), "oz","XXX")</f>
        <v>XXX</v>
      </c>
      <c r="G179" t="str">
        <f>IF(ISNUMBER(SEARCH("tsp",Table1[[#This Row],[food_name]])), "tsp","XXX")</f>
        <v>XXX</v>
      </c>
      <c r="H179" t="str">
        <f>IF(SUMPRODUCT(--ISNUMBER(SEARCH({"pkg","pkt","pouch","piece","ct","slice","pc","pk"},Table1[[#This Row],[food_name]])))&gt;0,"unit","XXX")</f>
        <v>XXX</v>
      </c>
      <c r="I179" t="str">
        <f>SUBSTITUTE(CONCATENATE(Table1[[#This Row],[temp_tbsp]],Table1[[#This Row],[temp_cup]],Table1[[#This Row],[temp_foz]],Table1[[#This Row],[temp_tsp]],Table1[[#This Row],[temp_package]]),"XXX","")</f>
        <v>cup</v>
      </c>
    </row>
    <row r="180" spans="1:9" x14ac:dyDescent="0.2">
      <c r="A180" t="s">
        <v>6</v>
      </c>
      <c r="B180">
        <v>1</v>
      </c>
      <c r="C180">
        <v>8</v>
      </c>
      <c r="D180" t="str">
        <f>IF(ISNUMBER(SEARCH("tbsp",Table1[[#This Row],[food_name]])), "tbsp","XXX")</f>
        <v>XXX</v>
      </c>
      <c r="E180" t="str">
        <f>IF(ISNUMBER(SEARCH("cup",Table1[[#This Row],[food_name]])), "cup","XXX")</f>
        <v>XXX</v>
      </c>
      <c r="F180" t="str">
        <f>IF(ISNUMBER(SEARCH("oz",Table1[[#This Row],[food_name]])), "oz","XXX")</f>
        <v>oz</v>
      </c>
      <c r="G180" t="str">
        <f>IF(ISNUMBER(SEARCH("tsp",Table1[[#This Row],[food_name]])), "tsp","XXX")</f>
        <v>XXX</v>
      </c>
      <c r="H180" t="str">
        <f>IF(SUMPRODUCT(--ISNUMBER(SEARCH({"pkg","pkt","pouch","piece","ct","slice","pc","pk"},Table1[[#This Row],[food_name]])))&gt;0,"unit","XXX")</f>
        <v>XXX</v>
      </c>
      <c r="I180" t="str">
        <f>SUBSTITUTE(CONCATENATE(Table1[[#This Row],[temp_tbsp]],Table1[[#This Row],[temp_cup]],Table1[[#This Row],[temp_foz]],Table1[[#This Row],[temp_tsp]],Table1[[#This Row],[temp_package]]),"XXX","")</f>
        <v>oz</v>
      </c>
    </row>
    <row r="181" spans="1:9" x14ac:dyDescent="0.2">
      <c r="A181" t="s">
        <v>22</v>
      </c>
      <c r="B181">
        <v>1</v>
      </c>
      <c r="C181">
        <v>1.5</v>
      </c>
      <c r="D181" t="str">
        <f>IF(ISNUMBER(SEARCH("tbsp",Table1[[#This Row],[food_name]])), "tbsp","XXX")</f>
        <v>XXX</v>
      </c>
      <c r="E181" t="str">
        <f>IF(ISNUMBER(SEARCH("cup",Table1[[#This Row],[food_name]])), "cup","XXX")</f>
        <v>XXX</v>
      </c>
      <c r="F181" t="str">
        <f>IF(ISNUMBER(SEARCH("oz",Table1[[#This Row],[food_name]])), "oz","XXX")</f>
        <v>oz</v>
      </c>
      <c r="G181" t="str">
        <f>IF(ISNUMBER(SEARCH("tsp",Table1[[#This Row],[food_name]])), "tsp","XXX")</f>
        <v>XXX</v>
      </c>
      <c r="H181" t="str">
        <f>IF(SUMPRODUCT(--ISNUMBER(SEARCH({"pkg","pkt","pouch","piece","ct","slice","pc","pk"},Table1[[#This Row],[food_name]])))&gt;0,"unit","XXX")</f>
        <v>unit</v>
      </c>
      <c r="I181" t="str">
        <f>SUBSTITUTE(CONCATENATE(Table1[[#This Row],[temp_tbsp]],Table1[[#This Row],[temp_cup]],Table1[[#This Row],[temp_foz]],Table1[[#This Row],[temp_tsp]],Table1[[#This Row],[temp_package]]),"XXX","")</f>
        <v>ozunit</v>
      </c>
    </row>
    <row r="182" spans="1:9" x14ac:dyDescent="0.2">
      <c r="A182" t="s">
        <v>63</v>
      </c>
      <c r="B182">
        <v>1</v>
      </c>
      <c r="C182">
        <v>0.33329999999999999</v>
      </c>
      <c r="D182" t="str">
        <f>IF(ISNUMBER(SEARCH("tbsp",Table1[[#This Row],[food_name]])), "tbsp","XXX")</f>
        <v>XXX</v>
      </c>
      <c r="E182" t="str">
        <f>IF(ISNUMBER(SEARCH("cup",Table1[[#This Row],[food_name]])), "cup","XXX")</f>
        <v>XXX</v>
      </c>
      <c r="F182" t="str">
        <f>IF(ISNUMBER(SEARCH("oz",Table1[[#This Row],[food_name]])), "oz","XXX")</f>
        <v>oz</v>
      </c>
      <c r="G182" t="str">
        <f>IF(ISNUMBER(SEARCH("tsp",Table1[[#This Row],[food_name]])), "tsp","XXX")</f>
        <v>XXX</v>
      </c>
      <c r="H182" t="str">
        <f>IF(SUMPRODUCT(--ISNUMBER(SEARCH({"pkg","pkt","pouch","piece","ct","slice","pc","pk"},Table1[[#This Row],[food_name]])))&gt;0,"unit","XXX")</f>
        <v>XXX</v>
      </c>
      <c r="I182" t="str">
        <f>SUBSTITUTE(CONCATENATE(Table1[[#This Row],[temp_tbsp]],Table1[[#This Row],[temp_cup]],Table1[[#This Row],[temp_foz]],Table1[[#This Row],[temp_tsp]],Table1[[#This Row],[temp_package]]),"XXX","")</f>
        <v>oz</v>
      </c>
    </row>
    <row r="183" spans="1:9" x14ac:dyDescent="0.2">
      <c r="A183" t="s">
        <v>87</v>
      </c>
      <c r="B183">
        <v>1</v>
      </c>
      <c r="C183">
        <v>1</v>
      </c>
      <c r="D183" t="str">
        <f>IF(ISNUMBER(SEARCH("tbsp",Table1[[#This Row],[food_name]])), "tbsp","XXX")</f>
        <v>XXX</v>
      </c>
      <c r="E183" t="str">
        <f>IF(ISNUMBER(SEARCH("cup",Table1[[#This Row],[food_name]])), "cup","XXX")</f>
        <v>XXX</v>
      </c>
      <c r="F183" t="str">
        <f>IF(ISNUMBER(SEARCH("oz",Table1[[#This Row],[food_name]])), "oz","XXX")</f>
        <v>XXX</v>
      </c>
      <c r="G183" t="str">
        <f>IF(ISNUMBER(SEARCH("tsp",Table1[[#This Row],[food_name]])), "tsp","XXX")</f>
        <v>XXX</v>
      </c>
      <c r="H183" t="str">
        <f>IF(SUMPRODUCT(--ISNUMBER(SEARCH({"pkg","pkt","pouch","piece","ct","slice","pc","pk"},Table1[[#This Row],[food_name]])))&gt;0,"unit","XXX")</f>
        <v>unit</v>
      </c>
      <c r="I183" t="str">
        <f>SUBSTITUTE(CONCATENATE(Table1[[#This Row],[temp_tbsp]],Table1[[#This Row],[temp_cup]],Table1[[#This Row],[temp_foz]],Table1[[#This Row],[temp_tsp]],Table1[[#This Row],[temp_package]]),"XXX","")</f>
        <v>unit</v>
      </c>
    </row>
    <row r="184" spans="1:9" x14ac:dyDescent="0.2">
      <c r="A184" t="s">
        <v>112</v>
      </c>
      <c r="B184">
        <v>1</v>
      </c>
      <c r="C184">
        <v>1</v>
      </c>
      <c r="D184" t="str">
        <f>IF(ISNUMBER(SEARCH("tbsp",Table1[[#This Row],[food_name]])), "tbsp","XXX")</f>
        <v>XXX</v>
      </c>
      <c r="E184" t="str">
        <f>IF(ISNUMBER(SEARCH("cup",Table1[[#This Row],[food_name]])), "cup","XXX")</f>
        <v>cup</v>
      </c>
      <c r="F184" t="str">
        <f>IF(ISNUMBER(SEARCH("oz",Table1[[#This Row],[food_name]])), "oz","XXX")</f>
        <v>XXX</v>
      </c>
      <c r="G184" t="str">
        <f>IF(ISNUMBER(SEARCH("tsp",Table1[[#This Row],[food_name]])), "tsp","XXX")</f>
        <v>XXX</v>
      </c>
      <c r="H184" t="str">
        <f>IF(SUMPRODUCT(--ISNUMBER(SEARCH({"pkg","pkt","pouch","piece","ct","slice","pc","pk"},Table1[[#This Row],[food_name]])))&gt;0,"unit","XXX")</f>
        <v>XXX</v>
      </c>
      <c r="I184" t="str">
        <f>SUBSTITUTE(CONCATENATE(Table1[[#This Row],[temp_tbsp]],Table1[[#This Row],[temp_cup]],Table1[[#This Row],[temp_foz]],Table1[[#This Row],[temp_tsp]],Table1[[#This Row],[temp_package]]),"XXX","")</f>
        <v>cup</v>
      </c>
    </row>
    <row r="185" spans="1:9" x14ac:dyDescent="0.2">
      <c r="A185" t="s">
        <v>122</v>
      </c>
      <c r="B185">
        <v>1</v>
      </c>
      <c r="C185">
        <v>2</v>
      </c>
      <c r="D185" t="str">
        <f>IF(ISNUMBER(SEARCH("tbsp",Table1[[#This Row],[food_name]])), "tbsp","XXX")</f>
        <v>tbsp</v>
      </c>
      <c r="E185" t="str">
        <f>IF(ISNUMBER(SEARCH("cup",Table1[[#This Row],[food_name]])), "cup","XXX")</f>
        <v>XXX</v>
      </c>
      <c r="F185" t="str">
        <f>IF(ISNUMBER(SEARCH("oz",Table1[[#This Row],[food_name]])), "oz","XXX")</f>
        <v>XXX</v>
      </c>
      <c r="G185" t="str">
        <f>IF(ISNUMBER(SEARCH("tsp",Table1[[#This Row],[food_name]])), "tsp","XXX")</f>
        <v>XXX</v>
      </c>
      <c r="H185" t="str">
        <f>IF(SUMPRODUCT(--ISNUMBER(SEARCH({"pkg","pkt","pouch","piece","ct","slice","pc","pk"},Table1[[#This Row],[food_name]])))&gt;0,"unit","XXX")</f>
        <v>XXX</v>
      </c>
      <c r="I185" t="str">
        <f>SUBSTITUTE(CONCATENATE(Table1[[#This Row],[temp_tbsp]],Table1[[#This Row],[temp_cup]],Table1[[#This Row],[temp_foz]],Table1[[#This Row],[temp_tsp]],Table1[[#This Row],[temp_package]]),"XXX","")</f>
        <v>tbsp</v>
      </c>
    </row>
    <row r="186" spans="1:9" x14ac:dyDescent="0.2">
      <c r="A186" t="s">
        <v>149</v>
      </c>
      <c r="B186">
        <v>1</v>
      </c>
      <c r="C186">
        <v>2</v>
      </c>
      <c r="D186" t="str">
        <f>IF(ISNUMBER(SEARCH("tbsp",Table1[[#This Row],[food_name]])), "tbsp","XXX")</f>
        <v>tbsp</v>
      </c>
      <c r="E186" t="str">
        <f>IF(ISNUMBER(SEARCH("cup",Table1[[#This Row],[food_name]])), "cup","XXX")</f>
        <v>XXX</v>
      </c>
      <c r="F186" t="str">
        <f>IF(ISNUMBER(SEARCH("oz",Table1[[#This Row],[food_name]])), "oz","XXX")</f>
        <v>XXX</v>
      </c>
      <c r="G186" t="str">
        <f>IF(ISNUMBER(SEARCH("tsp",Table1[[#This Row],[food_name]])), "tsp","XXX")</f>
        <v>XXX</v>
      </c>
      <c r="H186" t="str">
        <f>IF(SUMPRODUCT(--ISNUMBER(SEARCH({"pkg","pkt","pouch","piece","ct","slice","pc","pk"},Table1[[#This Row],[food_name]])))&gt;0,"unit","XXX")</f>
        <v>XXX</v>
      </c>
      <c r="I186" t="str">
        <f>SUBSTITUTE(CONCATENATE(Table1[[#This Row],[temp_tbsp]],Table1[[#This Row],[temp_cup]],Table1[[#This Row],[temp_foz]],Table1[[#This Row],[temp_tsp]],Table1[[#This Row],[temp_package]]),"XXX","")</f>
        <v>tbsp</v>
      </c>
    </row>
    <row r="187" spans="1:9" x14ac:dyDescent="0.2">
      <c r="A187" t="s">
        <v>150</v>
      </c>
      <c r="B187">
        <v>1</v>
      </c>
      <c r="C187">
        <v>2</v>
      </c>
      <c r="D187" t="str">
        <f>IF(ISNUMBER(SEARCH("tbsp",Table1[[#This Row],[food_name]])), "tbsp","XXX")</f>
        <v>tbsp</v>
      </c>
      <c r="E187" t="str">
        <f>IF(ISNUMBER(SEARCH("cup",Table1[[#This Row],[food_name]])), "cup","XXX")</f>
        <v>XXX</v>
      </c>
      <c r="F187" t="str">
        <f>IF(ISNUMBER(SEARCH("oz",Table1[[#This Row],[food_name]])), "oz","XXX")</f>
        <v>XXX</v>
      </c>
      <c r="G187" t="str">
        <f>IF(ISNUMBER(SEARCH("tsp",Table1[[#This Row],[food_name]])), "tsp","XXX")</f>
        <v>XXX</v>
      </c>
      <c r="H187" t="str">
        <f>IF(SUMPRODUCT(--ISNUMBER(SEARCH({"pkg","pkt","pouch","piece","ct","slice","pc","pk"},Table1[[#This Row],[food_name]])))&gt;0,"unit","XXX")</f>
        <v>XXX</v>
      </c>
      <c r="I187" t="str">
        <f>SUBSTITUTE(CONCATENATE(Table1[[#This Row],[temp_tbsp]],Table1[[#This Row],[temp_cup]],Table1[[#This Row],[temp_foz]],Table1[[#This Row],[temp_tsp]],Table1[[#This Row],[temp_package]]),"XXX","")</f>
        <v>tbsp</v>
      </c>
    </row>
    <row r="188" spans="1:9" x14ac:dyDescent="0.2">
      <c r="A188" t="s">
        <v>168</v>
      </c>
      <c r="B188">
        <v>1</v>
      </c>
      <c r="C188">
        <v>1</v>
      </c>
      <c r="D188" t="str">
        <f>IF(ISNUMBER(SEARCH("tbsp",Table1[[#This Row],[food_name]])), "tbsp","XXX")</f>
        <v>tbsp</v>
      </c>
      <c r="E188" t="str">
        <f>IF(ISNUMBER(SEARCH("cup",Table1[[#This Row],[food_name]])), "cup","XXX")</f>
        <v>XXX</v>
      </c>
      <c r="F188" t="str">
        <f>IF(ISNUMBER(SEARCH("oz",Table1[[#This Row],[food_name]])), "oz","XXX")</f>
        <v>XXX</v>
      </c>
      <c r="G188" t="str">
        <f>IF(ISNUMBER(SEARCH("tsp",Table1[[#This Row],[food_name]])), "tsp","XXX")</f>
        <v>XXX</v>
      </c>
      <c r="H188" t="str">
        <f>IF(SUMPRODUCT(--ISNUMBER(SEARCH({"pkg","pkt","pouch","piece","ct","slice","pc","pk"},Table1[[#This Row],[food_name]])))&gt;0,"unit","XXX")</f>
        <v>XXX</v>
      </c>
      <c r="I188" t="str">
        <f>SUBSTITUTE(CONCATENATE(Table1[[#This Row],[temp_tbsp]],Table1[[#This Row],[temp_cup]],Table1[[#This Row],[temp_foz]],Table1[[#This Row],[temp_tsp]],Table1[[#This Row],[temp_package]]),"XXX","")</f>
        <v>tbsp</v>
      </c>
    </row>
    <row r="189" spans="1:9" x14ac:dyDescent="0.2">
      <c r="A189" t="s">
        <v>231</v>
      </c>
      <c r="B189">
        <v>1</v>
      </c>
      <c r="C189">
        <v>1</v>
      </c>
      <c r="D189" t="str">
        <f>IF(ISNUMBER(SEARCH("tbsp",Table1[[#This Row],[food_name]])), "tbsp","XXX")</f>
        <v>tbsp</v>
      </c>
      <c r="E189" t="str">
        <f>IF(ISNUMBER(SEARCH("cup",Table1[[#This Row],[food_name]])), "cup","XXX")</f>
        <v>XXX</v>
      </c>
      <c r="F189" t="str">
        <f>IF(ISNUMBER(SEARCH("oz",Table1[[#This Row],[food_name]])), "oz","XXX")</f>
        <v>XXX</v>
      </c>
      <c r="G189" t="str">
        <f>IF(ISNUMBER(SEARCH("tsp",Table1[[#This Row],[food_name]])), "tsp","XXX")</f>
        <v>XXX</v>
      </c>
      <c r="H189" t="str">
        <f>IF(SUMPRODUCT(--ISNUMBER(SEARCH({"pkg","pkt","pouch","piece","ct","slice","pc","pk"},Table1[[#This Row],[food_name]])))&gt;0,"unit","XXX")</f>
        <v>XXX</v>
      </c>
      <c r="I189" t="str">
        <f>SUBSTITUTE(CONCATENATE(Table1[[#This Row],[temp_tbsp]],Table1[[#This Row],[temp_cup]],Table1[[#This Row],[temp_foz]],Table1[[#This Row],[temp_tsp]],Table1[[#This Row],[temp_package]]),"XXX","")</f>
        <v>tbsp</v>
      </c>
    </row>
    <row r="190" spans="1:9" x14ac:dyDescent="0.2">
      <c r="A190" t="s">
        <v>346</v>
      </c>
      <c r="B190">
        <v>1</v>
      </c>
      <c r="C190">
        <v>1</v>
      </c>
      <c r="D190" t="str">
        <f>IF(ISNUMBER(SEARCH("tbsp",Table1[[#This Row],[food_name]])), "tbsp","XXX")</f>
        <v>XXX</v>
      </c>
      <c r="E190" t="str">
        <f>IF(ISNUMBER(SEARCH("cup",Table1[[#This Row],[food_name]])), "cup","XXX")</f>
        <v>XXX</v>
      </c>
      <c r="F190" t="str">
        <f>IF(ISNUMBER(SEARCH("oz",Table1[[#This Row],[food_name]])), "oz","XXX")</f>
        <v>XXX</v>
      </c>
      <c r="G190" t="str">
        <f>IF(ISNUMBER(SEARCH("tsp",Table1[[#This Row],[food_name]])), "tsp","XXX")</f>
        <v>tsp</v>
      </c>
      <c r="H190" t="str">
        <f>IF(SUMPRODUCT(--ISNUMBER(SEARCH({"pkg","pkt","pouch","piece","ct","slice","pc","pk"},Table1[[#This Row],[food_name]])))&gt;0,"unit","XXX")</f>
        <v>XXX</v>
      </c>
      <c r="I190" t="str">
        <f>SUBSTITUTE(CONCATENATE(Table1[[#This Row],[temp_tbsp]],Table1[[#This Row],[temp_cup]],Table1[[#This Row],[temp_foz]],Table1[[#This Row],[temp_tsp]],Table1[[#This Row],[temp_package]]),"XXX","")</f>
        <v>tsp</v>
      </c>
    </row>
    <row r="191" spans="1:9" x14ac:dyDescent="0.2">
      <c r="A191" t="s">
        <v>347</v>
      </c>
      <c r="B191">
        <v>1</v>
      </c>
      <c r="C191">
        <v>2</v>
      </c>
      <c r="D191" t="str">
        <f>IF(ISNUMBER(SEARCH("tbsp",Table1[[#This Row],[food_name]])), "tbsp","XXX")</f>
        <v>XXX</v>
      </c>
      <c r="E191" t="str">
        <f>IF(ISNUMBER(SEARCH("cup",Table1[[#This Row],[food_name]])), "cup","XXX")</f>
        <v>XXX</v>
      </c>
      <c r="F191" t="str">
        <f>IF(ISNUMBER(SEARCH("oz",Table1[[#This Row],[food_name]])), "oz","XXX")</f>
        <v>XXX</v>
      </c>
      <c r="G191" t="str">
        <f>IF(ISNUMBER(SEARCH("tsp",Table1[[#This Row],[food_name]])), "tsp","XXX")</f>
        <v>tsp</v>
      </c>
      <c r="H191" t="str">
        <f>IF(SUMPRODUCT(--ISNUMBER(SEARCH({"pkg","pkt","pouch","piece","ct","slice","pc","pk"},Table1[[#This Row],[food_name]])))&gt;0,"unit","XXX")</f>
        <v>XXX</v>
      </c>
      <c r="I191" t="str">
        <f>SUBSTITUTE(CONCATENATE(Table1[[#This Row],[temp_tbsp]],Table1[[#This Row],[temp_cup]],Table1[[#This Row],[temp_foz]],Table1[[#This Row],[temp_tsp]],Table1[[#This Row],[temp_package]]),"XXX","")</f>
        <v>tsp</v>
      </c>
    </row>
    <row r="192" spans="1:9" x14ac:dyDescent="0.2">
      <c r="A192" t="s">
        <v>423</v>
      </c>
      <c r="B192">
        <v>1</v>
      </c>
      <c r="C192">
        <v>1</v>
      </c>
      <c r="D192" t="str">
        <f>IF(ISNUMBER(SEARCH("tbsp",Table1[[#This Row],[food_name]])), "tbsp","XXX")</f>
        <v>XXX</v>
      </c>
      <c r="E192" t="str">
        <f>IF(ISNUMBER(SEARCH("cup",Table1[[#This Row],[food_name]])), "cup","XXX")</f>
        <v>XXX</v>
      </c>
      <c r="F192" t="str">
        <f>IF(ISNUMBER(SEARCH("oz",Table1[[#This Row],[food_name]])), "oz","XXX")</f>
        <v>XXX</v>
      </c>
      <c r="G192" t="str">
        <f>IF(ISNUMBER(SEARCH("tsp",Table1[[#This Row],[food_name]])), "tsp","XXX")</f>
        <v>XXX</v>
      </c>
      <c r="H192" t="str">
        <f>IF(SUMPRODUCT(--ISNUMBER(SEARCH({"pkg","pkt","pouch","piece","ct","slice","pc","pk"},Table1[[#This Row],[food_name]])))&gt;0,"unit","XXX")</f>
        <v>unit</v>
      </c>
      <c r="I192" t="str">
        <f>SUBSTITUTE(CONCATENATE(Table1[[#This Row],[temp_tbsp]],Table1[[#This Row],[temp_cup]],Table1[[#This Row],[temp_foz]],Table1[[#This Row],[temp_tsp]],Table1[[#This Row],[temp_package]]),"XXX","")</f>
        <v>unit</v>
      </c>
    </row>
    <row r="193" spans="1:9" x14ac:dyDescent="0.2">
      <c r="A193" t="s">
        <v>370</v>
      </c>
      <c r="B193">
        <v>1.1000000000000001</v>
      </c>
      <c r="C193">
        <v>1</v>
      </c>
      <c r="D193" t="str">
        <f>IF(ISNUMBER(SEARCH("tbsp",Table1[[#This Row],[food_name]])), "tbsp","XXX")</f>
        <v>tbsp</v>
      </c>
      <c r="E193" t="str">
        <f>IF(ISNUMBER(SEARCH("cup",Table1[[#This Row],[food_name]])), "cup","XXX")</f>
        <v>XXX</v>
      </c>
      <c r="F193" t="str">
        <f>IF(ISNUMBER(SEARCH("oz",Table1[[#This Row],[food_name]])), "oz","XXX")</f>
        <v>XXX</v>
      </c>
      <c r="G193" t="str">
        <f>IF(ISNUMBER(SEARCH("tsp",Table1[[#This Row],[food_name]])), "tsp","XXX")</f>
        <v>XXX</v>
      </c>
      <c r="H193" t="str">
        <f>IF(SUMPRODUCT(--ISNUMBER(SEARCH({"pkg","pkt","pouch","piece","ct","slice","pc","pk"},Table1[[#This Row],[food_name]])))&gt;0,"unit","XXX")</f>
        <v>XXX</v>
      </c>
      <c r="I193" t="str">
        <f>SUBSTITUTE(CONCATENATE(Table1[[#This Row],[temp_tbsp]],Table1[[#This Row],[temp_cup]],Table1[[#This Row],[temp_foz]],Table1[[#This Row],[temp_tsp]],Table1[[#This Row],[temp_package]]),"XXX","")</f>
        <v>tbsp</v>
      </c>
    </row>
    <row r="194" spans="1:9" x14ac:dyDescent="0.2">
      <c r="A194" t="s">
        <v>375</v>
      </c>
      <c r="B194">
        <v>1.2</v>
      </c>
      <c r="C194">
        <v>1</v>
      </c>
      <c r="D194" t="str">
        <f>IF(ISNUMBER(SEARCH("tbsp",Table1[[#This Row],[food_name]])), "tbsp","XXX")</f>
        <v>tbsp</v>
      </c>
      <c r="E194" t="str">
        <f>IF(ISNUMBER(SEARCH("cup",Table1[[#This Row],[food_name]])), "cup","XXX")</f>
        <v>XXX</v>
      </c>
      <c r="F194" t="str">
        <f>IF(ISNUMBER(SEARCH("oz",Table1[[#This Row],[food_name]])), "oz","XXX")</f>
        <v>XXX</v>
      </c>
      <c r="G194" t="str">
        <f>IF(ISNUMBER(SEARCH("tsp",Table1[[#This Row],[food_name]])), "tsp","XXX")</f>
        <v>XXX</v>
      </c>
      <c r="H194" t="str">
        <f>IF(SUMPRODUCT(--ISNUMBER(SEARCH({"pkg","pkt","pouch","piece","ct","slice","pc","pk"},Table1[[#This Row],[food_name]])))&gt;0,"unit","XXX")</f>
        <v>XXX</v>
      </c>
      <c r="I194" t="str">
        <f>SUBSTITUTE(CONCATENATE(Table1[[#This Row],[temp_tbsp]],Table1[[#This Row],[temp_cup]],Table1[[#This Row],[temp_foz]],Table1[[#This Row],[temp_tsp]],Table1[[#This Row],[temp_package]]),"XXX","")</f>
        <v>tbsp</v>
      </c>
    </row>
    <row r="195" spans="1:9" x14ac:dyDescent="0.2">
      <c r="A195" t="s">
        <v>388</v>
      </c>
      <c r="B195">
        <v>1.3</v>
      </c>
      <c r="C195">
        <v>4</v>
      </c>
      <c r="D195" t="str">
        <f>IF(ISNUMBER(SEARCH("tbsp",Table1[[#This Row],[food_name]])), "tbsp","XXX")</f>
        <v>XXX</v>
      </c>
      <c r="E195" t="str">
        <f>IF(ISNUMBER(SEARCH("cup",Table1[[#This Row],[food_name]])), "cup","XXX")</f>
        <v>XXX</v>
      </c>
      <c r="F195" t="str">
        <f>IF(ISNUMBER(SEARCH("oz",Table1[[#This Row],[food_name]])), "oz","XXX")</f>
        <v>XXX</v>
      </c>
      <c r="G195" t="str">
        <f>IF(ISNUMBER(SEARCH("tsp",Table1[[#This Row],[food_name]])), "tsp","XXX")</f>
        <v>XXX</v>
      </c>
      <c r="H195" t="str">
        <f>IF(SUMPRODUCT(--ISNUMBER(SEARCH({"pkg","pkt","pouch","piece","ct","slice","pc","pk"},Table1[[#This Row],[food_name]])))&gt;0,"unit","XXX")</f>
        <v>unit</v>
      </c>
      <c r="I195" t="str">
        <f>SUBSTITUTE(CONCATENATE(Table1[[#This Row],[temp_tbsp]],Table1[[#This Row],[temp_cup]],Table1[[#This Row],[temp_foz]],Table1[[#This Row],[temp_tsp]],Table1[[#This Row],[temp_package]]),"XXX","")</f>
        <v>unit</v>
      </c>
    </row>
    <row r="196" spans="1:9" x14ac:dyDescent="0.2">
      <c r="A196" t="s">
        <v>226</v>
      </c>
      <c r="B196">
        <v>1.5</v>
      </c>
      <c r="C196">
        <v>1</v>
      </c>
      <c r="D196" t="str">
        <f>IF(ISNUMBER(SEARCH("tbsp",Table1[[#This Row],[food_name]])), "tbsp","XXX")</f>
        <v>XXX</v>
      </c>
      <c r="E196" t="str">
        <f>IF(ISNUMBER(SEARCH("cup",Table1[[#This Row],[food_name]])), "cup","XXX")</f>
        <v>XXX</v>
      </c>
      <c r="F196" t="str">
        <f>IF(ISNUMBER(SEARCH("oz",Table1[[#This Row],[food_name]])), "oz","XXX")</f>
        <v>oz</v>
      </c>
      <c r="G196" t="str">
        <f>IF(ISNUMBER(SEARCH("tsp",Table1[[#This Row],[food_name]])), "tsp","XXX")</f>
        <v>XXX</v>
      </c>
      <c r="H196" t="str">
        <f>IF(SUMPRODUCT(--ISNUMBER(SEARCH({"pkg","pkt","pouch","piece","ct","slice","pc","pk"},Table1[[#This Row],[food_name]])))&gt;0,"unit","XXX")</f>
        <v>XXX</v>
      </c>
      <c r="I196" t="str">
        <f>SUBSTITUTE(CONCATENATE(Table1[[#This Row],[temp_tbsp]],Table1[[#This Row],[temp_cup]],Table1[[#This Row],[temp_foz]],Table1[[#This Row],[temp_tsp]],Table1[[#This Row],[temp_package]]),"XXX","")</f>
        <v>oz</v>
      </c>
    </row>
    <row r="197" spans="1:9" x14ac:dyDescent="0.2">
      <c r="A197" t="s">
        <v>289</v>
      </c>
      <c r="B197">
        <v>1.6</v>
      </c>
      <c r="C197">
        <v>0.5</v>
      </c>
      <c r="D197" t="str">
        <f>IF(ISNUMBER(SEARCH("tbsp",Table1[[#This Row],[food_name]])), "tbsp","XXX")</f>
        <v>XXX</v>
      </c>
      <c r="E197" t="str">
        <f>IF(ISNUMBER(SEARCH("cup",Table1[[#This Row],[food_name]])), "cup","XXX")</f>
        <v>cup</v>
      </c>
      <c r="F197" t="str">
        <f>IF(ISNUMBER(SEARCH("oz",Table1[[#This Row],[food_name]])), "oz","XXX")</f>
        <v>XXX</v>
      </c>
      <c r="G197" t="str">
        <f>IF(ISNUMBER(SEARCH("tsp",Table1[[#This Row],[food_name]])), "tsp","XXX")</f>
        <v>XXX</v>
      </c>
      <c r="H197" t="str">
        <f>IF(SUMPRODUCT(--ISNUMBER(SEARCH({"pkg","pkt","pouch","piece","ct","slice","pc","pk"},Table1[[#This Row],[food_name]])))&gt;0,"unit","XXX")</f>
        <v>unit</v>
      </c>
      <c r="I197" t="str">
        <f>SUBSTITUTE(CONCATENATE(Table1[[#This Row],[temp_tbsp]],Table1[[#This Row],[temp_cup]],Table1[[#This Row],[temp_foz]],Table1[[#This Row],[temp_tsp]],Table1[[#This Row],[temp_package]]),"XXX","")</f>
        <v>cupunit</v>
      </c>
    </row>
    <row r="198" spans="1:9" x14ac:dyDescent="0.2">
      <c r="A198" t="s">
        <v>172</v>
      </c>
      <c r="B198">
        <v>1.7</v>
      </c>
      <c r="C198">
        <v>8</v>
      </c>
      <c r="D198" t="str">
        <f>IF(ISNUMBER(SEARCH("tbsp",Table1[[#This Row],[food_name]])), "tbsp","XXX")</f>
        <v>XXX</v>
      </c>
      <c r="E198" t="str">
        <f>IF(ISNUMBER(SEARCH("cup",Table1[[#This Row],[food_name]])), "cup","XXX")</f>
        <v>XXX</v>
      </c>
      <c r="F198" t="str">
        <f>IF(ISNUMBER(SEARCH("oz",Table1[[#This Row],[food_name]])), "oz","XXX")</f>
        <v>XXX</v>
      </c>
      <c r="G198" t="str">
        <f>IF(ISNUMBER(SEARCH("tsp",Table1[[#This Row],[food_name]])), "tsp","XXX")</f>
        <v>XXX</v>
      </c>
      <c r="H198" t="str">
        <f>IF(SUMPRODUCT(--ISNUMBER(SEARCH({"pkg","pkt","pouch","piece","ct","slice","pc","pk"},Table1[[#This Row],[food_name]])))&gt;0,"unit","XXX")</f>
        <v>XXX</v>
      </c>
      <c r="I198" t="str">
        <f>SUBSTITUTE(CONCATENATE(Table1[[#This Row],[temp_tbsp]],Table1[[#This Row],[temp_cup]],Table1[[#This Row],[temp_foz]],Table1[[#This Row],[temp_tsp]],Table1[[#This Row],[temp_package]]),"XXX","")</f>
        <v/>
      </c>
    </row>
    <row r="199" spans="1:9" x14ac:dyDescent="0.2">
      <c r="A199" t="s">
        <v>367</v>
      </c>
      <c r="B199">
        <v>1.7</v>
      </c>
      <c r="C199">
        <v>2.5</v>
      </c>
      <c r="D199" t="str">
        <f>IF(ISNUMBER(SEARCH("tbsp",Table1[[#This Row],[food_name]])), "tbsp","XXX")</f>
        <v>tbsp</v>
      </c>
      <c r="E199" t="str">
        <f>IF(ISNUMBER(SEARCH("cup",Table1[[#This Row],[food_name]])), "cup","XXX")</f>
        <v>XXX</v>
      </c>
      <c r="F199" t="str">
        <f>IF(ISNUMBER(SEARCH("oz",Table1[[#This Row],[food_name]])), "oz","XXX")</f>
        <v>XXX</v>
      </c>
      <c r="G199" t="str">
        <f>IF(ISNUMBER(SEARCH("tsp",Table1[[#This Row],[food_name]])), "tsp","XXX")</f>
        <v>XXX</v>
      </c>
      <c r="H199" t="str">
        <f>IF(SUMPRODUCT(--ISNUMBER(SEARCH({"pkg","pkt","pouch","piece","ct","slice","pc","pk"},Table1[[#This Row],[food_name]])))&gt;0,"unit","XXX")</f>
        <v>XXX</v>
      </c>
      <c r="I199" t="str">
        <f>SUBSTITUTE(CONCATENATE(Table1[[#This Row],[temp_tbsp]],Table1[[#This Row],[temp_cup]],Table1[[#This Row],[temp_foz]],Table1[[#This Row],[temp_tsp]],Table1[[#This Row],[temp_package]]),"XXX","")</f>
        <v>tbsp</v>
      </c>
    </row>
    <row r="200" spans="1:9" x14ac:dyDescent="0.2">
      <c r="A200" t="s">
        <v>402</v>
      </c>
      <c r="B200">
        <v>1.7</v>
      </c>
      <c r="C200">
        <v>4</v>
      </c>
      <c r="D200" t="str">
        <f>IF(ISNUMBER(SEARCH("tbsp",Table1[[#This Row],[food_name]])), "tbsp","XXX")</f>
        <v>XXX</v>
      </c>
      <c r="E200" t="str">
        <f>IF(ISNUMBER(SEARCH("cup",Table1[[#This Row],[food_name]])), "cup","XXX")</f>
        <v>XXX</v>
      </c>
      <c r="F200" t="str">
        <f>IF(ISNUMBER(SEARCH("oz",Table1[[#This Row],[food_name]])), "oz","XXX")</f>
        <v>XXX</v>
      </c>
      <c r="G200" t="str">
        <f>IF(ISNUMBER(SEARCH("tsp",Table1[[#This Row],[food_name]])), "tsp","XXX")</f>
        <v>XXX</v>
      </c>
      <c r="H200" t="str">
        <f>IF(SUMPRODUCT(--ISNUMBER(SEARCH({"pkg","pkt","pouch","piece","ct","slice","pc","pk"},Table1[[#This Row],[food_name]])))&gt;0,"unit","XXX")</f>
        <v>XXX</v>
      </c>
      <c r="I200" t="str">
        <f>SUBSTITUTE(CONCATENATE(Table1[[#This Row],[temp_tbsp]],Table1[[#This Row],[temp_cup]],Table1[[#This Row],[temp_foz]],Table1[[#This Row],[temp_tsp]],Table1[[#This Row],[temp_package]]),"XXX","")</f>
        <v/>
      </c>
    </row>
    <row r="201" spans="1:9" x14ac:dyDescent="0.2">
      <c r="A201" t="s">
        <v>92</v>
      </c>
      <c r="B201">
        <v>1.8</v>
      </c>
      <c r="C201">
        <v>1</v>
      </c>
      <c r="D201" t="str">
        <f>IF(ISNUMBER(SEARCH("tbsp",Table1[[#This Row],[food_name]])), "tbsp","XXX")</f>
        <v>tbsp</v>
      </c>
      <c r="E201" t="str">
        <f>IF(ISNUMBER(SEARCH("cup",Table1[[#This Row],[food_name]])), "cup","XXX")</f>
        <v>XXX</v>
      </c>
      <c r="F201" t="str">
        <f>IF(ISNUMBER(SEARCH("oz",Table1[[#This Row],[food_name]])), "oz","XXX")</f>
        <v>XXX</v>
      </c>
      <c r="G201" t="str">
        <f>IF(ISNUMBER(SEARCH("tsp",Table1[[#This Row],[food_name]])), "tsp","XXX")</f>
        <v>XXX</v>
      </c>
      <c r="H201" t="str">
        <f>IF(SUMPRODUCT(--ISNUMBER(SEARCH({"pkg","pkt","pouch","piece","ct","slice","pc","pk"},Table1[[#This Row],[food_name]])))&gt;0,"unit","XXX")</f>
        <v>XXX</v>
      </c>
      <c r="I201" t="str">
        <f>SUBSTITUTE(CONCATENATE(Table1[[#This Row],[temp_tbsp]],Table1[[#This Row],[temp_cup]],Table1[[#This Row],[temp_foz]],Table1[[#This Row],[temp_tsp]],Table1[[#This Row],[temp_package]]),"XXX","")</f>
        <v>tbsp</v>
      </c>
    </row>
    <row r="202" spans="1:9" x14ac:dyDescent="0.2">
      <c r="A202" t="s">
        <v>223</v>
      </c>
      <c r="B202">
        <v>1.8</v>
      </c>
      <c r="C202">
        <v>0.5</v>
      </c>
      <c r="D202" t="str">
        <f>IF(ISNUMBER(SEARCH("tbsp",Table1[[#This Row],[food_name]])), "tbsp","XXX")</f>
        <v>XXX</v>
      </c>
      <c r="E202" t="str">
        <f>IF(ISNUMBER(SEARCH("cup",Table1[[#This Row],[food_name]])), "cup","XXX")</f>
        <v>cup</v>
      </c>
      <c r="F202" t="str">
        <f>IF(ISNUMBER(SEARCH("oz",Table1[[#This Row],[food_name]])), "oz","XXX")</f>
        <v>XXX</v>
      </c>
      <c r="G202" t="str">
        <f>IF(ISNUMBER(SEARCH("tsp",Table1[[#This Row],[food_name]])), "tsp","XXX")</f>
        <v>XXX</v>
      </c>
      <c r="H202" t="str">
        <f>IF(SUMPRODUCT(--ISNUMBER(SEARCH({"pkg","pkt","pouch","piece","ct","slice","pc","pk"},Table1[[#This Row],[food_name]])))&gt;0,"unit","XXX")</f>
        <v>XXX</v>
      </c>
      <c r="I202" t="str">
        <f>SUBSTITUTE(CONCATENATE(Table1[[#This Row],[temp_tbsp]],Table1[[#This Row],[temp_cup]],Table1[[#This Row],[temp_foz]],Table1[[#This Row],[temp_tsp]],Table1[[#This Row],[temp_package]]),"XXX","")</f>
        <v>cup</v>
      </c>
    </row>
    <row r="203" spans="1:9" x14ac:dyDescent="0.2">
      <c r="A203" t="s">
        <v>197</v>
      </c>
      <c r="B203">
        <v>1.9</v>
      </c>
      <c r="C203">
        <v>2</v>
      </c>
      <c r="D203" t="str">
        <f>IF(ISNUMBER(SEARCH("tbsp",Table1[[#This Row],[food_name]])), "tbsp","XXX")</f>
        <v>XXX</v>
      </c>
      <c r="E203" t="str">
        <f>IF(ISNUMBER(SEARCH("cup",Table1[[#This Row],[food_name]])), "cup","XXX")</f>
        <v>XXX</v>
      </c>
      <c r="F203" t="str">
        <f>IF(ISNUMBER(SEARCH("oz",Table1[[#This Row],[food_name]])), "oz","XXX")</f>
        <v>XXX</v>
      </c>
      <c r="G203" t="str">
        <f>IF(ISNUMBER(SEARCH("tsp",Table1[[#This Row],[food_name]])), "tsp","XXX")</f>
        <v>XXX</v>
      </c>
      <c r="H203" t="str">
        <f>IF(SUMPRODUCT(--ISNUMBER(SEARCH({"pkg","pkt","pouch","piece","ct","slice","pc","pk"},Table1[[#This Row],[food_name]])))&gt;0,"unit","XXX")</f>
        <v>unit</v>
      </c>
      <c r="I203" t="str">
        <f>SUBSTITUTE(CONCATENATE(Table1[[#This Row],[temp_tbsp]],Table1[[#This Row],[temp_cup]],Table1[[#This Row],[temp_foz]],Table1[[#This Row],[temp_tsp]],Table1[[#This Row],[temp_package]]),"XXX","")</f>
        <v>unit</v>
      </c>
    </row>
    <row r="204" spans="1:9" x14ac:dyDescent="0.2">
      <c r="A204" t="s">
        <v>21</v>
      </c>
      <c r="B204">
        <v>2</v>
      </c>
      <c r="C204">
        <v>0.25</v>
      </c>
      <c r="D204" t="str">
        <f>IF(ISNUMBER(SEARCH("tbsp",Table1[[#This Row],[food_name]])), "tbsp","XXX")</f>
        <v>XXX</v>
      </c>
      <c r="E204" t="str">
        <f>IF(ISNUMBER(SEARCH("cup",Table1[[#This Row],[food_name]])), "cup","XXX")</f>
        <v>XXX</v>
      </c>
      <c r="F204" t="str">
        <f>IF(ISNUMBER(SEARCH("oz",Table1[[#This Row],[food_name]])), "oz","XXX")</f>
        <v>XXX</v>
      </c>
      <c r="G204" t="str">
        <f>IF(ISNUMBER(SEARCH("tsp",Table1[[#This Row],[food_name]])), "tsp","XXX")</f>
        <v>XXX</v>
      </c>
      <c r="H204" t="str">
        <f>IF(SUMPRODUCT(--ISNUMBER(SEARCH({"pkg","pkt","pouch","piece","ct","slice","pc","pk"},Table1[[#This Row],[food_name]])))&gt;0,"unit","XXX")</f>
        <v>XXX</v>
      </c>
      <c r="I204" t="str">
        <f>SUBSTITUTE(CONCATENATE(Table1[[#This Row],[temp_tbsp]],Table1[[#This Row],[temp_cup]],Table1[[#This Row],[temp_foz]],Table1[[#This Row],[temp_tsp]],Table1[[#This Row],[temp_package]]),"XXX","")</f>
        <v/>
      </c>
    </row>
    <row r="205" spans="1:9" x14ac:dyDescent="0.2">
      <c r="A205" t="s">
        <v>39</v>
      </c>
      <c r="B205">
        <v>2</v>
      </c>
      <c r="C205">
        <v>3</v>
      </c>
      <c r="D205" t="str">
        <f>IF(ISNUMBER(SEARCH("tbsp",Table1[[#This Row],[food_name]])), "tbsp","XXX")</f>
        <v>XXX</v>
      </c>
      <c r="E205" t="str">
        <f>IF(ISNUMBER(SEARCH("cup",Table1[[#This Row],[food_name]])), "cup","XXX")</f>
        <v>XXX</v>
      </c>
      <c r="F205" t="str">
        <f>IF(ISNUMBER(SEARCH("oz",Table1[[#This Row],[food_name]])), "oz","XXX")</f>
        <v>oz</v>
      </c>
      <c r="G205" t="str">
        <f>IF(ISNUMBER(SEARCH("tsp",Table1[[#This Row],[food_name]])), "tsp","XXX")</f>
        <v>XXX</v>
      </c>
      <c r="H205" t="str">
        <f>IF(SUMPRODUCT(--ISNUMBER(SEARCH({"pkg","pkt","pouch","piece","ct","slice","pc","pk"},Table1[[#This Row],[food_name]])))&gt;0,"unit","XXX")</f>
        <v>XXX</v>
      </c>
      <c r="I205" t="str">
        <f>SUBSTITUTE(CONCATENATE(Table1[[#This Row],[temp_tbsp]],Table1[[#This Row],[temp_cup]],Table1[[#This Row],[temp_foz]],Table1[[#This Row],[temp_tsp]],Table1[[#This Row],[temp_package]]),"XXX","")</f>
        <v>oz</v>
      </c>
    </row>
    <row r="206" spans="1:9" x14ac:dyDescent="0.2">
      <c r="A206" t="s">
        <v>424</v>
      </c>
      <c r="B206">
        <v>2</v>
      </c>
      <c r="C206">
        <v>1</v>
      </c>
      <c r="D206" t="str">
        <f>IF(ISNUMBER(SEARCH("tbsp",Table1[[#This Row],[food_name]])), "tbsp","XXX")</f>
        <v>XXX</v>
      </c>
      <c r="E206" t="str">
        <f>IF(ISNUMBER(SEARCH("cup",Table1[[#This Row],[food_name]])), "cup","XXX")</f>
        <v>XXX</v>
      </c>
      <c r="F206" t="str">
        <f>IF(ISNUMBER(SEARCH("oz",Table1[[#This Row],[food_name]])), "oz","XXX")</f>
        <v>XXX</v>
      </c>
      <c r="G206" t="str">
        <f>IF(ISNUMBER(SEARCH("tsp",Table1[[#This Row],[food_name]])), "tsp","XXX")</f>
        <v>XXX</v>
      </c>
      <c r="H206" t="str">
        <f>IF(SUMPRODUCT(--ISNUMBER(SEARCH({"pkg","pkt","pouch","piece","ct","slice","pc","pk"},Table1[[#This Row],[food_name]])))&gt;0,"unit","XXX")</f>
        <v>unit</v>
      </c>
      <c r="I206" t="str">
        <f>SUBSTITUTE(CONCATENATE(Table1[[#This Row],[temp_tbsp]],Table1[[#This Row],[temp_cup]],Table1[[#This Row],[temp_foz]],Table1[[#This Row],[temp_tsp]],Table1[[#This Row],[temp_package]]),"XXX","")</f>
        <v>unit</v>
      </c>
    </row>
    <row r="207" spans="1:9" x14ac:dyDescent="0.2">
      <c r="A207" t="s">
        <v>89</v>
      </c>
      <c r="B207">
        <v>2</v>
      </c>
      <c r="C207">
        <v>8</v>
      </c>
      <c r="D207" t="str">
        <f>IF(ISNUMBER(SEARCH("tbsp",Table1[[#This Row],[food_name]])), "tbsp","XXX")</f>
        <v>XXX</v>
      </c>
      <c r="E207" t="str">
        <f>IF(ISNUMBER(SEARCH("cup",Table1[[#This Row],[food_name]])), "cup","XXX")</f>
        <v>XXX</v>
      </c>
      <c r="F207" t="str">
        <f>IF(ISNUMBER(SEARCH("oz",Table1[[#This Row],[food_name]])), "oz","XXX")</f>
        <v>oz</v>
      </c>
      <c r="G207" t="str">
        <f>IF(ISNUMBER(SEARCH("tsp",Table1[[#This Row],[food_name]])), "tsp","XXX")</f>
        <v>XXX</v>
      </c>
      <c r="H207" t="str">
        <f>IF(SUMPRODUCT(--ISNUMBER(SEARCH({"pkg","pkt","pouch","piece","ct","slice","pc","pk"},Table1[[#This Row],[food_name]])))&gt;0,"unit","XXX")</f>
        <v>XXX</v>
      </c>
      <c r="I207" t="str">
        <f>SUBSTITUTE(CONCATENATE(Table1[[#This Row],[temp_tbsp]],Table1[[#This Row],[temp_cup]],Table1[[#This Row],[temp_foz]],Table1[[#This Row],[temp_tsp]],Table1[[#This Row],[temp_package]]),"XXX","")</f>
        <v>oz</v>
      </c>
    </row>
    <row r="208" spans="1:9" x14ac:dyDescent="0.2">
      <c r="A208" t="s">
        <v>98</v>
      </c>
      <c r="B208">
        <v>2</v>
      </c>
      <c r="C208">
        <v>1</v>
      </c>
      <c r="D208" t="str">
        <f>IF(ISNUMBER(SEARCH("tbsp",Table1[[#This Row],[food_name]])), "tbsp","XXX")</f>
        <v>tbsp</v>
      </c>
      <c r="E208" t="str">
        <f>IF(ISNUMBER(SEARCH("cup",Table1[[#This Row],[food_name]])), "cup","XXX")</f>
        <v>XXX</v>
      </c>
      <c r="F208" t="str">
        <f>IF(ISNUMBER(SEARCH("oz",Table1[[#This Row],[food_name]])), "oz","XXX")</f>
        <v>XXX</v>
      </c>
      <c r="G208" t="str">
        <f>IF(ISNUMBER(SEARCH("tsp",Table1[[#This Row],[food_name]])), "tsp","XXX")</f>
        <v>XXX</v>
      </c>
      <c r="H208" t="str">
        <f>IF(SUMPRODUCT(--ISNUMBER(SEARCH({"pkg","pkt","pouch","piece","ct","slice","pc","pk"},Table1[[#This Row],[food_name]])))&gt;0,"unit","XXX")</f>
        <v>XXX</v>
      </c>
      <c r="I208" t="str">
        <f>SUBSTITUTE(CONCATENATE(Table1[[#This Row],[temp_tbsp]],Table1[[#This Row],[temp_cup]],Table1[[#This Row],[temp_foz]],Table1[[#This Row],[temp_tsp]],Table1[[#This Row],[temp_package]]),"XXX","")</f>
        <v>tbsp</v>
      </c>
    </row>
    <row r="209" spans="1:9" x14ac:dyDescent="0.2">
      <c r="A209" t="s">
        <v>425</v>
      </c>
      <c r="B209">
        <v>2</v>
      </c>
      <c r="C209">
        <v>1</v>
      </c>
      <c r="D209" t="str">
        <f>IF(ISNUMBER(SEARCH("tbsp",Table1[[#This Row],[food_name]])), "tbsp","XXX")</f>
        <v>XXX</v>
      </c>
      <c r="E209" t="str">
        <f>IF(ISNUMBER(SEARCH("cup",Table1[[#This Row],[food_name]])), "cup","XXX")</f>
        <v>XXX</v>
      </c>
      <c r="F209" t="str">
        <f>IF(ISNUMBER(SEARCH("oz",Table1[[#This Row],[food_name]])), "oz","XXX")</f>
        <v>XXX</v>
      </c>
      <c r="G209" t="str">
        <f>IF(ISNUMBER(SEARCH("tsp",Table1[[#This Row],[food_name]])), "tsp","XXX")</f>
        <v>XXX</v>
      </c>
      <c r="H209" t="str">
        <f>IF(SUMPRODUCT(--ISNUMBER(SEARCH({"pkg","pkt","pouch","piece","ct","slice","pc","pk"},Table1[[#This Row],[food_name]])))&gt;0,"unit","XXX")</f>
        <v>unit</v>
      </c>
      <c r="I209" t="str">
        <f>SUBSTITUTE(CONCATENATE(Table1[[#This Row],[temp_tbsp]],Table1[[#This Row],[temp_cup]],Table1[[#This Row],[temp_foz]],Table1[[#This Row],[temp_tsp]],Table1[[#This Row],[temp_package]]),"XXX","")</f>
        <v>unit</v>
      </c>
    </row>
    <row r="210" spans="1:9" x14ac:dyDescent="0.2">
      <c r="A210" t="s">
        <v>419</v>
      </c>
      <c r="B210">
        <v>2</v>
      </c>
      <c r="C210">
        <v>2</v>
      </c>
      <c r="D210" t="str">
        <f>IF(ISNUMBER(SEARCH("tbsp",Table1[[#This Row],[food_name]])), "tbsp","XXX")</f>
        <v>tbsp</v>
      </c>
      <c r="E210" t="str">
        <f>IF(ISNUMBER(SEARCH("cup",Table1[[#This Row],[food_name]])), "cup","XXX")</f>
        <v>XXX</v>
      </c>
      <c r="F210" t="str">
        <f>IF(ISNUMBER(SEARCH("oz",Table1[[#This Row],[food_name]])), "oz","XXX")</f>
        <v>XXX</v>
      </c>
      <c r="G210" t="str">
        <f>IF(ISNUMBER(SEARCH("tsp",Table1[[#This Row],[food_name]])), "tsp","XXX")</f>
        <v>XXX</v>
      </c>
      <c r="H210" t="str">
        <f>IF(SUMPRODUCT(--ISNUMBER(SEARCH({"pkg","pkt","pouch","piece","ct","slice","pc","pk"},Table1[[#This Row],[food_name]])))&gt;0,"unit","XXX")</f>
        <v>XXX</v>
      </c>
      <c r="I210" t="str">
        <f>SUBSTITUTE(CONCATENATE(Table1[[#This Row],[temp_tbsp]],Table1[[#This Row],[temp_cup]],Table1[[#This Row],[temp_foz]],Table1[[#This Row],[temp_tsp]],Table1[[#This Row],[temp_package]]),"XXX","")</f>
        <v>tbsp</v>
      </c>
    </row>
    <row r="211" spans="1:9" x14ac:dyDescent="0.2">
      <c r="A211" t="s">
        <v>232</v>
      </c>
      <c r="B211">
        <v>2</v>
      </c>
      <c r="C211">
        <v>1</v>
      </c>
      <c r="D211" t="str">
        <f>IF(ISNUMBER(SEARCH("tbsp",Table1[[#This Row],[food_name]])), "tbsp","XXX")</f>
        <v>tbsp</v>
      </c>
      <c r="E211" t="str">
        <f>IF(ISNUMBER(SEARCH("cup",Table1[[#This Row],[food_name]])), "cup","XXX")</f>
        <v>XXX</v>
      </c>
      <c r="F211" t="str">
        <f>IF(ISNUMBER(SEARCH("oz",Table1[[#This Row],[food_name]])), "oz","XXX")</f>
        <v>XXX</v>
      </c>
      <c r="G211" t="str">
        <f>IF(ISNUMBER(SEARCH("tsp",Table1[[#This Row],[food_name]])), "tsp","XXX")</f>
        <v>XXX</v>
      </c>
      <c r="H211" t="str">
        <f>IF(SUMPRODUCT(--ISNUMBER(SEARCH({"pkg","pkt","pouch","piece","ct","slice","pc","pk"},Table1[[#This Row],[food_name]])))&gt;0,"unit","XXX")</f>
        <v>XXX</v>
      </c>
      <c r="I211" t="str">
        <f>SUBSTITUTE(CONCATENATE(Table1[[#This Row],[temp_tbsp]],Table1[[#This Row],[temp_cup]],Table1[[#This Row],[temp_foz]],Table1[[#This Row],[temp_tsp]],Table1[[#This Row],[temp_package]]),"XXX","")</f>
        <v>tbsp</v>
      </c>
    </row>
    <row r="212" spans="1:9" x14ac:dyDescent="0.2">
      <c r="A212" t="s">
        <v>420</v>
      </c>
      <c r="B212">
        <v>2</v>
      </c>
      <c r="C212">
        <v>1</v>
      </c>
      <c r="D212" t="str">
        <f>IF(ISNUMBER(SEARCH("tbsp",Table1[[#This Row],[food_name]])), "tbsp","XXX")</f>
        <v>tbsp</v>
      </c>
      <c r="E212" t="str">
        <f>IF(ISNUMBER(SEARCH("cup",Table1[[#This Row],[food_name]])), "cup","XXX")</f>
        <v>XXX</v>
      </c>
      <c r="F212" t="str">
        <f>IF(ISNUMBER(SEARCH("oz",Table1[[#This Row],[food_name]])), "oz","XXX")</f>
        <v>XXX</v>
      </c>
      <c r="G212" t="str">
        <f>IF(ISNUMBER(SEARCH("tsp",Table1[[#This Row],[food_name]])), "tsp","XXX")</f>
        <v>XXX</v>
      </c>
      <c r="H212" t="str">
        <f>IF(SUMPRODUCT(--ISNUMBER(SEARCH({"pkg","pkt","pouch","piece","ct","slice","pc","pk"},Table1[[#This Row],[food_name]])))&gt;0,"unit","XXX")</f>
        <v>unit</v>
      </c>
      <c r="I212" t="str">
        <f>SUBSTITUTE(CONCATENATE(Table1[[#This Row],[temp_tbsp]],Table1[[#This Row],[temp_cup]],Table1[[#This Row],[temp_foz]],Table1[[#This Row],[temp_tsp]],Table1[[#This Row],[temp_package]]),"XXX","")</f>
        <v>tbspunit</v>
      </c>
    </row>
    <row r="213" spans="1:9" x14ac:dyDescent="0.2">
      <c r="A213" t="s">
        <v>326</v>
      </c>
      <c r="B213">
        <v>2</v>
      </c>
      <c r="C213">
        <v>1</v>
      </c>
      <c r="D213" t="str">
        <f>IF(ISNUMBER(SEARCH("tbsp",Table1[[#This Row],[food_name]])), "tbsp","XXX")</f>
        <v>XXX</v>
      </c>
      <c r="E213" t="str">
        <f>IF(ISNUMBER(SEARCH("cup",Table1[[#This Row],[food_name]])), "cup","XXX")</f>
        <v>cup</v>
      </c>
      <c r="F213" t="str">
        <f>IF(ISNUMBER(SEARCH("oz",Table1[[#This Row],[food_name]])), "oz","XXX")</f>
        <v>XXX</v>
      </c>
      <c r="G213" t="str">
        <f>IF(ISNUMBER(SEARCH("tsp",Table1[[#This Row],[food_name]])), "tsp","XXX")</f>
        <v>XXX</v>
      </c>
      <c r="H213" t="str">
        <f>IF(SUMPRODUCT(--ISNUMBER(SEARCH({"pkg","pkt","pouch","piece","ct","slice","pc","pk"},Table1[[#This Row],[food_name]])))&gt;0,"unit","XXX")</f>
        <v>XXX</v>
      </c>
      <c r="I213" t="str">
        <f>SUBSTITUTE(CONCATENATE(Table1[[#This Row],[temp_tbsp]],Table1[[#This Row],[temp_cup]],Table1[[#This Row],[temp_foz]],Table1[[#This Row],[temp_tsp]],Table1[[#This Row],[temp_package]]),"XXX","")</f>
        <v>cup</v>
      </c>
    </row>
    <row r="214" spans="1:9" x14ac:dyDescent="0.2">
      <c r="A214" t="s">
        <v>327</v>
      </c>
      <c r="B214">
        <v>2</v>
      </c>
      <c r="C214">
        <v>1</v>
      </c>
      <c r="D214" t="str">
        <f>IF(ISNUMBER(SEARCH("tbsp",Table1[[#This Row],[food_name]])), "tbsp","XXX")</f>
        <v>XXX</v>
      </c>
      <c r="E214" t="str">
        <f>IF(ISNUMBER(SEARCH("cup",Table1[[#This Row],[food_name]])), "cup","XXX")</f>
        <v>cup</v>
      </c>
      <c r="F214" t="str">
        <f>IF(ISNUMBER(SEARCH("oz",Table1[[#This Row],[food_name]])), "oz","XXX")</f>
        <v>XXX</v>
      </c>
      <c r="G214" t="str">
        <f>IF(ISNUMBER(SEARCH("tsp",Table1[[#This Row],[food_name]])), "tsp","XXX")</f>
        <v>XXX</v>
      </c>
      <c r="H214" t="str">
        <f>IF(SUMPRODUCT(--ISNUMBER(SEARCH({"pkg","pkt","pouch","piece","ct","slice","pc","pk"},Table1[[#This Row],[food_name]])))&gt;0,"unit","XXX")</f>
        <v>XXX</v>
      </c>
      <c r="I214" t="str">
        <f>SUBSTITUTE(CONCATENATE(Table1[[#This Row],[temp_tbsp]],Table1[[#This Row],[temp_cup]],Table1[[#This Row],[temp_foz]],Table1[[#This Row],[temp_tsp]],Table1[[#This Row],[temp_package]]),"XXX","")</f>
        <v>cup</v>
      </c>
    </row>
    <row r="215" spans="1:9" x14ac:dyDescent="0.2">
      <c r="A215" t="s">
        <v>426</v>
      </c>
      <c r="B215">
        <v>2</v>
      </c>
      <c r="C215">
        <v>1.5</v>
      </c>
      <c r="D215" t="str">
        <f>IF(ISNUMBER(SEARCH("tbsp",Table1[[#This Row],[food_name]])), "tbsp","XXX")</f>
        <v>XXX</v>
      </c>
      <c r="E215" t="str">
        <f>IF(ISNUMBER(SEARCH("cup",Table1[[#This Row],[food_name]])), "cup","XXX")</f>
        <v>XXX</v>
      </c>
      <c r="F215" t="str">
        <f>IF(ISNUMBER(SEARCH("oz",Table1[[#This Row],[food_name]])), "oz","XXX")</f>
        <v>oz</v>
      </c>
      <c r="G215" t="str">
        <f>IF(ISNUMBER(SEARCH("tsp",Table1[[#This Row],[food_name]])), "tsp","XXX")</f>
        <v>XXX</v>
      </c>
      <c r="H215" t="str">
        <f>IF(SUMPRODUCT(--ISNUMBER(SEARCH({"pkg","pkt","pouch","piece","ct","slice","pc","pk"},Table1[[#This Row],[food_name]])))&gt;0,"unit","XXX")</f>
        <v>XXX</v>
      </c>
      <c r="I215" t="str">
        <f>SUBSTITUTE(CONCATENATE(Table1[[#This Row],[temp_tbsp]],Table1[[#This Row],[temp_cup]],Table1[[#This Row],[temp_foz]],Table1[[#This Row],[temp_tsp]],Table1[[#This Row],[temp_package]]),"XXX","")</f>
        <v>oz</v>
      </c>
    </row>
    <row r="216" spans="1:9" x14ac:dyDescent="0.2">
      <c r="A216" t="s">
        <v>376</v>
      </c>
      <c r="B216">
        <v>2.1</v>
      </c>
      <c r="C216">
        <v>1</v>
      </c>
      <c r="D216" t="str">
        <f>IF(ISNUMBER(SEARCH("tbsp",Table1[[#This Row],[food_name]])), "tbsp","XXX")</f>
        <v>tbsp</v>
      </c>
      <c r="E216" t="str">
        <f>IF(ISNUMBER(SEARCH("cup",Table1[[#This Row],[food_name]])), "cup","XXX")</f>
        <v>XXX</v>
      </c>
      <c r="F216" t="str">
        <f>IF(ISNUMBER(SEARCH("oz",Table1[[#This Row],[food_name]])), "oz","XXX")</f>
        <v>XXX</v>
      </c>
      <c r="G216" t="str">
        <f>IF(ISNUMBER(SEARCH("tsp",Table1[[#This Row],[food_name]])), "tsp","XXX")</f>
        <v>XXX</v>
      </c>
      <c r="H216" t="str">
        <f>IF(SUMPRODUCT(--ISNUMBER(SEARCH({"pkg","pkt","pouch","piece","ct","slice","pc","pk"},Table1[[#This Row],[food_name]])))&gt;0,"unit","XXX")</f>
        <v>XXX</v>
      </c>
      <c r="I216" t="str">
        <f>SUBSTITUTE(CONCATENATE(Table1[[#This Row],[temp_tbsp]],Table1[[#This Row],[temp_cup]],Table1[[#This Row],[temp_foz]],Table1[[#This Row],[temp_tsp]],Table1[[#This Row],[temp_package]]),"XXX","")</f>
        <v>tbsp</v>
      </c>
    </row>
    <row r="217" spans="1:9" x14ac:dyDescent="0.2">
      <c r="A217" t="s">
        <v>305</v>
      </c>
      <c r="B217">
        <v>2.2000000000000002</v>
      </c>
      <c r="C217">
        <v>1</v>
      </c>
      <c r="D217" t="str">
        <f>IF(ISNUMBER(SEARCH("tbsp",Table1[[#This Row],[food_name]])), "tbsp","XXX")</f>
        <v>XXX</v>
      </c>
      <c r="E217" t="str">
        <f>IF(ISNUMBER(SEARCH("cup",Table1[[#This Row],[food_name]])), "cup","XXX")</f>
        <v>cup</v>
      </c>
      <c r="F217" t="str">
        <f>IF(ISNUMBER(SEARCH("oz",Table1[[#This Row],[food_name]])), "oz","XXX")</f>
        <v>XXX</v>
      </c>
      <c r="G217" t="str">
        <f>IF(ISNUMBER(SEARCH("tsp",Table1[[#This Row],[food_name]])), "tsp","XXX")</f>
        <v>XXX</v>
      </c>
      <c r="H217" t="str">
        <f>IF(SUMPRODUCT(--ISNUMBER(SEARCH({"pkg","pkt","pouch","piece","ct","slice","pc","pk"},Table1[[#This Row],[food_name]])))&gt;0,"unit","XXX")</f>
        <v>XXX</v>
      </c>
      <c r="I217" t="str">
        <f>SUBSTITUTE(CONCATENATE(Table1[[#This Row],[temp_tbsp]],Table1[[#This Row],[temp_cup]],Table1[[#This Row],[temp_foz]],Table1[[#This Row],[temp_tsp]],Table1[[#This Row],[temp_package]]),"XXX","")</f>
        <v>cup</v>
      </c>
    </row>
    <row r="218" spans="1:9" x14ac:dyDescent="0.2">
      <c r="A218" t="s">
        <v>329</v>
      </c>
      <c r="B218">
        <v>2.5</v>
      </c>
      <c r="C218">
        <v>1</v>
      </c>
      <c r="D218" t="str">
        <f>IF(ISNUMBER(SEARCH("tbsp",Table1[[#This Row],[food_name]])), "tbsp","XXX")</f>
        <v>XXX</v>
      </c>
      <c r="E218" t="str">
        <f>IF(ISNUMBER(SEARCH("cup",Table1[[#This Row],[food_name]])), "cup","XXX")</f>
        <v>XXX</v>
      </c>
      <c r="F218" t="str">
        <f>IF(ISNUMBER(SEARCH("oz",Table1[[#This Row],[food_name]])), "oz","XXX")</f>
        <v>XXX</v>
      </c>
      <c r="G218" t="str">
        <f>IF(ISNUMBER(SEARCH("tsp",Table1[[#This Row],[food_name]])), "tsp","XXX")</f>
        <v>XXX</v>
      </c>
      <c r="H218" t="str">
        <f>IF(SUMPRODUCT(--ISNUMBER(SEARCH({"pkg","pkt","pouch","piece","ct","slice","pc","pk"},Table1[[#This Row],[food_name]])))&gt;0,"unit","XXX")</f>
        <v>unit</v>
      </c>
      <c r="I218" t="str">
        <f>SUBSTITUTE(CONCATENATE(Table1[[#This Row],[temp_tbsp]],Table1[[#This Row],[temp_cup]],Table1[[#This Row],[temp_foz]],Table1[[#This Row],[temp_tsp]],Table1[[#This Row],[temp_package]]),"XXX","")</f>
        <v>unit</v>
      </c>
    </row>
    <row r="219" spans="1:9" x14ac:dyDescent="0.2">
      <c r="A219" t="s">
        <v>4</v>
      </c>
      <c r="B219">
        <v>3</v>
      </c>
      <c r="C219">
        <v>1</v>
      </c>
      <c r="D219" t="str">
        <f>IF(ISNUMBER(SEARCH("tbsp",Table1[[#This Row],[food_name]])), "tbsp","XXX")</f>
        <v>tbsp</v>
      </c>
      <c r="E219" t="str">
        <f>IF(ISNUMBER(SEARCH("cup",Table1[[#This Row],[food_name]])), "cup","XXX")</f>
        <v>XXX</v>
      </c>
      <c r="F219" t="str">
        <f>IF(ISNUMBER(SEARCH("oz",Table1[[#This Row],[food_name]])), "oz","XXX")</f>
        <v>XXX</v>
      </c>
      <c r="G219" t="str">
        <f>IF(ISNUMBER(SEARCH("tsp",Table1[[#This Row],[food_name]])), "tsp","XXX")</f>
        <v>XXX</v>
      </c>
      <c r="H219" t="str">
        <f>IF(SUMPRODUCT(--ISNUMBER(SEARCH({"pkg","pkt","pouch","piece","ct","slice","pc","pk"},Table1[[#This Row],[food_name]])))&gt;0,"unit","XXX")</f>
        <v>XXX</v>
      </c>
      <c r="I219" t="str">
        <f>SUBSTITUTE(CONCATENATE(Table1[[#This Row],[temp_tbsp]],Table1[[#This Row],[temp_cup]],Table1[[#This Row],[temp_foz]],Table1[[#This Row],[temp_tsp]],Table1[[#This Row],[temp_package]]),"XXX","")</f>
        <v>tbsp</v>
      </c>
    </row>
    <row r="220" spans="1:9" x14ac:dyDescent="0.2">
      <c r="A220" t="s">
        <v>12</v>
      </c>
      <c r="B220">
        <v>3</v>
      </c>
      <c r="C220">
        <v>0.25</v>
      </c>
      <c r="D220" t="str">
        <f>IF(ISNUMBER(SEARCH("tbsp",Table1[[#This Row],[food_name]])), "tbsp","XXX")</f>
        <v>XXX</v>
      </c>
      <c r="E220" t="str">
        <f>IF(ISNUMBER(SEARCH("cup",Table1[[#This Row],[food_name]])), "cup","XXX")</f>
        <v>cup</v>
      </c>
      <c r="F220" t="str">
        <f>IF(ISNUMBER(SEARCH("oz",Table1[[#This Row],[food_name]])), "oz","XXX")</f>
        <v>XXX</v>
      </c>
      <c r="G220" t="str">
        <f>IF(ISNUMBER(SEARCH("tsp",Table1[[#This Row],[food_name]])), "tsp","XXX")</f>
        <v>XXX</v>
      </c>
      <c r="H220" t="str">
        <f>IF(SUMPRODUCT(--ISNUMBER(SEARCH({"pkg","pkt","pouch","piece","ct","slice","pc","pk"},Table1[[#This Row],[food_name]])))&gt;0,"unit","XXX")</f>
        <v>XXX</v>
      </c>
      <c r="I220" t="str">
        <f>SUBSTITUTE(CONCATENATE(Table1[[#This Row],[temp_tbsp]],Table1[[#This Row],[temp_cup]],Table1[[#This Row],[temp_foz]],Table1[[#This Row],[temp_tsp]],Table1[[#This Row],[temp_package]]),"XXX","")</f>
        <v>cup</v>
      </c>
    </row>
    <row r="221" spans="1:9" x14ac:dyDescent="0.2">
      <c r="A221" t="s">
        <v>24</v>
      </c>
      <c r="B221">
        <v>3</v>
      </c>
      <c r="C221">
        <v>3</v>
      </c>
      <c r="D221" t="str">
        <f>IF(ISNUMBER(SEARCH("tbsp",Table1[[#This Row],[food_name]])), "tbsp","XXX")</f>
        <v>XXX</v>
      </c>
      <c r="E221" t="str">
        <f>IF(ISNUMBER(SEARCH("cup",Table1[[#This Row],[food_name]])), "cup","XXX")</f>
        <v>XXX</v>
      </c>
      <c r="F221" t="str">
        <f>IF(ISNUMBER(SEARCH("oz",Table1[[#This Row],[food_name]])), "oz","XXX")</f>
        <v>XXX</v>
      </c>
      <c r="G221" t="str">
        <f>IF(ISNUMBER(SEARCH("tsp",Table1[[#This Row],[food_name]])), "tsp","XXX")</f>
        <v>XXX</v>
      </c>
      <c r="H221" t="str">
        <f>IF(SUMPRODUCT(--ISNUMBER(SEARCH({"pkg","pkt","pouch","piece","ct","slice","pc","pk"},Table1[[#This Row],[food_name]])))&gt;0,"unit","XXX")</f>
        <v>unit</v>
      </c>
      <c r="I221" t="str">
        <f>SUBSTITUTE(CONCATENATE(Table1[[#This Row],[temp_tbsp]],Table1[[#This Row],[temp_cup]],Table1[[#This Row],[temp_foz]],Table1[[#This Row],[temp_tsp]],Table1[[#This Row],[temp_package]]),"XXX","")</f>
        <v>unit</v>
      </c>
    </row>
    <row r="222" spans="1:9" x14ac:dyDescent="0.2">
      <c r="A222" t="s">
        <v>29</v>
      </c>
      <c r="B222">
        <v>3</v>
      </c>
      <c r="C222">
        <v>2</v>
      </c>
      <c r="D222" t="str">
        <f>IF(ISNUMBER(SEARCH("tbsp",Table1[[#This Row],[food_name]])), "tbsp","XXX")</f>
        <v>tbsp</v>
      </c>
      <c r="E222" t="str">
        <f>IF(ISNUMBER(SEARCH("cup",Table1[[#This Row],[food_name]])), "cup","XXX")</f>
        <v>XXX</v>
      </c>
      <c r="F222" t="str">
        <f>IF(ISNUMBER(SEARCH("oz",Table1[[#This Row],[food_name]])), "oz","XXX")</f>
        <v>XXX</v>
      </c>
      <c r="G222" t="str">
        <f>IF(ISNUMBER(SEARCH("tsp",Table1[[#This Row],[food_name]])), "tsp","XXX")</f>
        <v>XXX</v>
      </c>
      <c r="H222" t="str">
        <f>IF(SUMPRODUCT(--ISNUMBER(SEARCH({"pkg","pkt","pouch","piece","ct","slice","pc","pk"},Table1[[#This Row],[food_name]])))&gt;0,"unit","XXX")</f>
        <v>XXX</v>
      </c>
      <c r="I222" t="str">
        <f>SUBSTITUTE(CONCATENATE(Table1[[#This Row],[temp_tbsp]],Table1[[#This Row],[temp_cup]],Table1[[#This Row],[temp_foz]],Table1[[#This Row],[temp_tsp]],Table1[[#This Row],[temp_package]]),"XXX","")</f>
        <v>tbsp</v>
      </c>
    </row>
    <row r="223" spans="1:9" x14ac:dyDescent="0.2">
      <c r="A223" t="s">
        <v>36</v>
      </c>
      <c r="B223">
        <v>3</v>
      </c>
      <c r="C223">
        <v>0.5</v>
      </c>
      <c r="D223" t="str">
        <f>IF(ISNUMBER(SEARCH("tbsp",Table1[[#This Row],[food_name]])), "tbsp","XXX")</f>
        <v>XXX</v>
      </c>
      <c r="E223" t="str">
        <f>IF(ISNUMBER(SEARCH("cup",Table1[[#This Row],[food_name]])), "cup","XXX")</f>
        <v>cup</v>
      </c>
      <c r="F223" t="str">
        <f>IF(ISNUMBER(SEARCH("oz",Table1[[#This Row],[food_name]])), "oz","XXX")</f>
        <v>XXX</v>
      </c>
      <c r="G223" t="str">
        <f>IF(ISNUMBER(SEARCH("tsp",Table1[[#This Row],[food_name]])), "tsp","XXX")</f>
        <v>XXX</v>
      </c>
      <c r="H223" t="str">
        <f>IF(SUMPRODUCT(--ISNUMBER(SEARCH({"pkg","pkt","pouch","piece","ct","slice","pc","pk"},Table1[[#This Row],[food_name]])))&gt;0,"unit","XXX")</f>
        <v>XXX</v>
      </c>
      <c r="I223" t="str">
        <f>SUBSTITUTE(CONCATENATE(Table1[[#This Row],[temp_tbsp]],Table1[[#This Row],[temp_cup]],Table1[[#This Row],[temp_foz]],Table1[[#This Row],[temp_tsp]],Table1[[#This Row],[temp_package]]),"XXX","")</f>
        <v>cup</v>
      </c>
    </row>
    <row r="224" spans="1:9" x14ac:dyDescent="0.2">
      <c r="A224" t="s">
        <v>40</v>
      </c>
      <c r="B224">
        <v>3</v>
      </c>
      <c r="C224">
        <v>3</v>
      </c>
      <c r="D224" t="str">
        <f>IF(ISNUMBER(SEARCH("tbsp",Table1[[#This Row],[food_name]])), "tbsp","XXX")</f>
        <v>XXX</v>
      </c>
      <c r="E224" t="str">
        <f>IF(ISNUMBER(SEARCH("cup",Table1[[#This Row],[food_name]])), "cup","XXX")</f>
        <v>XXX</v>
      </c>
      <c r="F224" t="str">
        <f>IF(ISNUMBER(SEARCH("oz",Table1[[#This Row],[food_name]])), "oz","XXX")</f>
        <v>oz</v>
      </c>
      <c r="G224" t="str">
        <f>IF(ISNUMBER(SEARCH("tsp",Table1[[#This Row],[food_name]])), "tsp","XXX")</f>
        <v>XXX</v>
      </c>
      <c r="H224" t="str">
        <f>IF(SUMPRODUCT(--ISNUMBER(SEARCH({"pkg","pkt","pouch","piece","ct","slice","pc","pk"},Table1[[#This Row],[food_name]])))&gt;0,"unit","XXX")</f>
        <v>XXX</v>
      </c>
      <c r="I224" t="str">
        <f>SUBSTITUTE(CONCATENATE(Table1[[#This Row],[temp_tbsp]],Table1[[#This Row],[temp_cup]],Table1[[#This Row],[temp_foz]],Table1[[#This Row],[temp_tsp]],Table1[[#This Row],[temp_package]]),"XXX","")</f>
        <v>oz</v>
      </c>
    </row>
    <row r="225" spans="1:9" x14ac:dyDescent="0.2">
      <c r="A225" t="s">
        <v>41</v>
      </c>
      <c r="B225">
        <v>3</v>
      </c>
      <c r="C225">
        <v>3</v>
      </c>
      <c r="D225" t="str">
        <f>IF(ISNUMBER(SEARCH("tbsp",Table1[[#This Row],[food_name]])), "tbsp","XXX")</f>
        <v>XXX</v>
      </c>
      <c r="E225" t="str">
        <f>IF(ISNUMBER(SEARCH("cup",Table1[[#This Row],[food_name]])), "cup","XXX")</f>
        <v>XXX</v>
      </c>
      <c r="F225" t="str">
        <f>IF(ISNUMBER(SEARCH("oz",Table1[[#This Row],[food_name]])), "oz","XXX")</f>
        <v>oz</v>
      </c>
      <c r="G225" t="str">
        <f>IF(ISNUMBER(SEARCH("tsp",Table1[[#This Row],[food_name]])), "tsp","XXX")</f>
        <v>XXX</v>
      </c>
      <c r="H225" t="str">
        <f>IF(SUMPRODUCT(--ISNUMBER(SEARCH({"pkg","pkt","pouch","piece","ct","slice","pc","pk"},Table1[[#This Row],[food_name]])))&gt;0,"unit","XXX")</f>
        <v>XXX</v>
      </c>
      <c r="I225" t="str">
        <f>SUBSTITUTE(CONCATENATE(Table1[[#This Row],[temp_tbsp]],Table1[[#This Row],[temp_cup]],Table1[[#This Row],[temp_foz]],Table1[[#This Row],[temp_tsp]],Table1[[#This Row],[temp_package]]),"XXX","")</f>
        <v>oz</v>
      </c>
    </row>
    <row r="226" spans="1:9" x14ac:dyDescent="0.2">
      <c r="A226" t="s">
        <v>421</v>
      </c>
      <c r="B226">
        <v>3</v>
      </c>
      <c r="C226">
        <v>3</v>
      </c>
      <c r="D226" t="str">
        <f>IF(ISNUMBER(SEARCH("tbsp",Table1[[#This Row],[food_name]])), "tbsp","XXX")</f>
        <v>XXX</v>
      </c>
      <c r="E226" t="str">
        <f>IF(ISNUMBER(SEARCH("cup",Table1[[#This Row],[food_name]])), "cup","XXX")</f>
        <v>XXX</v>
      </c>
      <c r="F226" t="str">
        <f>IF(ISNUMBER(SEARCH("oz",Table1[[#This Row],[food_name]])), "oz","XXX")</f>
        <v>oz</v>
      </c>
      <c r="G226" t="str">
        <f>IF(ISNUMBER(SEARCH("tsp",Table1[[#This Row],[food_name]])), "tsp","XXX")</f>
        <v>XXX</v>
      </c>
      <c r="H226" t="str">
        <f>IF(SUMPRODUCT(--ISNUMBER(SEARCH({"pkg","pkt","pouch","piece","ct","slice","pc","pk"},Table1[[#This Row],[food_name]])))&gt;0,"unit","XXX")</f>
        <v>XXX</v>
      </c>
      <c r="I226" t="str">
        <f>SUBSTITUTE(CONCATENATE(Table1[[#This Row],[temp_tbsp]],Table1[[#This Row],[temp_cup]],Table1[[#This Row],[temp_foz]],Table1[[#This Row],[temp_tsp]],Table1[[#This Row],[temp_package]]),"XXX","")</f>
        <v>oz</v>
      </c>
    </row>
    <row r="227" spans="1:9" x14ac:dyDescent="0.2">
      <c r="A227" t="s">
        <v>46</v>
      </c>
      <c r="B227">
        <v>3</v>
      </c>
      <c r="C227">
        <v>3</v>
      </c>
      <c r="D227" t="str">
        <f>IF(ISNUMBER(SEARCH("tbsp",Table1[[#This Row],[food_name]])), "tbsp","XXX")</f>
        <v>XXX</v>
      </c>
      <c r="E227" t="str">
        <f>IF(ISNUMBER(SEARCH("cup",Table1[[#This Row],[food_name]])), "cup","XXX")</f>
        <v>XXX</v>
      </c>
      <c r="F227" t="str">
        <f>IF(ISNUMBER(SEARCH("oz",Table1[[#This Row],[food_name]])), "oz","XXX")</f>
        <v>oz</v>
      </c>
      <c r="G227" t="str">
        <f>IF(ISNUMBER(SEARCH("tsp",Table1[[#This Row],[food_name]])), "tsp","XXX")</f>
        <v>XXX</v>
      </c>
      <c r="H227" t="str">
        <f>IF(SUMPRODUCT(--ISNUMBER(SEARCH({"pkg","pkt","pouch","piece","ct","slice","pc","pk"},Table1[[#This Row],[food_name]])))&gt;0,"unit","XXX")</f>
        <v>XXX</v>
      </c>
      <c r="I227" t="str">
        <f>SUBSTITUTE(CONCATENATE(Table1[[#This Row],[temp_tbsp]],Table1[[#This Row],[temp_cup]],Table1[[#This Row],[temp_foz]],Table1[[#This Row],[temp_tsp]],Table1[[#This Row],[temp_package]]),"XXX","")</f>
        <v>oz</v>
      </c>
    </row>
    <row r="228" spans="1:9" x14ac:dyDescent="0.2">
      <c r="A228" t="s">
        <v>47</v>
      </c>
      <c r="B228">
        <v>3</v>
      </c>
      <c r="C228">
        <v>12</v>
      </c>
      <c r="D228" t="str">
        <f>IF(ISNUMBER(SEARCH("tbsp",Table1[[#This Row],[food_name]])), "tbsp","XXX")</f>
        <v>XXX</v>
      </c>
      <c r="E228" t="str">
        <f>IF(ISNUMBER(SEARCH("cup",Table1[[#This Row],[food_name]])), "cup","XXX")</f>
        <v>XXX</v>
      </c>
      <c r="F228" t="str">
        <f>IF(ISNUMBER(SEARCH("oz",Table1[[#This Row],[food_name]])), "oz","XXX")</f>
        <v>oz</v>
      </c>
      <c r="G228" t="str">
        <f>IF(ISNUMBER(SEARCH("tsp",Table1[[#This Row],[food_name]])), "tsp","XXX")</f>
        <v>XXX</v>
      </c>
      <c r="H228" t="str">
        <f>IF(SUMPRODUCT(--ISNUMBER(SEARCH({"pkg","pkt","pouch","piece","ct","slice","pc","pk"},Table1[[#This Row],[food_name]])))&gt;0,"unit","XXX")</f>
        <v>XXX</v>
      </c>
      <c r="I228" t="str">
        <f>SUBSTITUTE(CONCATENATE(Table1[[#This Row],[temp_tbsp]],Table1[[#This Row],[temp_cup]],Table1[[#This Row],[temp_foz]],Table1[[#This Row],[temp_tsp]],Table1[[#This Row],[temp_package]]),"XXX","")</f>
        <v>oz</v>
      </c>
    </row>
    <row r="229" spans="1:9" x14ac:dyDescent="0.2">
      <c r="A229" t="s">
        <v>60</v>
      </c>
      <c r="B229">
        <v>3</v>
      </c>
      <c r="C229">
        <v>1.5</v>
      </c>
      <c r="D229" t="str">
        <f>IF(ISNUMBER(SEARCH("tbsp",Table1[[#This Row],[food_name]])), "tbsp","XXX")</f>
        <v>XXX</v>
      </c>
      <c r="E229" t="str">
        <f>IF(ISNUMBER(SEARCH("cup",Table1[[#This Row],[food_name]])), "cup","XXX")</f>
        <v>XXX</v>
      </c>
      <c r="F229" t="str">
        <f>IF(ISNUMBER(SEARCH("oz",Table1[[#This Row],[food_name]])), "oz","XXX")</f>
        <v>oz</v>
      </c>
      <c r="G229" t="str">
        <f>IF(ISNUMBER(SEARCH("tsp",Table1[[#This Row],[food_name]])), "tsp","XXX")</f>
        <v>XXX</v>
      </c>
      <c r="H229" t="str">
        <f>IF(SUMPRODUCT(--ISNUMBER(SEARCH({"pkg","pkt","pouch","piece","ct","slice","pc","pk"},Table1[[#This Row],[food_name]])))&gt;0,"unit","XXX")</f>
        <v>XXX</v>
      </c>
      <c r="I229" t="str">
        <f>SUBSTITUTE(CONCATENATE(Table1[[#This Row],[temp_tbsp]],Table1[[#This Row],[temp_cup]],Table1[[#This Row],[temp_foz]],Table1[[#This Row],[temp_tsp]],Table1[[#This Row],[temp_package]]),"XXX","")</f>
        <v>oz</v>
      </c>
    </row>
    <row r="230" spans="1:9" x14ac:dyDescent="0.2">
      <c r="A230" t="s">
        <v>62</v>
      </c>
      <c r="B230">
        <v>3</v>
      </c>
      <c r="C230">
        <v>0.25</v>
      </c>
      <c r="D230" t="str">
        <f>IF(ISNUMBER(SEARCH("tbsp",Table1[[#This Row],[food_name]])), "tbsp","XXX")</f>
        <v>XXX</v>
      </c>
      <c r="E230" t="str">
        <f>IF(ISNUMBER(SEARCH("cup",Table1[[#This Row],[food_name]])), "cup","XXX")</f>
        <v>cup</v>
      </c>
      <c r="F230" t="str">
        <f>IF(ISNUMBER(SEARCH("oz",Table1[[#This Row],[food_name]])), "oz","XXX")</f>
        <v>XXX</v>
      </c>
      <c r="G230" t="str">
        <f>IF(ISNUMBER(SEARCH("tsp",Table1[[#This Row],[food_name]])), "tsp","XXX")</f>
        <v>XXX</v>
      </c>
      <c r="H230" t="str">
        <f>IF(SUMPRODUCT(--ISNUMBER(SEARCH({"pkg","pkt","pouch","piece","ct","slice","pc","pk"},Table1[[#This Row],[food_name]])))&gt;0,"unit","XXX")</f>
        <v>XXX</v>
      </c>
      <c r="I230" t="str">
        <f>SUBSTITUTE(CONCATENATE(Table1[[#This Row],[temp_tbsp]],Table1[[#This Row],[temp_cup]],Table1[[#This Row],[temp_foz]],Table1[[#This Row],[temp_tsp]],Table1[[#This Row],[temp_package]]),"XXX","")</f>
        <v>cup</v>
      </c>
    </row>
    <row r="231" spans="1:9" x14ac:dyDescent="0.2">
      <c r="A231" t="s">
        <v>75</v>
      </c>
      <c r="B231">
        <v>3</v>
      </c>
      <c r="C231">
        <v>1</v>
      </c>
      <c r="D231" t="str">
        <f>IF(ISNUMBER(SEARCH("tbsp",Table1[[#This Row],[food_name]])), "tbsp","XXX")</f>
        <v>tbsp</v>
      </c>
      <c r="E231" t="str">
        <f>IF(ISNUMBER(SEARCH("cup",Table1[[#This Row],[food_name]])), "cup","XXX")</f>
        <v>XXX</v>
      </c>
      <c r="F231" t="str">
        <f>IF(ISNUMBER(SEARCH("oz",Table1[[#This Row],[food_name]])), "oz","XXX")</f>
        <v>XXX</v>
      </c>
      <c r="G231" t="str">
        <f>IF(ISNUMBER(SEARCH("tsp",Table1[[#This Row],[food_name]])), "tsp","XXX")</f>
        <v>XXX</v>
      </c>
      <c r="H231" t="str">
        <f>IF(SUMPRODUCT(--ISNUMBER(SEARCH({"pkg","pkt","pouch","piece","ct","slice","pc","pk"},Table1[[#This Row],[food_name]])))&gt;0,"unit","XXX")</f>
        <v>XXX</v>
      </c>
      <c r="I231" t="str">
        <f>SUBSTITUTE(CONCATENATE(Table1[[#This Row],[temp_tbsp]],Table1[[#This Row],[temp_cup]],Table1[[#This Row],[temp_foz]],Table1[[#This Row],[temp_tsp]],Table1[[#This Row],[temp_package]]),"XXX","")</f>
        <v>tbsp</v>
      </c>
    </row>
    <row r="232" spans="1:9" x14ac:dyDescent="0.2">
      <c r="A232" t="s">
        <v>77</v>
      </c>
      <c r="B232">
        <v>3</v>
      </c>
      <c r="C232">
        <v>1</v>
      </c>
      <c r="D232" t="str">
        <f>IF(ISNUMBER(SEARCH("tbsp",Table1[[#This Row],[food_name]])), "tbsp","XXX")</f>
        <v>tbsp</v>
      </c>
      <c r="E232" t="str">
        <f>IF(ISNUMBER(SEARCH("cup",Table1[[#This Row],[food_name]])), "cup","XXX")</f>
        <v>XXX</v>
      </c>
      <c r="F232" t="str">
        <f>IF(ISNUMBER(SEARCH("oz",Table1[[#This Row],[food_name]])), "oz","XXX")</f>
        <v>XXX</v>
      </c>
      <c r="G232" t="str">
        <f>IF(ISNUMBER(SEARCH("tsp",Table1[[#This Row],[food_name]])), "tsp","XXX")</f>
        <v>XXX</v>
      </c>
      <c r="H232" t="str">
        <f>IF(SUMPRODUCT(--ISNUMBER(SEARCH({"pkg","pkt","pouch","piece","ct","slice","pc","pk"},Table1[[#This Row],[food_name]])))&gt;0,"unit","XXX")</f>
        <v>XXX</v>
      </c>
      <c r="I232" t="str">
        <f>SUBSTITUTE(CONCATENATE(Table1[[#This Row],[temp_tbsp]],Table1[[#This Row],[temp_cup]],Table1[[#This Row],[temp_foz]],Table1[[#This Row],[temp_tsp]],Table1[[#This Row],[temp_package]]),"XXX","")</f>
        <v>tbsp</v>
      </c>
    </row>
    <row r="233" spans="1:9" x14ac:dyDescent="0.2">
      <c r="A233" t="s">
        <v>90</v>
      </c>
      <c r="B233">
        <v>3</v>
      </c>
      <c r="C233">
        <v>8</v>
      </c>
      <c r="D233" t="str">
        <f>IF(ISNUMBER(SEARCH("tbsp",Table1[[#This Row],[food_name]])), "tbsp","XXX")</f>
        <v>XXX</v>
      </c>
      <c r="E233" t="str">
        <f>IF(ISNUMBER(SEARCH("cup",Table1[[#This Row],[food_name]])), "cup","XXX")</f>
        <v>XXX</v>
      </c>
      <c r="F233" t="str">
        <f>IF(ISNUMBER(SEARCH("oz",Table1[[#This Row],[food_name]])), "oz","XXX")</f>
        <v>oz</v>
      </c>
      <c r="G233" t="str">
        <f>IF(ISNUMBER(SEARCH("tsp",Table1[[#This Row],[food_name]])), "tsp","XXX")</f>
        <v>XXX</v>
      </c>
      <c r="H233" t="str">
        <f>IF(SUMPRODUCT(--ISNUMBER(SEARCH({"pkg","pkt","pouch","piece","ct","slice","pc","pk"},Table1[[#This Row],[food_name]])))&gt;0,"unit","XXX")</f>
        <v>XXX</v>
      </c>
      <c r="I233" t="str">
        <f>SUBSTITUTE(CONCATENATE(Table1[[#This Row],[temp_tbsp]],Table1[[#This Row],[temp_cup]],Table1[[#This Row],[temp_foz]],Table1[[#This Row],[temp_tsp]],Table1[[#This Row],[temp_package]]),"XXX","")</f>
        <v>oz</v>
      </c>
    </row>
    <row r="234" spans="1:9" x14ac:dyDescent="0.2">
      <c r="A234" t="s">
        <v>91</v>
      </c>
      <c r="B234">
        <v>3</v>
      </c>
      <c r="C234">
        <v>8</v>
      </c>
      <c r="D234" t="str">
        <f>IF(ISNUMBER(SEARCH("tbsp",Table1[[#This Row],[food_name]])), "tbsp","XXX")</f>
        <v>XXX</v>
      </c>
      <c r="E234" t="str">
        <f>IF(ISNUMBER(SEARCH("cup",Table1[[#This Row],[food_name]])), "cup","XXX")</f>
        <v>XXX</v>
      </c>
      <c r="F234" t="str">
        <f>IF(ISNUMBER(SEARCH("oz",Table1[[#This Row],[food_name]])), "oz","XXX")</f>
        <v>oz</v>
      </c>
      <c r="G234" t="str">
        <f>IF(ISNUMBER(SEARCH("tsp",Table1[[#This Row],[food_name]])), "tsp","XXX")</f>
        <v>XXX</v>
      </c>
      <c r="H234" t="str">
        <f>IF(SUMPRODUCT(--ISNUMBER(SEARCH({"pkg","pkt","pouch","piece","ct","slice","pc","pk"},Table1[[#This Row],[food_name]])))&gt;0,"unit","XXX")</f>
        <v>XXX</v>
      </c>
      <c r="I234" t="str">
        <f>SUBSTITUTE(CONCATENATE(Table1[[#This Row],[temp_tbsp]],Table1[[#This Row],[temp_cup]],Table1[[#This Row],[temp_foz]],Table1[[#This Row],[temp_tsp]],Table1[[#This Row],[temp_package]]),"XXX","")</f>
        <v>oz</v>
      </c>
    </row>
    <row r="235" spans="1:9" x14ac:dyDescent="0.2">
      <c r="A235" t="s">
        <v>105</v>
      </c>
      <c r="B235">
        <v>3</v>
      </c>
      <c r="C235">
        <v>1</v>
      </c>
      <c r="D235" t="str">
        <f>IF(ISNUMBER(SEARCH("tbsp",Table1[[#This Row],[food_name]])), "tbsp","XXX")</f>
        <v>XXX</v>
      </c>
      <c r="E235" t="str">
        <f>IF(ISNUMBER(SEARCH("cup",Table1[[#This Row],[food_name]])), "cup","XXX")</f>
        <v>cup</v>
      </c>
      <c r="F235" t="str">
        <f>IF(ISNUMBER(SEARCH("oz",Table1[[#This Row],[food_name]])), "oz","XXX")</f>
        <v>XXX</v>
      </c>
      <c r="G235" t="str">
        <f>IF(ISNUMBER(SEARCH("tsp",Table1[[#This Row],[food_name]])), "tsp","XXX")</f>
        <v>XXX</v>
      </c>
      <c r="H235" t="str">
        <f>IF(SUMPRODUCT(--ISNUMBER(SEARCH({"pkg","pkt","pouch","piece","ct","slice","pc","pk"},Table1[[#This Row],[food_name]])))&gt;0,"unit","XXX")</f>
        <v>XXX</v>
      </c>
      <c r="I235" t="str">
        <f>SUBSTITUTE(CONCATENATE(Table1[[#This Row],[temp_tbsp]],Table1[[#This Row],[temp_cup]],Table1[[#This Row],[temp_foz]],Table1[[#This Row],[temp_tsp]],Table1[[#This Row],[temp_package]]),"XXX","")</f>
        <v>cup</v>
      </c>
    </row>
    <row r="236" spans="1:9" x14ac:dyDescent="0.2">
      <c r="A236" t="s">
        <v>114</v>
      </c>
      <c r="B236">
        <v>3</v>
      </c>
      <c r="C236">
        <v>1</v>
      </c>
      <c r="D236" t="str">
        <f>IF(ISNUMBER(SEARCH("tbsp",Table1[[#This Row],[food_name]])), "tbsp","XXX")</f>
        <v>XXX</v>
      </c>
      <c r="E236" t="str">
        <f>IF(ISNUMBER(SEARCH("cup",Table1[[#This Row],[food_name]])), "cup","XXX")</f>
        <v>XXX</v>
      </c>
      <c r="F236" t="str">
        <f>IF(ISNUMBER(SEARCH("oz",Table1[[#This Row],[food_name]])), "oz","XXX")</f>
        <v>oz</v>
      </c>
      <c r="G236" t="str">
        <f>IF(ISNUMBER(SEARCH("tsp",Table1[[#This Row],[food_name]])), "tsp","XXX")</f>
        <v>XXX</v>
      </c>
      <c r="H236" t="str">
        <f>IF(SUMPRODUCT(--ISNUMBER(SEARCH({"pkg","pkt","pouch","piece","ct","slice","pc","pk"},Table1[[#This Row],[food_name]])))&gt;0,"unit","XXX")</f>
        <v>XXX</v>
      </c>
      <c r="I236" t="str">
        <f>SUBSTITUTE(CONCATENATE(Table1[[#This Row],[temp_tbsp]],Table1[[#This Row],[temp_cup]],Table1[[#This Row],[temp_foz]],Table1[[#This Row],[temp_tsp]],Table1[[#This Row],[temp_package]]),"XXX","")</f>
        <v>oz</v>
      </c>
    </row>
    <row r="237" spans="1:9" x14ac:dyDescent="0.2">
      <c r="A237" t="s">
        <v>115</v>
      </c>
      <c r="B237">
        <v>3</v>
      </c>
      <c r="C237">
        <v>1</v>
      </c>
      <c r="D237" t="str">
        <f>IF(ISNUMBER(SEARCH("tbsp",Table1[[#This Row],[food_name]])), "tbsp","XXX")</f>
        <v>XXX</v>
      </c>
      <c r="E237" t="str">
        <f>IF(ISNUMBER(SEARCH("cup",Table1[[#This Row],[food_name]])), "cup","XXX")</f>
        <v>cup</v>
      </c>
      <c r="F237" t="str">
        <f>IF(ISNUMBER(SEARCH("oz",Table1[[#This Row],[food_name]])), "oz","XXX")</f>
        <v>XXX</v>
      </c>
      <c r="G237" t="str">
        <f>IF(ISNUMBER(SEARCH("tsp",Table1[[#This Row],[food_name]])), "tsp","XXX")</f>
        <v>XXX</v>
      </c>
      <c r="H237" t="str">
        <f>IF(SUMPRODUCT(--ISNUMBER(SEARCH({"pkg","pkt","pouch","piece","ct","slice","pc","pk"},Table1[[#This Row],[food_name]])))&gt;0,"unit","XXX")</f>
        <v>XXX</v>
      </c>
      <c r="I237" t="str">
        <f>SUBSTITUTE(CONCATENATE(Table1[[#This Row],[temp_tbsp]],Table1[[#This Row],[temp_cup]],Table1[[#This Row],[temp_foz]],Table1[[#This Row],[temp_tsp]],Table1[[#This Row],[temp_package]]),"XXX","")</f>
        <v>cup</v>
      </c>
    </row>
    <row r="238" spans="1:9" x14ac:dyDescent="0.2">
      <c r="A238" t="s">
        <v>117</v>
      </c>
      <c r="B238">
        <v>3</v>
      </c>
      <c r="C238">
        <v>1</v>
      </c>
      <c r="D238" t="str">
        <f>IF(ISNUMBER(SEARCH("tbsp",Table1[[#This Row],[food_name]])), "tbsp","XXX")</f>
        <v>XXX</v>
      </c>
      <c r="E238" t="str">
        <f>IF(ISNUMBER(SEARCH("cup",Table1[[#This Row],[food_name]])), "cup","XXX")</f>
        <v>cup</v>
      </c>
      <c r="F238" t="str">
        <f>IF(ISNUMBER(SEARCH("oz",Table1[[#This Row],[food_name]])), "oz","XXX")</f>
        <v>XXX</v>
      </c>
      <c r="G238" t="str">
        <f>IF(ISNUMBER(SEARCH("tsp",Table1[[#This Row],[food_name]])), "tsp","XXX")</f>
        <v>XXX</v>
      </c>
      <c r="H238" t="str">
        <f>IF(SUMPRODUCT(--ISNUMBER(SEARCH({"pkg","pkt","pouch","piece","ct","slice","pc","pk"},Table1[[#This Row],[food_name]])))&gt;0,"unit","XXX")</f>
        <v>XXX</v>
      </c>
      <c r="I238" t="str">
        <f>SUBSTITUTE(CONCATENATE(Table1[[#This Row],[temp_tbsp]],Table1[[#This Row],[temp_cup]],Table1[[#This Row],[temp_foz]],Table1[[#This Row],[temp_tsp]],Table1[[#This Row],[temp_package]]),"XXX","")</f>
        <v>cup</v>
      </c>
    </row>
    <row r="239" spans="1:9" x14ac:dyDescent="0.2">
      <c r="A239" t="s">
        <v>118</v>
      </c>
      <c r="B239">
        <v>3</v>
      </c>
      <c r="C239">
        <v>1</v>
      </c>
      <c r="D239" t="str">
        <f>IF(ISNUMBER(SEARCH("tbsp",Table1[[#This Row],[food_name]])), "tbsp","XXX")</f>
        <v>XXX</v>
      </c>
      <c r="E239" t="str">
        <f>IF(ISNUMBER(SEARCH("cup",Table1[[#This Row],[food_name]])), "cup","XXX")</f>
        <v>cup</v>
      </c>
      <c r="F239" t="str">
        <f>IF(ISNUMBER(SEARCH("oz",Table1[[#This Row],[food_name]])), "oz","XXX")</f>
        <v>XXX</v>
      </c>
      <c r="G239" t="str">
        <f>IF(ISNUMBER(SEARCH("tsp",Table1[[#This Row],[food_name]])), "tsp","XXX")</f>
        <v>XXX</v>
      </c>
      <c r="H239" t="str">
        <f>IF(SUMPRODUCT(--ISNUMBER(SEARCH({"pkg","pkt","pouch","piece","ct","slice","pc","pk"},Table1[[#This Row],[food_name]])))&gt;0,"unit","XXX")</f>
        <v>XXX</v>
      </c>
      <c r="I239" t="str">
        <f>SUBSTITUTE(CONCATENATE(Table1[[#This Row],[temp_tbsp]],Table1[[#This Row],[temp_cup]],Table1[[#This Row],[temp_foz]],Table1[[#This Row],[temp_tsp]],Table1[[#This Row],[temp_package]]),"XXX","")</f>
        <v>cup</v>
      </c>
    </row>
    <row r="240" spans="1:9" x14ac:dyDescent="0.2">
      <c r="A240" t="s">
        <v>119</v>
      </c>
      <c r="B240">
        <v>3</v>
      </c>
      <c r="C240">
        <v>1</v>
      </c>
      <c r="D240" t="str">
        <f>IF(ISNUMBER(SEARCH("tbsp",Table1[[#This Row],[food_name]])), "tbsp","XXX")</f>
        <v>XXX</v>
      </c>
      <c r="E240" t="str">
        <f>IF(ISNUMBER(SEARCH("cup",Table1[[#This Row],[food_name]])), "cup","XXX")</f>
        <v>cup</v>
      </c>
      <c r="F240" t="str">
        <f>IF(ISNUMBER(SEARCH("oz",Table1[[#This Row],[food_name]])), "oz","XXX")</f>
        <v>XXX</v>
      </c>
      <c r="G240" t="str">
        <f>IF(ISNUMBER(SEARCH("tsp",Table1[[#This Row],[food_name]])), "tsp","XXX")</f>
        <v>XXX</v>
      </c>
      <c r="H240" t="str">
        <f>IF(SUMPRODUCT(--ISNUMBER(SEARCH({"pkg","pkt","pouch","piece","ct","slice","pc","pk"},Table1[[#This Row],[food_name]])))&gt;0,"unit","XXX")</f>
        <v>XXX</v>
      </c>
      <c r="I240" t="str">
        <f>SUBSTITUTE(CONCATENATE(Table1[[#This Row],[temp_tbsp]],Table1[[#This Row],[temp_cup]],Table1[[#This Row],[temp_foz]],Table1[[#This Row],[temp_tsp]],Table1[[#This Row],[temp_package]]),"XXX","")</f>
        <v>cup</v>
      </c>
    </row>
    <row r="241" spans="1:9" x14ac:dyDescent="0.2">
      <c r="A241" t="s">
        <v>123</v>
      </c>
      <c r="B241">
        <v>3</v>
      </c>
      <c r="C241">
        <v>1</v>
      </c>
      <c r="D241" t="str">
        <f>IF(ISNUMBER(SEARCH("tbsp",Table1[[#This Row],[food_name]])), "tbsp","XXX")</f>
        <v>XXX</v>
      </c>
      <c r="E241" t="str">
        <f>IF(ISNUMBER(SEARCH("cup",Table1[[#This Row],[food_name]])), "cup","XXX")</f>
        <v>cup</v>
      </c>
      <c r="F241" t="str">
        <f>IF(ISNUMBER(SEARCH("oz",Table1[[#This Row],[food_name]])), "oz","XXX")</f>
        <v>XXX</v>
      </c>
      <c r="G241" t="str">
        <f>IF(ISNUMBER(SEARCH("tsp",Table1[[#This Row],[food_name]])), "tsp","XXX")</f>
        <v>XXX</v>
      </c>
      <c r="H241" t="str">
        <f>IF(SUMPRODUCT(--ISNUMBER(SEARCH({"pkg","pkt","pouch","piece","ct","slice","pc","pk"},Table1[[#This Row],[food_name]])))&gt;0,"unit","XXX")</f>
        <v>XXX</v>
      </c>
      <c r="I241" t="str">
        <f>SUBSTITUTE(CONCATENATE(Table1[[#This Row],[temp_tbsp]],Table1[[#This Row],[temp_cup]],Table1[[#This Row],[temp_foz]],Table1[[#This Row],[temp_tsp]],Table1[[#This Row],[temp_package]]),"XXX","")</f>
        <v>cup</v>
      </c>
    </row>
    <row r="242" spans="1:9" x14ac:dyDescent="0.2">
      <c r="A242" t="s">
        <v>124</v>
      </c>
      <c r="B242">
        <v>3</v>
      </c>
      <c r="C242">
        <v>1</v>
      </c>
      <c r="D242" t="str">
        <f>IF(ISNUMBER(SEARCH("tbsp",Table1[[#This Row],[food_name]])), "tbsp","XXX")</f>
        <v>XXX</v>
      </c>
      <c r="E242" t="str">
        <f>IF(ISNUMBER(SEARCH("cup",Table1[[#This Row],[food_name]])), "cup","XXX")</f>
        <v>XXX</v>
      </c>
      <c r="F242" t="str">
        <f>IF(ISNUMBER(SEARCH("oz",Table1[[#This Row],[food_name]])), "oz","XXX")</f>
        <v>oz</v>
      </c>
      <c r="G242" t="str">
        <f>IF(ISNUMBER(SEARCH("tsp",Table1[[#This Row],[food_name]])), "tsp","XXX")</f>
        <v>XXX</v>
      </c>
      <c r="H242" t="str">
        <f>IF(SUMPRODUCT(--ISNUMBER(SEARCH({"pkg","pkt","pouch","piece","ct","slice","pc","pk"},Table1[[#This Row],[food_name]])))&gt;0,"unit","XXX")</f>
        <v>XXX</v>
      </c>
      <c r="I242" t="str">
        <f>SUBSTITUTE(CONCATENATE(Table1[[#This Row],[temp_tbsp]],Table1[[#This Row],[temp_cup]],Table1[[#This Row],[temp_foz]],Table1[[#This Row],[temp_tsp]],Table1[[#This Row],[temp_package]]),"XXX","")</f>
        <v>oz</v>
      </c>
    </row>
    <row r="243" spans="1:9" x14ac:dyDescent="0.2">
      <c r="A243" t="s">
        <v>127</v>
      </c>
      <c r="B243">
        <v>3</v>
      </c>
      <c r="C243">
        <v>1</v>
      </c>
      <c r="D243" t="str">
        <f>IF(ISNUMBER(SEARCH("tbsp",Table1[[#This Row],[food_name]])), "tbsp","XXX")</f>
        <v>XXX</v>
      </c>
      <c r="E243" t="str">
        <f>IF(ISNUMBER(SEARCH("cup",Table1[[#This Row],[food_name]])), "cup","XXX")</f>
        <v>XXX</v>
      </c>
      <c r="F243" t="str">
        <f>IF(ISNUMBER(SEARCH("oz",Table1[[#This Row],[food_name]])), "oz","XXX")</f>
        <v>oz</v>
      </c>
      <c r="G243" t="str">
        <f>IF(ISNUMBER(SEARCH("tsp",Table1[[#This Row],[food_name]])), "tsp","XXX")</f>
        <v>XXX</v>
      </c>
      <c r="H243" t="str">
        <f>IF(SUMPRODUCT(--ISNUMBER(SEARCH({"pkg","pkt","pouch","piece","ct","slice","pc","pk"},Table1[[#This Row],[food_name]])))&gt;0,"unit","XXX")</f>
        <v>XXX</v>
      </c>
      <c r="I243" t="str">
        <f>SUBSTITUTE(CONCATENATE(Table1[[#This Row],[temp_tbsp]],Table1[[#This Row],[temp_cup]],Table1[[#This Row],[temp_foz]],Table1[[#This Row],[temp_tsp]],Table1[[#This Row],[temp_package]]),"XXX","")</f>
        <v>oz</v>
      </c>
    </row>
    <row r="244" spans="1:9" x14ac:dyDescent="0.2">
      <c r="A244" t="s">
        <v>136</v>
      </c>
      <c r="B244">
        <v>3</v>
      </c>
      <c r="C244">
        <v>3</v>
      </c>
      <c r="D244" t="str">
        <f>IF(ISNUMBER(SEARCH("tbsp",Table1[[#This Row],[food_name]])), "tbsp","XXX")</f>
        <v>XXX</v>
      </c>
      <c r="E244" t="str">
        <f>IF(ISNUMBER(SEARCH("cup",Table1[[#This Row],[food_name]])), "cup","XXX")</f>
        <v>XXX</v>
      </c>
      <c r="F244" t="str">
        <f>IF(ISNUMBER(SEARCH("oz",Table1[[#This Row],[food_name]])), "oz","XXX")</f>
        <v>oz</v>
      </c>
      <c r="G244" t="str">
        <f>IF(ISNUMBER(SEARCH("tsp",Table1[[#This Row],[food_name]])), "tsp","XXX")</f>
        <v>XXX</v>
      </c>
      <c r="H244" t="str">
        <f>IF(SUMPRODUCT(--ISNUMBER(SEARCH({"pkg","pkt","pouch","piece","ct","slice","pc","pk"},Table1[[#This Row],[food_name]])))&gt;0,"unit","XXX")</f>
        <v>XXX</v>
      </c>
      <c r="I244" t="str">
        <f>SUBSTITUTE(CONCATENATE(Table1[[#This Row],[temp_tbsp]],Table1[[#This Row],[temp_cup]],Table1[[#This Row],[temp_foz]],Table1[[#This Row],[temp_tsp]],Table1[[#This Row],[temp_package]]),"XXX","")</f>
        <v>oz</v>
      </c>
    </row>
    <row r="245" spans="1:9" x14ac:dyDescent="0.2">
      <c r="A245" t="s">
        <v>427</v>
      </c>
      <c r="B245">
        <v>3</v>
      </c>
      <c r="C245">
        <v>3</v>
      </c>
      <c r="D245" t="str">
        <f>IF(ISNUMBER(SEARCH("tbsp",Table1[[#This Row],[food_name]])), "tbsp","XXX")</f>
        <v>XXX</v>
      </c>
      <c r="E245" t="str">
        <f>IF(ISNUMBER(SEARCH("cup",Table1[[#This Row],[food_name]])), "cup","XXX")</f>
        <v>XXX</v>
      </c>
      <c r="F245" t="str">
        <f>IF(ISNUMBER(SEARCH("oz",Table1[[#This Row],[food_name]])), "oz","XXX")</f>
        <v>oz</v>
      </c>
      <c r="G245" t="str">
        <f>IF(ISNUMBER(SEARCH("tsp",Table1[[#This Row],[food_name]])), "tsp","XXX")</f>
        <v>XXX</v>
      </c>
      <c r="H245" t="str">
        <f>IF(SUMPRODUCT(--ISNUMBER(SEARCH({"pkg","pkt","pouch","piece","ct","slice","pc","pk"},Table1[[#This Row],[food_name]])))&gt;0,"unit","XXX")</f>
        <v>XXX</v>
      </c>
      <c r="I245" t="str">
        <f>SUBSTITUTE(CONCATENATE(Table1[[#This Row],[temp_tbsp]],Table1[[#This Row],[temp_cup]],Table1[[#This Row],[temp_foz]],Table1[[#This Row],[temp_tsp]],Table1[[#This Row],[temp_package]]),"XXX","")</f>
        <v>oz</v>
      </c>
    </row>
    <row r="246" spans="1:9" x14ac:dyDescent="0.2">
      <c r="A246" t="s">
        <v>139</v>
      </c>
      <c r="B246">
        <v>3</v>
      </c>
      <c r="C246">
        <v>3</v>
      </c>
      <c r="D246" t="str">
        <f>IF(ISNUMBER(SEARCH("tbsp",Table1[[#This Row],[food_name]])), "tbsp","XXX")</f>
        <v>XXX</v>
      </c>
      <c r="E246" t="str">
        <f>IF(ISNUMBER(SEARCH("cup",Table1[[#This Row],[food_name]])), "cup","XXX")</f>
        <v>XXX</v>
      </c>
      <c r="F246" t="str">
        <f>IF(ISNUMBER(SEARCH("oz",Table1[[#This Row],[food_name]])), "oz","XXX")</f>
        <v>oz</v>
      </c>
      <c r="G246" t="str">
        <f>IF(ISNUMBER(SEARCH("tsp",Table1[[#This Row],[food_name]])), "tsp","XXX")</f>
        <v>XXX</v>
      </c>
      <c r="H246" t="str">
        <f>IF(SUMPRODUCT(--ISNUMBER(SEARCH({"pkg","pkt","pouch","piece","ct","slice","pc","pk"},Table1[[#This Row],[food_name]])))&gt;0,"unit","XXX")</f>
        <v>XXX</v>
      </c>
      <c r="I246" t="str">
        <f>SUBSTITUTE(CONCATENATE(Table1[[#This Row],[temp_tbsp]],Table1[[#This Row],[temp_cup]],Table1[[#This Row],[temp_foz]],Table1[[#This Row],[temp_tsp]],Table1[[#This Row],[temp_package]]),"XXX","")</f>
        <v>oz</v>
      </c>
    </row>
    <row r="247" spans="1:9" x14ac:dyDescent="0.2">
      <c r="A247" t="s">
        <v>428</v>
      </c>
      <c r="B247">
        <v>3</v>
      </c>
      <c r="C247">
        <v>3.5</v>
      </c>
      <c r="D247" t="str">
        <f>IF(ISNUMBER(SEARCH("tbsp",Table1[[#This Row],[food_name]])), "tbsp","XXX")</f>
        <v>XXX</v>
      </c>
      <c r="E247" t="str">
        <f>IF(ISNUMBER(SEARCH("cup",Table1[[#This Row],[food_name]])), "cup","XXX")</f>
        <v>XXX</v>
      </c>
      <c r="F247" t="str">
        <f>IF(ISNUMBER(SEARCH("oz",Table1[[#This Row],[food_name]])), "oz","XXX")</f>
        <v>oz</v>
      </c>
      <c r="G247" t="str">
        <f>IF(ISNUMBER(SEARCH("tsp",Table1[[#This Row],[food_name]])), "tsp","XXX")</f>
        <v>XXX</v>
      </c>
      <c r="H247" t="str">
        <f>IF(SUMPRODUCT(--ISNUMBER(SEARCH({"pkg","pkt","pouch","piece","ct","slice","pc","pk"},Table1[[#This Row],[food_name]])))&gt;0,"unit","XXX")</f>
        <v>XXX</v>
      </c>
      <c r="I247" t="str">
        <f>SUBSTITUTE(CONCATENATE(Table1[[#This Row],[temp_tbsp]],Table1[[#This Row],[temp_cup]],Table1[[#This Row],[temp_foz]],Table1[[#This Row],[temp_tsp]],Table1[[#This Row],[temp_package]]),"XXX","")</f>
        <v>oz</v>
      </c>
    </row>
    <row r="248" spans="1:9" x14ac:dyDescent="0.2">
      <c r="A248" t="s">
        <v>429</v>
      </c>
      <c r="B248">
        <v>3</v>
      </c>
      <c r="C248">
        <v>3</v>
      </c>
      <c r="D248" t="str">
        <f>IF(ISNUMBER(SEARCH("tbsp",Table1[[#This Row],[food_name]])), "tbsp","XXX")</f>
        <v>XXX</v>
      </c>
      <c r="E248" t="str">
        <f>IF(ISNUMBER(SEARCH("cup",Table1[[#This Row],[food_name]])), "cup","XXX")</f>
        <v>XXX</v>
      </c>
      <c r="F248" t="str">
        <f>IF(ISNUMBER(SEARCH("oz",Table1[[#This Row],[food_name]])), "oz","XXX")</f>
        <v>oz</v>
      </c>
      <c r="G248" t="str">
        <f>IF(ISNUMBER(SEARCH("tsp",Table1[[#This Row],[food_name]])), "tsp","XXX")</f>
        <v>XXX</v>
      </c>
      <c r="H248" t="str">
        <f>IF(SUMPRODUCT(--ISNUMBER(SEARCH({"pkg","pkt","pouch","piece","ct","slice","pc","pk"},Table1[[#This Row],[food_name]])))&gt;0,"unit","XXX")</f>
        <v>XXX</v>
      </c>
      <c r="I248" t="str">
        <f>SUBSTITUTE(CONCATENATE(Table1[[#This Row],[temp_tbsp]],Table1[[#This Row],[temp_cup]],Table1[[#This Row],[temp_foz]],Table1[[#This Row],[temp_tsp]],Table1[[#This Row],[temp_package]]),"XXX","")</f>
        <v>oz</v>
      </c>
    </row>
    <row r="249" spans="1:9" x14ac:dyDescent="0.2">
      <c r="A249" t="s">
        <v>155</v>
      </c>
      <c r="B249">
        <v>3</v>
      </c>
      <c r="C249">
        <v>0.5</v>
      </c>
      <c r="D249" t="str">
        <f>IF(ISNUMBER(SEARCH("tbsp",Table1[[#This Row],[food_name]])), "tbsp","XXX")</f>
        <v>XXX</v>
      </c>
      <c r="E249" t="str">
        <f>IF(ISNUMBER(SEARCH("cup",Table1[[#This Row],[food_name]])), "cup","XXX")</f>
        <v>cup</v>
      </c>
      <c r="F249" t="str">
        <f>IF(ISNUMBER(SEARCH("oz",Table1[[#This Row],[food_name]])), "oz","XXX")</f>
        <v>XXX</v>
      </c>
      <c r="G249" t="str">
        <f>IF(ISNUMBER(SEARCH("tsp",Table1[[#This Row],[food_name]])), "tsp","XXX")</f>
        <v>XXX</v>
      </c>
      <c r="H249" t="str">
        <f>IF(SUMPRODUCT(--ISNUMBER(SEARCH({"pkg","pkt","pouch","piece","ct","slice","pc","pk"},Table1[[#This Row],[food_name]])))&gt;0,"unit","XXX")</f>
        <v>XXX</v>
      </c>
      <c r="I249" t="str">
        <f>SUBSTITUTE(CONCATENATE(Table1[[#This Row],[temp_tbsp]],Table1[[#This Row],[temp_cup]],Table1[[#This Row],[temp_foz]],Table1[[#This Row],[temp_tsp]],Table1[[#This Row],[temp_package]]),"XXX","")</f>
        <v>cup</v>
      </c>
    </row>
    <row r="250" spans="1:9" x14ac:dyDescent="0.2">
      <c r="A250" t="s">
        <v>158</v>
      </c>
      <c r="B250">
        <v>3</v>
      </c>
      <c r="C250">
        <v>1</v>
      </c>
      <c r="D250" t="str">
        <f>IF(ISNUMBER(SEARCH("tbsp",Table1[[#This Row],[food_name]])), "tbsp","XXX")</f>
        <v>XXX</v>
      </c>
      <c r="E250" t="str">
        <f>IF(ISNUMBER(SEARCH("cup",Table1[[#This Row],[food_name]])), "cup","XXX")</f>
        <v>XXX</v>
      </c>
      <c r="F250" t="str">
        <f>IF(ISNUMBER(SEARCH("oz",Table1[[#This Row],[food_name]])), "oz","XXX")</f>
        <v>XXX</v>
      </c>
      <c r="G250" t="str">
        <f>IF(ISNUMBER(SEARCH("tsp",Table1[[#This Row],[food_name]])), "tsp","XXX")</f>
        <v>XXX</v>
      </c>
      <c r="H250" t="str">
        <f>IF(SUMPRODUCT(--ISNUMBER(SEARCH({"pkg","pkt","pouch","piece","ct","slice","pc","pk"},Table1[[#This Row],[food_name]])))&gt;0,"unit","XXX")</f>
        <v>XXX</v>
      </c>
      <c r="I250" t="str">
        <f>SUBSTITUTE(CONCATENATE(Table1[[#This Row],[temp_tbsp]],Table1[[#This Row],[temp_cup]],Table1[[#This Row],[temp_foz]],Table1[[#This Row],[temp_tsp]],Table1[[#This Row],[temp_package]]),"XXX","")</f>
        <v/>
      </c>
    </row>
    <row r="251" spans="1:9" x14ac:dyDescent="0.2">
      <c r="A251" t="s">
        <v>163</v>
      </c>
      <c r="B251">
        <v>3</v>
      </c>
      <c r="C251">
        <v>1</v>
      </c>
      <c r="D251" t="str">
        <f>IF(ISNUMBER(SEARCH("tbsp",Table1[[#This Row],[food_name]])), "tbsp","XXX")</f>
        <v>XXX</v>
      </c>
      <c r="E251" t="str">
        <f>IF(ISNUMBER(SEARCH("cup",Table1[[#This Row],[food_name]])), "cup","XXX")</f>
        <v>XXX</v>
      </c>
      <c r="F251" t="str">
        <f>IF(ISNUMBER(SEARCH("oz",Table1[[#This Row],[food_name]])), "oz","XXX")</f>
        <v>oz</v>
      </c>
      <c r="G251" t="str">
        <f>IF(ISNUMBER(SEARCH("tsp",Table1[[#This Row],[food_name]])), "tsp","XXX")</f>
        <v>XXX</v>
      </c>
      <c r="H251" t="str">
        <f>IF(SUMPRODUCT(--ISNUMBER(SEARCH({"pkg","pkt","pouch","piece","ct","slice","pc","pk"},Table1[[#This Row],[food_name]])))&gt;0,"unit","XXX")</f>
        <v>XXX</v>
      </c>
      <c r="I251" t="str">
        <f>SUBSTITUTE(CONCATENATE(Table1[[#This Row],[temp_tbsp]],Table1[[#This Row],[temp_cup]],Table1[[#This Row],[temp_foz]],Table1[[#This Row],[temp_tsp]],Table1[[#This Row],[temp_package]]),"XXX","")</f>
        <v>oz</v>
      </c>
    </row>
    <row r="252" spans="1:9" x14ac:dyDescent="0.2">
      <c r="A252" t="s">
        <v>233</v>
      </c>
      <c r="B252">
        <v>3</v>
      </c>
      <c r="C252">
        <v>1</v>
      </c>
      <c r="D252" t="str">
        <f>IF(ISNUMBER(SEARCH("tbsp",Table1[[#This Row],[food_name]])), "tbsp","XXX")</f>
        <v>tbsp</v>
      </c>
      <c r="E252" t="str">
        <f>IF(ISNUMBER(SEARCH("cup",Table1[[#This Row],[food_name]])), "cup","XXX")</f>
        <v>XXX</v>
      </c>
      <c r="F252" t="str">
        <f>IF(ISNUMBER(SEARCH("oz",Table1[[#This Row],[food_name]])), "oz","XXX")</f>
        <v>XXX</v>
      </c>
      <c r="G252" t="str">
        <f>IF(ISNUMBER(SEARCH("tsp",Table1[[#This Row],[food_name]])), "tsp","XXX")</f>
        <v>XXX</v>
      </c>
      <c r="H252" t="str">
        <f>IF(SUMPRODUCT(--ISNUMBER(SEARCH({"pkg","pkt","pouch","piece","ct","slice","pc","pk"},Table1[[#This Row],[food_name]])))&gt;0,"unit","XXX")</f>
        <v>XXX</v>
      </c>
      <c r="I252" t="str">
        <f>SUBSTITUTE(CONCATENATE(Table1[[#This Row],[temp_tbsp]],Table1[[#This Row],[temp_cup]],Table1[[#This Row],[temp_foz]],Table1[[#This Row],[temp_tsp]],Table1[[#This Row],[temp_package]]),"XXX","")</f>
        <v>tbsp</v>
      </c>
    </row>
    <row r="253" spans="1:9" x14ac:dyDescent="0.2">
      <c r="A253" t="s">
        <v>235</v>
      </c>
      <c r="B253">
        <v>3</v>
      </c>
      <c r="C253">
        <v>8</v>
      </c>
      <c r="D253" t="str">
        <f>IF(ISNUMBER(SEARCH("tbsp",Table1[[#This Row],[food_name]])), "tbsp","XXX")</f>
        <v>XXX</v>
      </c>
      <c r="E253" t="str">
        <f>IF(ISNUMBER(SEARCH("cup",Table1[[#This Row],[food_name]])), "cup","XXX")</f>
        <v>XXX</v>
      </c>
      <c r="F253" t="str">
        <f>IF(ISNUMBER(SEARCH("oz",Table1[[#This Row],[food_name]])), "oz","XXX")</f>
        <v>oz</v>
      </c>
      <c r="G253" t="str">
        <f>IF(ISNUMBER(SEARCH("tsp",Table1[[#This Row],[food_name]])), "tsp","XXX")</f>
        <v>XXX</v>
      </c>
      <c r="H253" t="str">
        <f>IF(SUMPRODUCT(--ISNUMBER(SEARCH({"pkg","pkt","pouch","piece","ct","slice","pc","pk"},Table1[[#This Row],[food_name]])))&gt;0,"unit","XXX")</f>
        <v>XXX</v>
      </c>
      <c r="I253" t="str">
        <f>SUBSTITUTE(CONCATENATE(Table1[[#This Row],[temp_tbsp]],Table1[[#This Row],[temp_cup]],Table1[[#This Row],[temp_foz]],Table1[[#This Row],[temp_tsp]],Table1[[#This Row],[temp_package]]),"XXX","")</f>
        <v>oz</v>
      </c>
    </row>
    <row r="254" spans="1:9" x14ac:dyDescent="0.2">
      <c r="A254" t="s">
        <v>287</v>
      </c>
      <c r="B254">
        <v>3</v>
      </c>
      <c r="D254" t="str">
        <f>IF(ISNUMBER(SEARCH("tbsp",Table1[[#This Row],[food_name]])), "tbsp","XXX")</f>
        <v>XXX</v>
      </c>
      <c r="E254" t="str">
        <f>IF(ISNUMBER(SEARCH("cup",Table1[[#This Row],[food_name]])), "cup","XXX")</f>
        <v>XXX</v>
      </c>
      <c r="F254" t="str">
        <f>IF(ISNUMBER(SEARCH("oz",Table1[[#This Row],[food_name]])), "oz","XXX")</f>
        <v>oz</v>
      </c>
      <c r="G254" t="str">
        <f>IF(ISNUMBER(SEARCH("tsp",Table1[[#This Row],[food_name]])), "tsp","XXX")</f>
        <v>XXX</v>
      </c>
      <c r="H254" t="str">
        <f>IF(SUMPRODUCT(--ISNUMBER(SEARCH({"pkg","pkt","pouch","piece","ct","slice","pc","pk"},Table1[[#This Row],[food_name]])))&gt;0,"unit","XXX")</f>
        <v>XXX</v>
      </c>
      <c r="I254" t="str">
        <f>SUBSTITUTE(CONCATENATE(Table1[[#This Row],[temp_tbsp]],Table1[[#This Row],[temp_cup]],Table1[[#This Row],[temp_foz]],Table1[[#This Row],[temp_tsp]],Table1[[#This Row],[temp_package]]),"XXX","")</f>
        <v>oz</v>
      </c>
    </row>
    <row r="255" spans="1:9" x14ac:dyDescent="0.2">
      <c r="A255" t="s">
        <v>307</v>
      </c>
      <c r="B255">
        <v>3</v>
      </c>
      <c r="D255" t="str">
        <f>IF(ISNUMBER(SEARCH("tbsp",Table1[[#This Row],[food_name]])), "tbsp","XXX")</f>
        <v>XXX</v>
      </c>
      <c r="E255" t="str">
        <f>IF(ISNUMBER(SEARCH("cup",Table1[[#This Row],[food_name]])), "cup","XXX")</f>
        <v>XXX</v>
      </c>
      <c r="F255" t="str">
        <f>IF(ISNUMBER(SEARCH("oz",Table1[[#This Row],[food_name]])), "oz","XXX")</f>
        <v>XXX</v>
      </c>
      <c r="G255" t="str">
        <f>IF(ISNUMBER(SEARCH("tsp",Table1[[#This Row],[food_name]])), "tsp","XXX")</f>
        <v>XXX</v>
      </c>
      <c r="H255" t="str">
        <f>IF(SUMPRODUCT(--ISNUMBER(SEARCH({"pkg","pkt","pouch","piece","ct","slice","pc","pk"},Table1[[#This Row],[food_name]])))&gt;0,"unit","XXX")</f>
        <v>XXX</v>
      </c>
      <c r="I255" t="str">
        <f>SUBSTITUTE(CONCATENATE(Table1[[#This Row],[temp_tbsp]],Table1[[#This Row],[temp_cup]],Table1[[#This Row],[temp_foz]],Table1[[#This Row],[temp_tsp]],Table1[[#This Row],[temp_package]]),"XXX","")</f>
        <v/>
      </c>
    </row>
    <row r="256" spans="1:9" x14ac:dyDescent="0.2">
      <c r="A256" t="s">
        <v>331</v>
      </c>
      <c r="B256">
        <v>3</v>
      </c>
      <c r="D256" t="str">
        <f>IF(ISNUMBER(SEARCH("tbsp",Table1[[#This Row],[food_name]])), "tbsp","XXX")</f>
        <v>XXX</v>
      </c>
      <c r="E256" t="str">
        <f>IF(ISNUMBER(SEARCH("cup",Table1[[#This Row],[food_name]])), "cup","XXX")</f>
        <v>XXX</v>
      </c>
      <c r="F256" t="str">
        <f>IF(ISNUMBER(SEARCH("oz",Table1[[#This Row],[food_name]])), "oz","XXX")</f>
        <v>oz</v>
      </c>
      <c r="G256" t="str">
        <f>IF(ISNUMBER(SEARCH("tsp",Table1[[#This Row],[food_name]])), "tsp","XXX")</f>
        <v>XXX</v>
      </c>
      <c r="H256" t="str">
        <f>IF(SUMPRODUCT(--ISNUMBER(SEARCH({"pkg","pkt","pouch","piece","ct","slice","pc","pk"},Table1[[#This Row],[food_name]])))&gt;0,"unit","XXX")</f>
        <v>XXX</v>
      </c>
      <c r="I256" t="str">
        <f>SUBSTITUTE(CONCATENATE(Table1[[#This Row],[temp_tbsp]],Table1[[#This Row],[temp_cup]],Table1[[#This Row],[temp_foz]],Table1[[#This Row],[temp_tsp]],Table1[[#This Row],[temp_package]]),"XXX","")</f>
        <v>oz</v>
      </c>
    </row>
    <row r="257" spans="1:9" x14ac:dyDescent="0.2">
      <c r="A257" t="s">
        <v>353</v>
      </c>
      <c r="B257">
        <v>3</v>
      </c>
      <c r="D257" t="str">
        <f>IF(ISNUMBER(SEARCH("tbsp",Table1[[#This Row],[food_name]])), "tbsp","XXX")</f>
        <v>XXX</v>
      </c>
      <c r="E257" t="str">
        <f>IF(ISNUMBER(SEARCH("cup",Table1[[#This Row],[food_name]])), "cup","XXX")</f>
        <v>XXX</v>
      </c>
      <c r="F257" t="str">
        <f>IF(ISNUMBER(SEARCH("oz",Table1[[#This Row],[food_name]])), "oz","XXX")</f>
        <v>XXX</v>
      </c>
      <c r="G257" t="str">
        <f>IF(ISNUMBER(SEARCH("tsp",Table1[[#This Row],[food_name]])), "tsp","XXX")</f>
        <v>XXX</v>
      </c>
      <c r="H257" t="str">
        <f>IF(SUMPRODUCT(--ISNUMBER(SEARCH({"pkg","pkt","pouch","piece","ct","slice","pc","pk"},Table1[[#This Row],[food_name]])))&gt;0,"unit","XXX")</f>
        <v>XXX</v>
      </c>
      <c r="I257" t="str">
        <f>SUBSTITUTE(CONCATENATE(Table1[[#This Row],[temp_tbsp]],Table1[[#This Row],[temp_cup]],Table1[[#This Row],[temp_foz]],Table1[[#This Row],[temp_tsp]],Table1[[#This Row],[temp_package]]),"XXX","")</f>
        <v/>
      </c>
    </row>
    <row r="258" spans="1:9" x14ac:dyDescent="0.2">
      <c r="A258" t="s">
        <v>290</v>
      </c>
      <c r="B258">
        <v>3.1</v>
      </c>
      <c r="D258" t="str">
        <f>IF(ISNUMBER(SEARCH("tbsp",Table1[[#This Row],[food_name]])), "tbsp","XXX")</f>
        <v>XXX</v>
      </c>
      <c r="E258" t="str">
        <f>IF(ISNUMBER(SEARCH("cup",Table1[[#This Row],[food_name]])), "cup","XXX")</f>
        <v>cup</v>
      </c>
      <c r="F258" t="str">
        <f>IF(ISNUMBER(SEARCH("oz",Table1[[#This Row],[food_name]])), "oz","XXX")</f>
        <v>XXX</v>
      </c>
      <c r="G258" t="str">
        <f>IF(ISNUMBER(SEARCH("tsp",Table1[[#This Row],[food_name]])), "tsp","XXX")</f>
        <v>XXX</v>
      </c>
      <c r="H258" t="str">
        <f>IF(SUMPRODUCT(--ISNUMBER(SEARCH({"pkg","pkt","pouch","piece","ct","slice","pc","pk"},Table1[[#This Row],[food_name]])))&gt;0,"unit","XXX")</f>
        <v>XXX</v>
      </c>
      <c r="I258" t="str">
        <f>SUBSTITUTE(CONCATENATE(Table1[[#This Row],[temp_tbsp]],Table1[[#This Row],[temp_cup]],Table1[[#This Row],[temp_foz]],Table1[[#This Row],[temp_tsp]],Table1[[#This Row],[temp_package]]),"XXX","")</f>
        <v>cup</v>
      </c>
    </row>
    <row r="259" spans="1:9" x14ac:dyDescent="0.2">
      <c r="A259" t="s">
        <v>99</v>
      </c>
      <c r="B259">
        <v>3.2</v>
      </c>
      <c r="D259" t="str">
        <f>IF(ISNUMBER(SEARCH("tbsp",Table1[[#This Row],[food_name]])), "tbsp","XXX")</f>
        <v>XXX</v>
      </c>
      <c r="E259" t="str">
        <f>IF(ISNUMBER(SEARCH("cup",Table1[[#This Row],[food_name]])), "cup","XXX")</f>
        <v>cup</v>
      </c>
      <c r="F259" t="str">
        <f>IF(ISNUMBER(SEARCH("oz",Table1[[#This Row],[food_name]])), "oz","XXX")</f>
        <v>XXX</v>
      </c>
      <c r="G259" t="str">
        <f>IF(ISNUMBER(SEARCH("tsp",Table1[[#This Row],[food_name]])), "tsp","XXX")</f>
        <v>XXX</v>
      </c>
      <c r="H259" t="str">
        <f>IF(SUMPRODUCT(--ISNUMBER(SEARCH({"pkg","pkt","pouch","piece","ct","slice","pc","pk"},Table1[[#This Row],[food_name]])))&gt;0,"unit","XXX")</f>
        <v>XXX</v>
      </c>
      <c r="I259" t="str">
        <f>SUBSTITUTE(CONCATENATE(Table1[[#This Row],[temp_tbsp]],Table1[[#This Row],[temp_cup]],Table1[[#This Row],[temp_foz]],Table1[[#This Row],[temp_tsp]],Table1[[#This Row],[temp_package]]),"XXX","")</f>
        <v>cup</v>
      </c>
    </row>
    <row r="260" spans="1:9" x14ac:dyDescent="0.2">
      <c r="A260" t="s">
        <v>258</v>
      </c>
      <c r="B260">
        <v>3.2</v>
      </c>
      <c r="D260" t="str">
        <f>IF(ISNUMBER(SEARCH("tbsp",Table1[[#This Row],[food_name]])), "tbsp","XXX")</f>
        <v>XXX</v>
      </c>
      <c r="E260" t="str">
        <f>IF(ISNUMBER(SEARCH("cup",Table1[[#This Row],[food_name]])), "cup","XXX")</f>
        <v>cup</v>
      </c>
      <c r="F260" t="str">
        <f>IF(ISNUMBER(SEARCH("oz",Table1[[#This Row],[food_name]])), "oz","XXX")</f>
        <v>XXX</v>
      </c>
      <c r="G260" t="str">
        <f>IF(ISNUMBER(SEARCH("tsp",Table1[[#This Row],[food_name]])), "tsp","XXX")</f>
        <v>XXX</v>
      </c>
      <c r="H260" t="str">
        <f>IF(SUMPRODUCT(--ISNUMBER(SEARCH({"pkg","pkt","pouch","piece","ct","slice","pc","pk"},Table1[[#This Row],[food_name]])))&gt;0,"unit","XXX")</f>
        <v>XXX</v>
      </c>
      <c r="I260" t="str">
        <f>SUBSTITUTE(CONCATENATE(Table1[[#This Row],[temp_tbsp]],Table1[[#This Row],[temp_cup]],Table1[[#This Row],[temp_foz]],Table1[[#This Row],[temp_tsp]],Table1[[#This Row],[temp_package]]),"XXX","")</f>
        <v>cup</v>
      </c>
    </row>
    <row r="261" spans="1:9" x14ac:dyDescent="0.2">
      <c r="A261" t="s">
        <v>243</v>
      </c>
      <c r="B261">
        <v>3.4</v>
      </c>
      <c r="D261" t="str">
        <f>IF(ISNUMBER(SEARCH("tbsp",Table1[[#This Row],[food_name]])), "tbsp","XXX")</f>
        <v>XXX</v>
      </c>
      <c r="E261" t="str">
        <f>IF(ISNUMBER(SEARCH("cup",Table1[[#This Row],[food_name]])), "cup","XXX")</f>
        <v>XXX</v>
      </c>
      <c r="F261" t="str">
        <f>IF(ISNUMBER(SEARCH("oz",Table1[[#This Row],[food_name]])), "oz","XXX")</f>
        <v>oz</v>
      </c>
      <c r="G261" t="str">
        <f>IF(ISNUMBER(SEARCH("tsp",Table1[[#This Row],[food_name]])), "tsp","XXX")</f>
        <v>XXX</v>
      </c>
      <c r="H261" t="str">
        <f>IF(SUMPRODUCT(--ISNUMBER(SEARCH({"pkg","pkt","pouch","piece","ct","slice","pc","pk"},Table1[[#This Row],[food_name]])))&gt;0,"unit","XXX")</f>
        <v>XXX</v>
      </c>
      <c r="I261" t="str">
        <f>SUBSTITUTE(CONCATENATE(Table1[[#This Row],[temp_tbsp]],Table1[[#This Row],[temp_cup]],Table1[[#This Row],[temp_foz]],Table1[[#This Row],[temp_tsp]],Table1[[#This Row],[temp_package]]),"XXX","")</f>
        <v>oz</v>
      </c>
    </row>
    <row r="262" spans="1:9" x14ac:dyDescent="0.2">
      <c r="A262" t="s">
        <v>369</v>
      </c>
      <c r="B262">
        <v>3.4</v>
      </c>
      <c r="D262" t="str">
        <f>IF(ISNUMBER(SEARCH("tbsp",Table1[[#This Row],[food_name]])), "tbsp","XXX")</f>
        <v>XXX</v>
      </c>
      <c r="E262" t="str">
        <f>IF(ISNUMBER(SEARCH("cup",Table1[[#This Row],[food_name]])), "cup","XXX")</f>
        <v>XXX</v>
      </c>
      <c r="F262" t="str">
        <f>IF(ISNUMBER(SEARCH("oz",Table1[[#This Row],[food_name]])), "oz","XXX")</f>
        <v>oz</v>
      </c>
      <c r="G262" t="str">
        <f>IF(ISNUMBER(SEARCH("tsp",Table1[[#This Row],[food_name]])), "tsp","XXX")</f>
        <v>XXX</v>
      </c>
      <c r="H262" t="str">
        <f>IF(SUMPRODUCT(--ISNUMBER(SEARCH({"pkg","pkt","pouch","piece","ct","slice","pc","pk"},Table1[[#This Row],[food_name]])))&gt;0,"unit","XXX")</f>
        <v>XXX</v>
      </c>
      <c r="I262" t="str">
        <f>SUBSTITUTE(CONCATENATE(Table1[[#This Row],[temp_tbsp]],Table1[[#This Row],[temp_cup]],Table1[[#This Row],[temp_foz]],Table1[[#This Row],[temp_tsp]],Table1[[#This Row],[temp_package]]),"XXX","")</f>
        <v>oz</v>
      </c>
    </row>
    <row r="263" spans="1:9" x14ac:dyDescent="0.2">
      <c r="A263" t="s">
        <v>364</v>
      </c>
      <c r="B263">
        <v>3.5</v>
      </c>
      <c r="D263" t="str">
        <f>IF(ISNUMBER(SEARCH("tbsp",Table1[[#This Row],[food_name]])), "tbsp","XXX")</f>
        <v>XXX</v>
      </c>
      <c r="E263" t="str">
        <f>IF(ISNUMBER(SEARCH("cup",Table1[[#This Row],[food_name]])), "cup","XXX")</f>
        <v>cup</v>
      </c>
      <c r="F263" t="str">
        <f>IF(ISNUMBER(SEARCH("oz",Table1[[#This Row],[food_name]])), "oz","XXX")</f>
        <v>XXX</v>
      </c>
      <c r="G263" t="str">
        <f>IF(ISNUMBER(SEARCH("tsp",Table1[[#This Row],[food_name]])), "tsp","XXX")</f>
        <v>XXX</v>
      </c>
      <c r="H263" t="str">
        <f>IF(SUMPRODUCT(--ISNUMBER(SEARCH({"pkg","pkt","pouch","piece","ct","slice","pc","pk"},Table1[[#This Row],[food_name]])))&gt;0,"unit","XXX")</f>
        <v>XXX</v>
      </c>
      <c r="I263" t="str">
        <f>SUBSTITUTE(CONCATENATE(Table1[[#This Row],[temp_tbsp]],Table1[[#This Row],[temp_cup]],Table1[[#This Row],[temp_foz]],Table1[[#This Row],[temp_tsp]],Table1[[#This Row],[temp_package]]),"XXX","")</f>
        <v>cup</v>
      </c>
    </row>
    <row r="264" spans="1:9" x14ac:dyDescent="0.2">
      <c r="A264" t="s">
        <v>217</v>
      </c>
      <c r="B264">
        <v>3.9</v>
      </c>
      <c r="D264" t="str">
        <f>IF(ISNUMBER(SEARCH("tbsp",Table1[[#This Row],[food_name]])), "tbsp","XXX")</f>
        <v>XXX</v>
      </c>
      <c r="E264" t="str">
        <f>IF(ISNUMBER(SEARCH("cup",Table1[[#This Row],[food_name]])), "cup","XXX")</f>
        <v>XXX</v>
      </c>
      <c r="F264" t="str">
        <f>IF(ISNUMBER(SEARCH("oz",Table1[[#This Row],[food_name]])), "oz","XXX")</f>
        <v>oz</v>
      </c>
      <c r="G264" t="str">
        <f>IF(ISNUMBER(SEARCH("tsp",Table1[[#This Row],[food_name]])), "tsp","XXX")</f>
        <v>XXX</v>
      </c>
      <c r="H264" t="str">
        <f>IF(SUMPRODUCT(--ISNUMBER(SEARCH({"pkg","pkt","pouch","piece","ct","slice","pc","pk"},Table1[[#This Row],[food_name]])))&gt;0,"unit","XXX")</f>
        <v>XXX</v>
      </c>
      <c r="I264" t="str">
        <f>SUBSTITUTE(CONCATENATE(Table1[[#This Row],[temp_tbsp]],Table1[[#This Row],[temp_cup]],Table1[[#This Row],[temp_foz]],Table1[[#This Row],[temp_tsp]],Table1[[#This Row],[temp_package]]),"XXX","")</f>
        <v>oz</v>
      </c>
    </row>
    <row r="265" spans="1:9" x14ac:dyDescent="0.2">
      <c r="A265" t="s">
        <v>293</v>
      </c>
      <c r="B265">
        <v>3.9</v>
      </c>
      <c r="D265" t="str">
        <f>IF(ISNUMBER(SEARCH("tbsp",Table1[[#This Row],[food_name]])), "tbsp","XXX")</f>
        <v>tbsp</v>
      </c>
      <c r="E265" t="str">
        <f>IF(ISNUMBER(SEARCH("cup",Table1[[#This Row],[food_name]])), "cup","XXX")</f>
        <v>XXX</v>
      </c>
      <c r="F265" t="str">
        <f>IF(ISNUMBER(SEARCH("oz",Table1[[#This Row],[food_name]])), "oz","XXX")</f>
        <v>XXX</v>
      </c>
      <c r="G265" t="str">
        <f>IF(ISNUMBER(SEARCH("tsp",Table1[[#This Row],[food_name]])), "tsp","XXX")</f>
        <v>XXX</v>
      </c>
      <c r="H265" t="str">
        <f>IF(SUMPRODUCT(--ISNUMBER(SEARCH({"pkg","pkt","pouch","piece","ct","slice","pc","pk"},Table1[[#This Row],[food_name]])))&gt;0,"unit","XXX")</f>
        <v>XXX</v>
      </c>
      <c r="I265" t="str">
        <f>SUBSTITUTE(CONCATENATE(Table1[[#This Row],[temp_tbsp]],Table1[[#This Row],[temp_cup]],Table1[[#This Row],[temp_foz]],Table1[[#This Row],[temp_tsp]],Table1[[#This Row],[temp_package]]),"XXX","")</f>
        <v>tbsp</v>
      </c>
    </row>
    <row r="266" spans="1:9" x14ac:dyDescent="0.2">
      <c r="A266" t="s">
        <v>7</v>
      </c>
      <c r="B266">
        <v>4</v>
      </c>
      <c r="D266" t="str">
        <f>IF(ISNUMBER(SEARCH("tbsp",Table1[[#This Row],[food_name]])), "tbsp","XXX")</f>
        <v>XXX</v>
      </c>
      <c r="E266" t="str">
        <f>IF(ISNUMBER(SEARCH("cup",Table1[[#This Row],[food_name]])), "cup","XXX")</f>
        <v>cup</v>
      </c>
      <c r="F266" t="str">
        <f>IF(ISNUMBER(SEARCH("oz",Table1[[#This Row],[food_name]])), "oz","XXX")</f>
        <v>XXX</v>
      </c>
      <c r="G266" t="str">
        <f>IF(ISNUMBER(SEARCH("tsp",Table1[[#This Row],[food_name]])), "tsp","XXX")</f>
        <v>XXX</v>
      </c>
      <c r="H266" t="str">
        <f>IF(SUMPRODUCT(--ISNUMBER(SEARCH({"pkg","pkt","pouch","piece","ct","slice","pc","pk"},Table1[[#This Row],[food_name]])))&gt;0,"unit","XXX")</f>
        <v>unit</v>
      </c>
      <c r="I266" t="str">
        <f>SUBSTITUTE(CONCATENATE(Table1[[#This Row],[temp_tbsp]],Table1[[#This Row],[temp_cup]],Table1[[#This Row],[temp_foz]],Table1[[#This Row],[temp_tsp]],Table1[[#This Row],[temp_package]]),"XXX","")</f>
        <v>cupunit</v>
      </c>
    </row>
    <row r="267" spans="1:9" x14ac:dyDescent="0.2">
      <c r="A267" t="s">
        <v>9</v>
      </c>
      <c r="B267">
        <v>4</v>
      </c>
      <c r="D267" t="str">
        <f>IF(ISNUMBER(SEARCH("tbsp",Table1[[#This Row],[food_name]])), "tbsp","XXX")</f>
        <v>XXX</v>
      </c>
      <c r="E267" t="str">
        <f>IF(ISNUMBER(SEARCH("cup",Table1[[#This Row],[food_name]])), "cup","XXX")</f>
        <v>XXX</v>
      </c>
      <c r="F267" t="str">
        <f>IF(ISNUMBER(SEARCH("oz",Table1[[#This Row],[food_name]])), "oz","XXX")</f>
        <v>oz</v>
      </c>
      <c r="G267" t="str">
        <f>IF(ISNUMBER(SEARCH("tsp",Table1[[#This Row],[food_name]])), "tsp","XXX")</f>
        <v>XXX</v>
      </c>
      <c r="H267" t="str">
        <f>IF(SUMPRODUCT(--ISNUMBER(SEARCH({"pkg","pkt","pouch","piece","ct","slice","pc","pk"},Table1[[#This Row],[food_name]])))&gt;0,"unit","XXX")</f>
        <v>XXX</v>
      </c>
      <c r="I267" t="str">
        <f>SUBSTITUTE(CONCATENATE(Table1[[#This Row],[temp_tbsp]],Table1[[#This Row],[temp_cup]],Table1[[#This Row],[temp_foz]],Table1[[#This Row],[temp_tsp]],Table1[[#This Row],[temp_package]]),"XXX","")</f>
        <v>oz</v>
      </c>
    </row>
    <row r="268" spans="1:9" x14ac:dyDescent="0.2">
      <c r="A268" t="s">
        <v>15</v>
      </c>
      <c r="B268">
        <v>4</v>
      </c>
      <c r="D268" t="str">
        <f>IF(ISNUMBER(SEARCH("tbsp",Table1[[#This Row],[food_name]])), "tbsp","XXX")</f>
        <v>XXX</v>
      </c>
      <c r="E268" t="str">
        <f>IF(ISNUMBER(SEARCH("cup",Table1[[#This Row],[food_name]])), "cup","XXX")</f>
        <v>cup</v>
      </c>
      <c r="F268" t="str">
        <f>IF(ISNUMBER(SEARCH("oz",Table1[[#This Row],[food_name]])), "oz","XXX")</f>
        <v>XXX</v>
      </c>
      <c r="G268" t="str">
        <f>IF(ISNUMBER(SEARCH("tsp",Table1[[#This Row],[food_name]])), "tsp","XXX")</f>
        <v>XXX</v>
      </c>
      <c r="H268" t="str">
        <f>IF(SUMPRODUCT(--ISNUMBER(SEARCH({"pkg","pkt","pouch","piece","ct","slice","pc","pk"},Table1[[#This Row],[food_name]])))&gt;0,"unit","XXX")</f>
        <v>XXX</v>
      </c>
      <c r="I268" t="str">
        <f>SUBSTITUTE(CONCATENATE(Table1[[#This Row],[temp_tbsp]],Table1[[#This Row],[temp_cup]],Table1[[#This Row],[temp_foz]],Table1[[#This Row],[temp_tsp]],Table1[[#This Row],[temp_package]]),"XXX","")</f>
        <v>cup</v>
      </c>
    </row>
    <row r="269" spans="1:9" x14ac:dyDescent="0.2">
      <c r="A269" t="s">
        <v>34</v>
      </c>
      <c r="B269">
        <v>4</v>
      </c>
      <c r="D269" t="str">
        <f>IF(ISNUMBER(SEARCH("tbsp",Table1[[#This Row],[food_name]])), "tbsp","XXX")</f>
        <v>XXX</v>
      </c>
      <c r="E269" t="str">
        <f>IF(ISNUMBER(SEARCH("cup",Table1[[#This Row],[food_name]])), "cup","XXX")</f>
        <v>cup</v>
      </c>
      <c r="F269" t="str">
        <f>IF(ISNUMBER(SEARCH("oz",Table1[[#This Row],[food_name]])), "oz","XXX")</f>
        <v>XXX</v>
      </c>
      <c r="G269" t="str">
        <f>IF(ISNUMBER(SEARCH("tsp",Table1[[#This Row],[food_name]])), "tsp","XXX")</f>
        <v>XXX</v>
      </c>
      <c r="H269" t="str">
        <f>IF(SUMPRODUCT(--ISNUMBER(SEARCH({"pkg","pkt","pouch","piece","ct","slice","pc","pk"},Table1[[#This Row],[food_name]])))&gt;0,"unit","XXX")</f>
        <v>XXX</v>
      </c>
      <c r="I269" t="str">
        <f>SUBSTITUTE(CONCATENATE(Table1[[#This Row],[temp_tbsp]],Table1[[#This Row],[temp_cup]],Table1[[#This Row],[temp_foz]],Table1[[#This Row],[temp_tsp]],Table1[[#This Row],[temp_package]]),"XXX","")</f>
        <v>cup</v>
      </c>
    </row>
    <row r="270" spans="1:9" x14ac:dyDescent="0.2">
      <c r="A270" t="s">
        <v>38</v>
      </c>
      <c r="B270">
        <v>4</v>
      </c>
      <c r="D270" t="str">
        <f>IF(ISNUMBER(SEARCH("tbsp",Table1[[#This Row],[food_name]])), "tbsp","XXX")</f>
        <v>XXX</v>
      </c>
      <c r="E270" t="str">
        <f>IF(ISNUMBER(SEARCH("cup",Table1[[#This Row],[food_name]])), "cup","XXX")</f>
        <v>XXX</v>
      </c>
      <c r="F270" t="str">
        <f>IF(ISNUMBER(SEARCH("oz",Table1[[#This Row],[food_name]])), "oz","XXX")</f>
        <v>oz</v>
      </c>
      <c r="G270" t="str">
        <f>IF(ISNUMBER(SEARCH("tsp",Table1[[#This Row],[food_name]])), "tsp","XXX")</f>
        <v>XXX</v>
      </c>
      <c r="H270" t="str">
        <f>IF(SUMPRODUCT(--ISNUMBER(SEARCH({"pkg","pkt","pouch","piece","ct","slice","pc","pk"},Table1[[#This Row],[food_name]])))&gt;0,"unit","XXX")</f>
        <v>XXX</v>
      </c>
      <c r="I270" t="str">
        <f>SUBSTITUTE(CONCATENATE(Table1[[#This Row],[temp_tbsp]],Table1[[#This Row],[temp_cup]],Table1[[#This Row],[temp_foz]],Table1[[#This Row],[temp_tsp]],Table1[[#This Row],[temp_package]]),"XXX","")</f>
        <v>oz</v>
      </c>
    </row>
    <row r="271" spans="1:9" x14ac:dyDescent="0.2">
      <c r="A271" t="s">
        <v>43</v>
      </c>
      <c r="B271">
        <v>4</v>
      </c>
      <c r="D271" t="str">
        <f>IF(ISNUMBER(SEARCH("tbsp",Table1[[#This Row],[food_name]])), "tbsp","XXX")</f>
        <v>XXX</v>
      </c>
      <c r="E271" t="str">
        <f>IF(ISNUMBER(SEARCH("cup",Table1[[#This Row],[food_name]])), "cup","XXX")</f>
        <v>XXX</v>
      </c>
      <c r="F271" t="str">
        <f>IF(ISNUMBER(SEARCH("oz",Table1[[#This Row],[food_name]])), "oz","XXX")</f>
        <v>oz</v>
      </c>
      <c r="G271" t="str">
        <f>IF(ISNUMBER(SEARCH("tsp",Table1[[#This Row],[food_name]])), "tsp","XXX")</f>
        <v>XXX</v>
      </c>
      <c r="H271" t="str">
        <f>IF(SUMPRODUCT(--ISNUMBER(SEARCH({"pkg","pkt","pouch","piece","ct","slice","pc","pk"},Table1[[#This Row],[food_name]])))&gt;0,"unit","XXX")</f>
        <v>unit</v>
      </c>
      <c r="I271" t="str">
        <f>SUBSTITUTE(CONCATENATE(Table1[[#This Row],[temp_tbsp]],Table1[[#This Row],[temp_cup]],Table1[[#This Row],[temp_foz]],Table1[[#This Row],[temp_tsp]],Table1[[#This Row],[temp_package]]),"XXX","")</f>
        <v>ozunit</v>
      </c>
    </row>
    <row r="272" spans="1:9" x14ac:dyDescent="0.2">
      <c r="A272" t="s">
        <v>55</v>
      </c>
      <c r="B272">
        <v>4</v>
      </c>
      <c r="D272" t="str">
        <f>IF(ISNUMBER(SEARCH("tbsp",Table1[[#This Row],[food_name]])), "tbsp","XXX")</f>
        <v>XXX</v>
      </c>
      <c r="E272" t="str">
        <f>IF(ISNUMBER(SEARCH("cup",Table1[[#This Row],[food_name]])), "cup","XXX")</f>
        <v>XXX</v>
      </c>
      <c r="F272" t="str">
        <f>IF(ISNUMBER(SEARCH("oz",Table1[[#This Row],[food_name]])), "oz","XXX")</f>
        <v>oz</v>
      </c>
      <c r="G272" t="str">
        <f>IF(ISNUMBER(SEARCH("tsp",Table1[[#This Row],[food_name]])), "tsp","XXX")</f>
        <v>XXX</v>
      </c>
      <c r="H272" t="str">
        <f>IF(SUMPRODUCT(--ISNUMBER(SEARCH({"pkg","pkt","pouch","piece","ct","slice","pc","pk"},Table1[[#This Row],[food_name]])))&gt;0,"unit","XXX")</f>
        <v>XXX</v>
      </c>
      <c r="I272" t="str">
        <f>SUBSTITUTE(CONCATENATE(Table1[[#This Row],[temp_tbsp]],Table1[[#This Row],[temp_cup]],Table1[[#This Row],[temp_foz]],Table1[[#This Row],[temp_tsp]],Table1[[#This Row],[temp_package]]),"XXX","")</f>
        <v>oz</v>
      </c>
    </row>
    <row r="273" spans="1:9" x14ac:dyDescent="0.2">
      <c r="A273" t="s">
        <v>56</v>
      </c>
      <c r="B273">
        <v>4</v>
      </c>
      <c r="D273" t="str">
        <f>IF(ISNUMBER(SEARCH("tbsp",Table1[[#This Row],[food_name]])), "tbsp","XXX")</f>
        <v>XXX</v>
      </c>
      <c r="E273" t="str">
        <f>IF(ISNUMBER(SEARCH("cup",Table1[[#This Row],[food_name]])), "cup","XXX")</f>
        <v>XXX</v>
      </c>
      <c r="F273" t="str">
        <f>IF(ISNUMBER(SEARCH("oz",Table1[[#This Row],[food_name]])), "oz","XXX")</f>
        <v>oz</v>
      </c>
      <c r="G273" t="str">
        <f>IF(ISNUMBER(SEARCH("tsp",Table1[[#This Row],[food_name]])), "tsp","XXX")</f>
        <v>XXX</v>
      </c>
      <c r="H273" t="str">
        <f>IF(SUMPRODUCT(--ISNUMBER(SEARCH({"pkg","pkt","pouch","piece","ct","slice","pc","pk"},Table1[[#This Row],[food_name]])))&gt;0,"unit","XXX")</f>
        <v>XXX</v>
      </c>
      <c r="I273" t="str">
        <f>SUBSTITUTE(CONCATENATE(Table1[[#This Row],[temp_tbsp]],Table1[[#This Row],[temp_cup]],Table1[[#This Row],[temp_foz]],Table1[[#This Row],[temp_tsp]],Table1[[#This Row],[temp_package]]),"XXX","")</f>
        <v>oz</v>
      </c>
    </row>
    <row r="274" spans="1:9" x14ac:dyDescent="0.2">
      <c r="A274" t="s">
        <v>70</v>
      </c>
      <c r="B274">
        <v>4</v>
      </c>
      <c r="D274" t="str">
        <f>IF(ISNUMBER(SEARCH("tbsp",Table1[[#This Row],[food_name]])), "tbsp","XXX")</f>
        <v>XXX</v>
      </c>
      <c r="E274" t="str">
        <f>IF(ISNUMBER(SEARCH("cup",Table1[[#This Row],[food_name]])), "cup","XXX")</f>
        <v>XXX</v>
      </c>
      <c r="F274" t="str">
        <f>IF(ISNUMBER(SEARCH("oz",Table1[[#This Row],[food_name]])), "oz","XXX")</f>
        <v>oz</v>
      </c>
      <c r="G274" t="str">
        <f>IF(ISNUMBER(SEARCH("tsp",Table1[[#This Row],[food_name]])), "tsp","XXX")</f>
        <v>XXX</v>
      </c>
      <c r="H274" t="str">
        <f>IF(SUMPRODUCT(--ISNUMBER(SEARCH({"pkg","pkt","pouch","piece","ct","slice","pc","pk"},Table1[[#This Row],[food_name]])))&gt;0,"unit","XXX")</f>
        <v>XXX</v>
      </c>
      <c r="I274" t="str">
        <f>SUBSTITUTE(CONCATENATE(Table1[[#This Row],[temp_tbsp]],Table1[[#This Row],[temp_cup]],Table1[[#This Row],[temp_foz]],Table1[[#This Row],[temp_tsp]],Table1[[#This Row],[temp_package]]),"XXX","")</f>
        <v>oz</v>
      </c>
    </row>
    <row r="275" spans="1:9" x14ac:dyDescent="0.2">
      <c r="A275" t="s">
        <v>71</v>
      </c>
      <c r="B275">
        <v>4</v>
      </c>
      <c r="D275" t="str">
        <f>IF(ISNUMBER(SEARCH("tbsp",Table1[[#This Row],[food_name]])), "tbsp","XXX")</f>
        <v>XXX</v>
      </c>
      <c r="E275" t="str">
        <f>IF(ISNUMBER(SEARCH("cup",Table1[[#This Row],[food_name]])), "cup","XXX")</f>
        <v>cup</v>
      </c>
      <c r="F275" t="str">
        <f>IF(ISNUMBER(SEARCH("oz",Table1[[#This Row],[food_name]])), "oz","XXX")</f>
        <v>XXX</v>
      </c>
      <c r="G275" t="str">
        <f>IF(ISNUMBER(SEARCH("tsp",Table1[[#This Row],[food_name]])), "tsp","XXX")</f>
        <v>XXX</v>
      </c>
      <c r="H275" t="str">
        <f>IF(SUMPRODUCT(--ISNUMBER(SEARCH({"pkg","pkt","pouch","piece","ct","slice","pc","pk"},Table1[[#This Row],[food_name]])))&gt;0,"unit","XXX")</f>
        <v>XXX</v>
      </c>
      <c r="I275" t="str">
        <f>SUBSTITUTE(CONCATENATE(Table1[[#This Row],[temp_tbsp]],Table1[[#This Row],[temp_cup]],Table1[[#This Row],[temp_foz]],Table1[[#This Row],[temp_tsp]],Table1[[#This Row],[temp_package]]),"XXX","")</f>
        <v>cup</v>
      </c>
    </row>
    <row r="276" spans="1:9" x14ac:dyDescent="0.2">
      <c r="A276" t="s">
        <v>81</v>
      </c>
      <c r="B276">
        <v>4</v>
      </c>
      <c r="D276" t="str">
        <f>IF(ISNUMBER(SEARCH("tbsp",Table1[[#This Row],[food_name]])), "tbsp","XXX")</f>
        <v>XXX</v>
      </c>
      <c r="E276" t="str">
        <f>IF(ISNUMBER(SEARCH("cup",Table1[[#This Row],[food_name]])), "cup","XXX")</f>
        <v>XXX</v>
      </c>
      <c r="F276" t="str">
        <f>IF(ISNUMBER(SEARCH("oz",Table1[[#This Row],[food_name]])), "oz","XXX")</f>
        <v>oz</v>
      </c>
      <c r="G276" t="str">
        <f>IF(ISNUMBER(SEARCH("tsp",Table1[[#This Row],[food_name]])), "tsp","XXX")</f>
        <v>XXX</v>
      </c>
      <c r="H276" t="str">
        <f>IF(SUMPRODUCT(--ISNUMBER(SEARCH({"pkg","pkt","pouch","piece","ct","slice","pc","pk"},Table1[[#This Row],[food_name]])))&gt;0,"unit","XXX")</f>
        <v>XXX</v>
      </c>
      <c r="I276" t="str">
        <f>SUBSTITUTE(CONCATENATE(Table1[[#This Row],[temp_tbsp]],Table1[[#This Row],[temp_cup]],Table1[[#This Row],[temp_foz]],Table1[[#This Row],[temp_tsp]],Table1[[#This Row],[temp_package]]),"XXX","")</f>
        <v>oz</v>
      </c>
    </row>
    <row r="277" spans="1:9" x14ac:dyDescent="0.2">
      <c r="A277" t="s">
        <v>102</v>
      </c>
      <c r="B277">
        <v>4</v>
      </c>
      <c r="D277" t="str">
        <f>IF(ISNUMBER(SEARCH("tbsp",Table1[[#This Row],[food_name]])), "tbsp","XXX")</f>
        <v>XXX</v>
      </c>
      <c r="E277" t="str">
        <f>IF(ISNUMBER(SEARCH("cup",Table1[[#This Row],[food_name]])), "cup","XXX")</f>
        <v>XXX</v>
      </c>
      <c r="F277" t="str">
        <f>IF(ISNUMBER(SEARCH("oz",Table1[[#This Row],[food_name]])), "oz","XXX")</f>
        <v>oz</v>
      </c>
      <c r="G277" t="str">
        <f>IF(ISNUMBER(SEARCH("tsp",Table1[[#This Row],[food_name]])), "tsp","XXX")</f>
        <v>XXX</v>
      </c>
      <c r="H277" t="str">
        <f>IF(SUMPRODUCT(--ISNUMBER(SEARCH({"pkg","pkt","pouch","piece","ct","slice","pc","pk"},Table1[[#This Row],[food_name]])))&gt;0,"unit","XXX")</f>
        <v>XXX</v>
      </c>
      <c r="I277" t="str">
        <f>SUBSTITUTE(CONCATENATE(Table1[[#This Row],[temp_tbsp]],Table1[[#This Row],[temp_cup]],Table1[[#This Row],[temp_foz]],Table1[[#This Row],[temp_tsp]],Table1[[#This Row],[temp_package]]),"XXX","")</f>
        <v>oz</v>
      </c>
    </row>
    <row r="278" spans="1:9" x14ac:dyDescent="0.2">
      <c r="A278" t="s">
        <v>103</v>
      </c>
      <c r="B278">
        <v>4</v>
      </c>
      <c r="D278" t="str">
        <f>IF(ISNUMBER(SEARCH("tbsp",Table1[[#This Row],[food_name]])), "tbsp","XXX")</f>
        <v>XXX</v>
      </c>
      <c r="E278" t="str">
        <f>IF(ISNUMBER(SEARCH("cup",Table1[[#This Row],[food_name]])), "cup","XXX")</f>
        <v>XXX</v>
      </c>
      <c r="F278" t="str">
        <f>IF(ISNUMBER(SEARCH("oz",Table1[[#This Row],[food_name]])), "oz","XXX")</f>
        <v>oz</v>
      </c>
      <c r="G278" t="str">
        <f>IF(ISNUMBER(SEARCH("tsp",Table1[[#This Row],[food_name]])), "tsp","XXX")</f>
        <v>XXX</v>
      </c>
      <c r="H278" t="str">
        <f>IF(SUMPRODUCT(--ISNUMBER(SEARCH({"pkg","pkt","pouch","piece","ct","slice","pc","pk"},Table1[[#This Row],[food_name]])))&gt;0,"unit","XXX")</f>
        <v>XXX</v>
      </c>
      <c r="I278" t="str">
        <f>SUBSTITUTE(CONCATENATE(Table1[[#This Row],[temp_tbsp]],Table1[[#This Row],[temp_cup]],Table1[[#This Row],[temp_foz]],Table1[[#This Row],[temp_tsp]],Table1[[#This Row],[temp_package]]),"XXX","")</f>
        <v>oz</v>
      </c>
    </row>
    <row r="279" spans="1:9" x14ac:dyDescent="0.2">
      <c r="A279" t="s">
        <v>104</v>
      </c>
      <c r="B279">
        <v>4</v>
      </c>
      <c r="D279" t="str">
        <f>IF(ISNUMBER(SEARCH("tbsp",Table1[[#This Row],[food_name]])), "tbsp","XXX")</f>
        <v>XXX</v>
      </c>
      <c r="E279" t="str">
        <f>IF(ISNUMBER(SEARCH("cup",Table1[[#This Row],[food_name]])), "cup","XXX")</f>
        <v>cup</v>
      </c>
      <c r="F279" t="str">
        <f>IF(ISNUMBER(SEARCH("oz",Table1[[#This Row],[food_name]])), "oz","XXX")</f>
        <v>XXX</v>
      </c>
      <c r="G279" t="str">
        <f>IF(ISNUMBER(SEARCH("tsp",Table1[[#This Row],[food_name]])), "tsp","XXX")</f>
        <v>XXX</v>
      </c>
      <c r="H279" t="str">
        <f>IF(SUMPRODUCT(--ISNUMBER(SEARCH({"pkg","pkt","pouch","piece","ct","slice","pc","pk"},Table1[[#This Row],[food_name]])))&gt;0,"unit","XXX")</f>
        <v>XXX</v>
      </c>
      <c r="I279" t="str">
        <f>SUBSTITUTE(CONCATENATE(Table1[[#This Row],[temp_tbsp]],Table1[[#This Row],[temp_cup]],Table1[[#This Row],[temp_foz]],Table1[[#This Row],[temp_tsp]],Table1[[#This Row],[temp_package]]),"XXX","")</f>
        <v>cup</v>
      </c>
    </row>
    <row r="280" spans="1:9" x14ac:dyDescent="0.2">
      <c r="A280" t="s">
        <v>106</v>
      </c>
      <c r="B280">
        <v>4</v>
      </c>
      <c r="D280" t="str">
        <f>IF(ISNUMBER(SEARCH("tbsp",Table1[[#This Row],[food_name]])), "tbsp","XXX")</f>
        <v>XXX</v>
      </c>
      <c r="E280" t="str">
        <f>IF(ISNUMBER(SEARCH("cup",Table1[[#This Row],[food_name]])), "cup","XXX")</f>
        <v>cup</v>
      </c>
      <c r="F280" t="str">
        <f>IF(ISNUMBER(SEARCH("oz",Table1[[#This Row],[food_name]])), "oz","XXX")</f>
        <v>XXX</v>
      </c>
      <c r="G280" t="str">
        <f>IF(ISNUMBER(SEARCH("tsp",Table1[[#This Row],[food_name]])), "tsp","XXX")</f>
        <v>XXX</v>
      </c>
      <c r="H280" t="str">
        <f>IF(SUMPRODUCT(--ISNUMBER(SEARCH({"pkg","pkt","pouch","piece","ct","slice","pc","pk"},Table1[[#This Row],[food_name]])))&gt;0,"unit","XXX")</f>
        <v>XXX</v>
      </c>
      <c r="I280" t="str">
        <f>SUBSTITUTE(CONCATENATE(Table1[[#This Row],[temp_tbsp]],Table1[[#This Row],[temp_cup]],Table1[[#This Row],[temp_foz]],Table1[[#This Row],[temp_tsp]],Table1[[#This Row],[temp_package]]),"XXX","")</f>
        <v>cup</v>
      </c>
    </row>
    <row r="281" spans="1:9" x14ac:dyDescent="0.2">
      <c r="A281" t="s">
        <v>116</v>
      </c>
      <c r="B281">
        <v>4</v>
      </c>
      <c r="D281" t="str">
        <f>IF(ISNUMBER(SEARCH("tbsp",Table1[[#This Row],[food_name]])), "tbsp","XXX")</f>
        <v>XXX</v>
      </c>
      <c r="E281" t="str">
        <f>IF(ISNUMBER(SEARCH("cup",Table1[[#This Row],[food_name]])), "cup","XXX")</f>
        <v>XXX</v>
      </c>
      <c r="F281" t="str">
        <f>IF(ISNUMBER(SEARCH("oz",Table1[[#This Row],[food_name]])), "oz","XXX")</f>
        <v>oz</v>
      </c>
      <c r="G281" t="str">
        <f>IF(ISNUMBER(SEARCH("tsp",Table1[[#This Row],[food_name]])), "tsp","XXX")</f>
        <v>XXX</v>
      </c>
      <c r="H281" t="str">
        <f>IF(SUMPRODUCT(--ISNUMBER(SEARCH({"pkg","pkt","pouch","piece","ct","slice","pc","pk"},Table1[[#This Row],[food_name]])))&gt;0,"unit","XXX")</f>
        <v>XXX</v>
      </c>
      <c r="I281" t="str">
        <f>SUBSTITUTE(CONCATENATE(Table1[[#This Row],[temp_tbsp]],Table1[[#This Row],[temp_cup]],Table1[[#This Row],[temp_foz]],Table1[[#This Row],[temp_tsp]],Table1[[#This Row],[temp_package]]),"XXX","")</f>
        <v>oz</v>
      </c>
    </row>
    <row r="282" spans="1:9" x14ac:dyDescent="0.2">
      <c r="A282" t="s">
        <v>126</v>
      </c>
      <c r="B282">
        <v>4</v>
      </c>
      <c r="D282" t="str">
        <f>IF(ISNUMBER(SEARCH("tbsp",Table1[[#This Row],[food_name]])), "tbsp","XXX")</f>
        <v>XXX</v>
      </c>
      <c r="E282" t="str">
        <f>IF(ISNUMBER(SEARCH("cup",Table1[[#This Row],[food_name]])), "cup","XXX")</f>
        <v>XXX</v>
      </c>
      <c r="F282" t="str">
        <f>IF(ISNUMBER(SEARCH("oz",Table1[[#This Row],[food_name]])), "oz","XXX")</f>
        <v>oz</v>
      </c>
      <c r="G282" t="str">
        <f>IF(ISNUMBER(SEARCH("tsp",Table1[[#This Row],[food_name]])), "tsp","XXX")</f>
        <v>XXX</v>
      </c>
      <c r="H282" t="str">
        <f>IF(SUMPRODUCT(--ISNUMBER(SEARCH({"pkg","pkt","pouch","piece","ct","slice","pc","pk"},Table1[[#This Row],[food_name]])))&gt;0,"unit","XXX")</f>
        <v>XXX</v>
      </c>
      <c r="I282" t="str">
        <f>SUBSTITUTE(CONCATENATE(Table1[[#This Row],[temp_tbsp]],Table1[[#This Row],[temp_cup]],Table1[[#This Row],[temp_foz]],Table1[[#This Row],[temp_tsp]],Table1[[#This Row],[temp_package]]),"XXX","")</f>
        <v>oz</v>
      </c>
    </row>
    <row r="283" spans="1:9" x14ac:dyDescent="0.2">
      <c r="A283" t="s">
        <v>128</v>
      </c>
      <c r="B283">
        <v>4</v>
      </c>
      <c r="D283" t="str">
        <f>IF(ISNUMBER(SEARCH("tbsp",Table1[[#This Row],[food_name]])), "tbsp","XXX")</f>
        <v>tbsp</v>
      </c>
      <c r="E283" t="str">
        <f>IF(ISNUMBER(SEARCH("cup",Table1[[#This Row],[food_name]])), "cup","XXX")</f>
        <v>cup</v>
      </c>
      <c r="F283" t="str">
        <f>IF(ISNUMBER(SEARCH("oz",Table1[[#This Row],[food_name]])), "oz","XXX")</f>
        <v>oz</v>
      </c>
      <c r="G283" t="str">
        <f>IF(ISNUMBER(SEARCH("tsp",Table1[[#This Row],[food_name]])), "tsp","XXX")</f>
        <v>XXX</v>
      </c>
      <c r="H283" t="str">
        <f>IF(SUMPRODUCT(--ISNUMBER(SEARCH({"pkg","pkt","pouch","piece","ct","slice","pc","pk"},Table1[[#This Row],[food_name]])))&gt;0,"unit","XXX")</f>
        <v>XXX</v>
      </c>
      <c r="I283" t="str">
        <f>SUBSTITUTE(CONCATENATE(Table1[[#This Row],[temp_tbsp]],Table1[[#This Row],[temp_cup]],Table1[[#This Row],[temp_foz]],Table1[[#This Row],[temp_tsp]],Table1[[#This Row],[temp_package]]),"XXX","")</f>
        <v>tbspcupoz</v>
      </c>
    </row>
    <row r="284" spans="1:9" x14ac:dyDescent="0.2">
      <c r="A284" t="s">
        <v>140</v>
      </c>
      <c r="B284">
        <v>4</v>
      </c>
      <c r="D284" t="str">
        <f>IF(ISNUMBER(SEARCH("tbsp",Table1[[#This Row],[food_name]])), "tbsp","XXX")</f>
        <v>XXX</v>
      </c>
      <c r="E284" t="str">
        <f>IF(ISNUMBER(SEARCH("cup",Table1[[#This Row],[food_name]])), "cup","XXX")</f>
        <v>XXX</v>
      </c>
      <c r="F284" t="str">
        <f>IF(ISNUMBER(SEARCH("oz",Table1[[#This Row],[food_name]])), "oz","XXX")</f>
        <v>XXX</v>
      </c>
      <c r="G284" t="str">
        <f>IF(ISNUMBER(SEARCH("tsp",Table1[[#This Row],[food_name]])), "tsp","XXX")</f>
        <v>XXX</v>
      </c>
      <c r="H284" t="str">
        <f>IF(SUMPRODUCT(--ISNUMBER(SEARCH({"pkg","pkt","pouch","piece","ct","slice","pc","pk"},Table1[[#This Row],[food_name]])))&gt;0,"unit","XXX")</f>
        <v>unit</v>
      </c>
      <c r="I284" t="str">
        <f>SUBSTITUTE(CONCATENATE(Table1[[#This Row],[temp_tbsp]],Table1[[#This Row],[temp_cup]],Table1[[#This Row],[temp_foz]],Table1[[#This Row],[temp_tsp]],Table1[[#This Row],[temp_package]]),"XXX","")</f>
        <v>unit</v>
      </c>
    </row>
    <row r="285" spans="1:9" x14ac:dyDescent="0.2">
      <c r="A285" t="s">
        <v>142</v>
      </c>
      <c r="B285">
        <v>4</v>
      </c>
      <c r="D285" t="str">
        <f>IF(ISNUMBER(SEARCH("tbsp",Table1[[#This Row],[food_name]])), "tbsp","XXX")</f>
        <v>XXX</v>
      </c>
      <c r="E285" t="str">
        <f>IF(ISNUMBER(SEARCH("cup",Table1[[#This Row],[food_name]])), "cup","XXX")</f>
        <v>cup</v>
      </c>
      <c r="F285" t="str">
        <f>IF(ISNUMBER(SEARCH("oz",Table1[[#This Row],[food_name]])), "oz","XXX")</f>
        <v>XXX</v>
      </c>
      <c r="G285" t="str">
        <f>IF(ISNUMBER(SEARCH("tsp",Table1[[#This Row],[food_name]])), "tsp","XXX")</f>
        <v>XXX</v>
      </c>
      <c r="H285" t="str">
        <f>IF(SUMPRODUCT(--ISNUMBER(SEARCH({"pkg","pkt","pouch","piece","ct","slice","pc","pk"},Table1[[#This Row],[food_name]])))&gt;0,"unit","XXX")</f>
        <v>XXX</v>
      </c>
      <c r="I285" t="str">
        <f>SUBSTITUTE(CONCATENATE(Table1[[#This Row],[temp_tbsp]],Table1[[#This Row],[temp_cup]],Table1[[#This Row],[temp_foz]],Table1[[#This Row],[temp_tsp]],Table1[[#This Row],[temp_package]]),"XXX","")</f>
        <v>cup</v>
      </c>
    </row>
    <row r="286" spans="1:9" x14ac:dyDescent="0.2">
      <c r="A286" t="s">
        <v>144</v>
      </c>
      <c r="B286">
        <v>4</v>
      </c>
      <c r="D286" t="str">
        <f>IF(ISNUMBER(SEARCH("tbsp",Table1[[#This Row],[food_name]])), "tbsp","XXX")</f>
        <v>XXX</v>
      </c>
      <c r="E286" t="str">
        <f>IF(ISNUMBER(SEARCH("cup",Table1[[#This Row],[food_name]])), "cup","XXX")</f>
        <v>XXX</v>
      </c>
      <c r="F286" t="str">
        <f>IF(ISNUMBER(SEARCH("oz",Table1[[#This Row],[food_name]])), "oz","XXX")</f>
        <v>oz</v>
      </c>
      <c r="G286" t="str">
        <f>IF(ISNUMBER(SEARCH("tsp",Table1[[#This Row],[food_name]])), "tsp","XXX")</f>
        <v>XXX</v>
      </c>
      <c r="H286" t="str">
        <f>IF(SUMPRODUCT(--ISNUMBER(SEARCH({"pkg","pkt","pouch","piece","ct","slice","pc","pk"},Table1[[#This Row],[food_name]])))&gt;0,"unit","XXX")</f>
        <v>XXX</v>
      </c>
      <c r="I286" t="str">
        <f>SUBSTITUTE(CONCATENATE(Table1[[#This Row],[temp_tbsp]],Table1[[#This Row],[temp_cup]],Table1[[#This Row],[temp_foz]],Table1[[#This Row],[temp_tsp]],Table1[[#This Row],[temp_package]]),"XXX","")</f>
        <v>oz</v>
      </c>
    </row>
    <row r="287" spans="1:9" x14ac:dyDescent="0.2">
      <c r="A287" t="s">
        <v>205</v>
      </c>
      <c r="B287">
        <v>4</v>
      </c>
      <c r="D287" t="str">
        <f>IF(ISNUMBER(SEARCH("tbsp",Table1[[#This Row],[food_name]])), "tbsp","XXX")</f>
        <v>tbsp</v>
      </c>
      <c r="E287" t="str">
        <f>IF(ISNUMBER(SEARCH("cup",Table1[[#This Row],[food_name]])), "cup","XXX")</f>
        <v>XXX</v>
      </c>
      <c r="F287" t="str">
        <f>IF(ISNUMBER(SEARCH("oz",Table1[[#This Row],[food_name]])), "oz","XXX")</f>
        <v>XXX</v>
      </c>
      <c r="G287" t="str">
        <f>IF(ISNUMBER(SEARCH("tsp",Table1[[#This Row],[food_name]])), "tsp","XXX")</f>
        <v>XXX</v>
      </c>
      <c r="H287" t="str">
        <f>IF(SUMPRODUCT(--ISNUMBER(SEARCH({"pkg","pkt","pouch","piece","ct","slice","pc","pk"},Table1[[#This Row],[food_name]])))&gt;0,"unit","XXX")</f>
        <v>XXX</v>
      </c>
      <c r="I287" t="str">
        <f>SUBSTITUTE(CONCATENATE(Table1[[#This Row],[temp_tbsp]],Table1[[#This Row],[temp_cup]],Table1[[#This Row],[temp_foz]],Table1[[#This Row],[temp_tsp]],Table1[[#This Row],[temp_package]]),"XXX","")</f>
        <v>tbsp</v>
      </c>
    </row>
    <row r="288" spans="1:9" x14ac:dyDescent="0.2">
      <c r="A288" t="s">
        <v>236</v>
      </c>
      <c r="B288">
        <v>4</v>
      </c>
      <c r="D288" t="str">
        <f>IF(ISNUMBER(SEARCH("tbsp",Table1[[#This Row],[food_name]])), "tbsp","XXX")</f>
        <v>XXX</v>
      </c>
      <c r="E288" t="str">
        <f>IF(ISNUMBER(SEARCH("cup",Table1[[#This Row],[food_name]])), "cup","XXX")</f>
        <v>XXX</v>
      </c>
      <c r="F288" t="str">
        <f>IF(ISNUMBER(SEARCH("oz",Table1[[#This Row],[food_name]])), "oz","XXX")</f>
        <v>oz</v>
      </c>
      <c r="G288" t="str">
        <f>IF(ISNUMBER(SEARCH("tsp",Table1[[#This Row],[food_name]])), "tsp","XXX")</f>
        <v>XXX</v>
      </c>
      <c r="H288" t="str">
        <f>IF(SUMPRODUCT(--ISNUMBER(SEARCH({"pkg","pkt","pouch","piece","ct","slice","pc","pk"},Table1[[#This Row],[food_name]])))&gt;0,"unit","XXX")</f>
        <v>XXX</v>
      </c>
      <c r="I288" t="str">
        <f>SUBSTITUTE(CONCATENATE(Table1[[#This Row],[temp_tbsp]],Table1[[#This Row],[temp_cup]],Table1[[#This Row],[temp_foz]],Table1[[#This Row],[temp_tsp]],Table1[[#This Row],[temp_package]]),"XXX","")</f>
        <v>oz</v>
      </c>
    </row>
    <row r="289" spans="1:9" x14ac:dyDescent="0.2">
      <c r="A289" t="s">
        <v>250</v>
      </c>
      <c r="B289">
        <v>4</v>
      </c>
      <c r="D289" t="str">
        <f>IF(ISNUMBER(SEARCH("tbsp",Table1[[#This Row],[food_name]])), "tbsp","XXX")</f>
        <v>tbsp</v>
      </c>
      <c r="E289" t="str">
        <f>IF(ISNUMBER(SEARCH("cup",Table1[[#This Row],[food_name]])), "cup","XXX")</f>
        <v>XXX</v>
      </c>
      <c r="F289" t="str">
        <f>IF(ISNUMBER(SEARCH("oz",Table1[[#This Row],[food_name]])), "oz","XXX")</f>
        <v>XXX</v>
      </c>
      <c r="G289" t="str">
        <f>IF(ISNUMBER(SEARCH("tsp",Table1[[#This Row],[food_name]])), "tsp","XXX")</f>
        <v>XXX</v>
      </c>
      <c r="H289" t="str">
        <f>IF(SUMPRODUCT(--ISNUMBER(SEARCH({"pkg","pkt","pouch","piece","ct","slice","pc","pk"},Table1[[#This Row],[food_name]])))&gt;0,"unit","XXX")</f>
        <v>XXX</v>
      </c>
      <c r="I289" t="str">
        <f>SUBSTITUTE(CONCATENATE(Table1[[#This Row],[temp_tbsp]],Table1[[#This Row],[temp_cup]],Table1[[#This Row],[temp_foz]],Table1[[#This Row],[temp_tsp]],Table1[[#This Row],[temp_package]]),"XXX","")</f>
        <v>tbsp</v>
      </c>
    </row>
    <row r="290" spans="1:9" x14ac:dyDescent="0.2">
      <c r="A290" t="s">
        <v>251</v>
      </c>
      <c r="B290">
        <v>4</v>
      </c>
      <c r="D290" t="str">
        <f>IF(ISNUMBER(SEARCH("tbsp",Table1[[#This Row],[food_name]])), "tbsp","XXX")</f>
        <v>tbsp</v>
      </c>
      <c r="E290" t="str">
        <f>IF(ISNUMBER(SEARCH("cup",Table1[[#This Row],[food_name]])), "cup","XXX")</f>
        <v>XXX</v>
      </c>
      <c r="F290" t="str">
        <f>IF(ISNUMBER(SEARCH("oz",Table1[[#This Row],[food_name]])), "oz","XXX")</f>
        <v>XXX</v>
      </c>
      <c r="G290" t="str">
        <f>IF(ISNUMBER(SEARCH("tsp",Table1[[#This Row],[food_name]])), "tsp","XXX")</f>
        <v>XXX</v>
      </c>
      <c r="H290" t="str">
        <f>IF(SUMPRODUCT(--ISNUMBER(SEARCH({"pkg","pkt","pouch","piece","ct","slice","pc","pk"},Table1[[#This Row],[food_name]])))&gt;0,"unit","XXX")</f>
        <v>XXX</v>
      </c>
      <c r="I290" t="str">
        <f>SUBSTITUTE(CONCATENATE(Table1[[#This Row],[temp_tbsp]],Table1[[#This Row],[temp_cup]],Table1[[#This Row],[temp_foz]],Table1[[#This Row],[temp_tsp]],Table1[[#This Row],[temp_package]]),"XXX","")</f>
        <v>tbsp</v>
      </c>
    </row>
    <row r="291" spans="1:9" x14ac:dyDescent="0.2">
      <c r="A291" t="s">
        <v>252</v>
      </c>
      <c r="B291">
        <v>4</v>
      </c>
      <c r="D291" t="str">
        <f>IF(ISNUMBER(SEARCH("tbsp",Table1[[#This Row],[food_name]])), "tbsp","XXX")</f>
        <v>tbsp</v>
      </c>
      <c r="E291" t="str">
        <f>IF(ISNUMBER(SEARCH("cup",Table1[[#This Row],[food_name]])), "cup","XXX")</f>
        <v>XXX</v>
      </c>
      <c r="F291" t="str">
        <f>IF(ISNUMBER(SEARCH("oz",Table1[[#This Row],[food_name]])), "oz","XXX")</f>
        <v>XXX</v>
      </c>
      <c r="G291" t="str">
        <f>IF(ISNUMBER(SEARCH("tsp",Table1[[#This Row],[food_name]])), "tsp","XXX")</f>
        <v>XXX</v>
      </c>
      <c r="H291" t="str">
        <f>IF(SUMPRODUCT(--ISNUMBER(SEARCH({"pkg","pkt","pouch","piece","ct","slice","pc","pk"},Table1[[#This Row],[food_name]])))&gt;0,"unit","XXX")</f>
        <v>XXX</v>
      </c>
      <c r="I291" t="str">
        <f>SUBSTITUTE(CONCATENATE(Table1[[#This Row],[temp_tbsp]],Table1[[#This Row],[temp_cup]],Table1[[#This Row],[temp_foz]],Table1[[#This Row],[temp_tsp]],Table1[[#This Row],[temp_package]]),"XXX","")</f>
        <v>tbsp</v>
      </c>
    </row>
    <row r="292" spans="1:9" x14ac:dyDescent="0.2">
      <c r="A292" t="s">
        <v>253</v>
      </c>
      <c r="B292">
        <v>4</v>
      </c>
      <c r="D292" t="str">
        <f>IF(ISNUMBER(SEARCH("tbsp",Table1[[#This Row],[food_name]])), "tbsp","XXX")</f>
        <v>tbsp</v>
      </c>
      <c r="E292" t="str">
        <f>IF(ISNUMBER(SEARCH("cup",Table1[[#This Row],[food_name]])), "cup","XXX")</f>
        <v>XXX</v>
      </c>
      <c r="F292" t="str">
        <f>IF(ISNUMBER(SEARCH("oz",Table1[[#This Row],[food_name]])), "oz","XXX")</f>
        <v>XXX</v>
      </c>
      <c r="G292" t="str">
        <f>IF(ISNUMBER(SEARCH("tsp",Table1[[#This Row],[food_name]])), "tsp","XXX")</f>
        <v>XXX</v>
      </c>
      <c r="H292" t="str">
        <f>IF(SUMPRODUCT(--ISNUMBER(SEARCH({"pkg","pkt","pouch","piece","ct","slice","pc","pk"},Table1[[#This Row],[food_name]])))&gt;0,"unit","XXX")</f>
        <v>XXX</v>
      </c>
      <c r="I292" t="str">
        <f>SUBSTITUTE(CONCATENATE(Table1[[#This Row],[temp_tbsp]],Table1[[#This Row],[temp_cup]],Table1[[#This Row],[temp_foz]],Table1[[#This Row],[temp_tsp]],Table1[[#This Row],[temp_package]]),"XXX","")</f>
        <v>tbsp</v>
      </c>
    </row>
    <row r="293" spans="1:9" x14ac:dyDescent="0.2">
      <c r="A293" t="s">
        <v>286</v>
      </c>
      <c r="B293">
        <v>4</v>
      </c>
      <c r="D293" t="str">
        <f>IF(ISNUMBER(SEARCH("tbsp",Table1[[#This Row],[food_name]])), "tbsp","XXX")</f>
        <v>XXX</v>
      </c>
      <c r="E293" t="str">
        <f>IF(ISNUMBER(SEARCH("cup",Table1[[#This Row],[food_name]])), "cup","XXX")</f>
        <v>XXX</v>
      </c>
      <c r="F293" t="str">
        <f>IF(ISNUMBER(SEARCH("oz",Table1[[#This Row],[food_name]])), "oz","XXX")</f>
        <v>oz</v>
      </c>
      <c r="G293" t="str">
        <f>IF(ISNUMBER(SEARCH("tsp",Table1[[#This Row],[food_name]])), "tsp","XXX")</f>
        <v>XXX</v>
      </c>
      <c r="H293" t="str">
        <f>IF(SUMPRODUCT(--ISNUMBER(SEARCH({"pkg","pkt","pouch","piece","ct","slice","pc","pk"},Table1[[#This Row],[food_name]])))&gt;0,"unit","XXX")</f>
        <v>XXX</v>
      </c>
      <c r="I293" t="str">
        <f>SUBSTITUTE(CONCATENATE(Table1[[#This Row],[temp_tbsp]],Table1[[#This Row],[temp_cup]],Table1[[#This Row],[temp_foz]],Table1[[#This Row],[temp_tsp]],Table1[[#This Row],[temp_package]]),"XXX","")</f>
        <v>oz</v>
      </c>
    </row>
    <row r="294" spans="1:9" x14ac:dyDescent="0.2">
      <c r="A294" t="s">
        <v>306</v>
      </c>
      <c r="B294">
        <v>4</v>
      </c>
      <c r="D294" t="str">
        <f>IF(ISNUMBER(SEARCH("tbsp",Table1[[#This Row],[food_name]])), "tbsp","XXX")</f>
        <v>XXX</v>
      </c>
      <c r="E294" t="str">
        <f>IF(ISNUMBER(SEARCH("cup",Table1[[#This Row],[food_name]])), "cup","XXX")</f>
        <v>XXX</v>
      </c>
      <c r="F294" t="str">
        <f>IF(ISNUMBER(SEARCH("oz",Table1[[#This Row],[food_name]])), "oz","XXX")</f>
        <v>oz</v>
      </c>
      <c r="G294" t="str">
        <f>IF(ISNUMBER(SEARCH("tsp",Table1[[#This Row],[food_name]])), "tsp","XXX")</f>
        <v>XXX</v>
      </c>
      <c r="H294" t="str">
        <f>IF(SUMPRODUCT(--ISNUMBER(SEARCH({"pkg","pkt","pouch","piece","ct","slice","pc","pk"},Table1[[#This Row],[food_name]])))&gt;0,"unit","XXX")</f>
        <v>XXX</v>
      </c>
      <c r="I294" t="str">
        <f>SUBSTITUTE(CONCATENATE(Table1[[#This Row],[temp_tbsp]],Table1[[#This Row],[temp_cup]],Table1[[#This Row],[temp_foz]],Table1[[#This Row],[temp_tsp]],Table1[[#This Row],[temp_package]]),"XXX","")</f>
        <v>oz</v>
      </c>
    </row>
    <row r="295" spans="1:9" x14ac:dyDescent="0.2">
      <c r="A295" t="s">
        <v>351</v>
      </c>
      <c r="B295">
        <v>4</v>
      </c>
      <c r="D295" t="str">
        <f>IF(ISNUMBER(SEARCH("tbsp",Table1[[#This Row],[food_name]])), "tbsp","XXX")</f>
        <v>XXX</v>
      </c>
      <c r="E295" t="str">
        <f>IF(ISNUMBER(SEARCH("cup",Table1[[#This Row],[food_name]])), "cup","XXX")</f>
        <v>XXX</v>
      </c>
      <c r="F295" t="str">
        <f>IF(ISNUMBER(SEARCH("oz",Table1[[#This Row],[food_name]])), "oz","XXX")</f>
        <v>XXX</v>
      </c>
      <c r="G295" t="str">
        <f>IF(ISNUMBER(SEARCH("tsp",Table1[[#This Row],[food_name]])), "tsp","XXX")</f>
        <v>XXX</v>
      </c>
      <c r="H295" t="str">
        <f>IF(SUMPRODUCT(--ISNUMBER(SEARCH({"pkg","pkt","pouch","piece","ct","slice","pc","pk"},Table1[[#This Row],[food_name]])))&gt;0,"unit","XXX")</f>
        <v>XXX</v>
      </c>
      <c r="I295" t="str">
        <f>SUBSTITUTE(CONCATENATE(Table1[[#This Row],[temp_tbsp]],Table1[[#This Row],[temp_cup]],Table1[[#This Row],[temp_foz]],Table1[[#This Row],[temp_tsp]],Table1[[#This Row],[temp_package]]),"XXX","")</f>
        <v/>
      </c>
    </row>
    <row r="296" spans="1:9" x14ac:dyDescent="0.2">
      <c r="A296" t="s">
        <v>366</v>
      </c>
      <c r="B296">
        <v>4</v>
      </c>
      <c r="D296" t="str">
        <f>IF(ISNUMBER(SEARCH("tbsp",Table1[[#This Row],[food_name]])), "tbsp","XXX")</f>
        <v>XXX</v>
      </c>
      <c r="E296" t="str">
        <f>IF(ISNUMBER(SEARCH("cup",Table1[[#This Row],[food_name]])), "cup","XXX")</f>
        <v>XXX</v>
      </c>
      <c r="F296" t="str">
        <f>IF(ISNUMBER(SEARCH("oz",Table1[[#This Row],[food_name]])), "oz","XXX")</f>
        <v>XXX</v>
      </c>
      <c r="G296" t="str">
        <f>IF(ISNUMBER(SEARCH("tsp",Table1[[#This Row],[food_name]])), "tsp","XXX")</f>
        <v>XXX</v>
      </c>
      <c r="H296" t="str">
        <f>IF(SUMPRODUCT(--ISNUMBER(SEARCH({"pkg","pkt","pouch","piece","ct","slice","pc","pk"},Table1[[#This Row],[food_name]])))&gt;0,"unit","XXX")</f>
        <v>unit</v>
      </c>
      <c r="I296" t="str">
        <f>SUBSTITUTE(CONCATENATE(Table1[[#This Row],[temp_tbsp]],Table1[[#This Row],[temp_cup]],Table1[[#This Row],[temp_foz]],Table1[[#This Row],[temp_tsp]],Table1[[#This Row],[temp_package]]),"XXX","")</f>
        <v>unit</v>
      </c>
    </row>
    <row r="297" spans="1:9" x14ac:dyDescent="0.2">
      <c r="A297" t="s">
        <v>374</v>
      </c>
      <c r="B297">
        <v>4</v>
      </c>
      <c r="D297" t="str">
        <f>IF(ISNUMBER(SEARCH("tbsp",Table1[[#This Row],[food_name]])), "tbsp","XXX")</f>
        <v>XXX</v>
      </c>
      <c r="E297" t="str">
        <f>IF(ISNUMBER(SEARCH("cup",Table1[[#This Row],[food_name]])), "cup","XXX")</f>
        <v>XXX</v>
      </c>
      <c r="F297" t="str">
        <f>IF(ISNUMBER(SEARCH("oz",Table1[[#This Row],[food_name]])), "oz","XXX")</f>
        <v>oz</v>
      </c>
      <c r="G297" t="str">
        <f>IF(ISNUMBER(SEARCH("tsp",Table1[[#This Row],[food_name]])), "tsp","XXX")</f>
        <v>XXX</v>
      </c>
      <c r="H297" t="str">
        <f>IF(SUMPRODUCT(--ISNUMBER(SEARCH({"pkg","pkt","pouch","piece","ct","slice","pc","pk"},Table1[[#This Row],[food_name]])))&gt;0,"unit","XXX")</f>
        <v>XXX</v>
      </c>
      <c r="I297" t="str">
        <f>SUBSTITUTE(CONCATENATE(Table1[[#This Row],[temp_tbsp]],Table1[[#This Row],[temp_cup]],Table1[[#This Row],[temp_foz]],Table1[[#This Row],[temp_tsp]],Table1[[#This Row],[temp_package]]),"XXX","")</f>
        <v>oz</v>
      </c>
    </row>
    <row r="298" spans="1:9" x14ac:dyDescent="0.2">
      <c r="A298" t="s">
        <v>377</v>
      </c>
      <c r="B298">
        <v>4</v>
      </c>
      <c r="D298" t="str">
        <f>IF(ISNUMBER(SEARCH("tbsp",Table1[[#This Row],[food_name]])), "tbsp","XXX")</f>
        <v>XXX</v>
      </c>
      <c r="E298" t="str">
        <f>IF(ISNUMBER(SEARCH("cup",Table1[[#This Row],[food_name]])), "cup","XXX")</f>
        <v>XXX</v>
      </c>
      <c r="F298" t="str">
        <f>IF(ISNUMBER(SEARCH("oz",Table1[[#This Row],[food_name]])), "oz","XXX")</f>
        <v>XXX</v>
      </c>
      <c r="G298" t="str">
        <f>IF(ISNUMBER(SEARCH("tsp",Table1[[#This Row],[food_name]])), "tsp","XXX")</f>
        <v>XXX</v>
      </c>
      <c r="H298" t="str">
        <f>IF(SUMPRODUCT(--ISNUMBER(SEARCH({"pkg","pkt","pouch","piece","ct","slice","pc","pk"},Table1[[#This Row],[food_name]])))&gt;0,"unit","XXX")</f>
        <v>unit</v>
      </c>
      <c r="I298" t="str">
        <f>SUBSTITUTE(CONCATENATE(Table1[[#This Row],[temp_tbsp]],Table1[[#This Row],[temp_cup]],Table1[[#This Row],[temp_foz]],Table1[[#This Row],[temp_tsp]],Table1[[#This Row],[temp_package]]),"XXX","")</f>
        <v>unit</v>
      </c>
    </row>
    <row r="299" spans="1:9" x14ac:dyDescent="0.2">
      <c r="A299" t="s">
        <v>407</v>
      </c>
      <c r="B299">
        <v>4</v>
      </c>
      <c r="D299" t="str">
        <f>IF(ISNUMBER(SEARCH("tbsp",Table1[[#This Row],[food_name]])), "tbsp","XXX")</f>
        <v>XXX</v>
      </c>
      <c r="E299" t="str">
        <f>IF(ISNUMBER(SEARCH("cup",Table1[[#This Row],[food_name]])), "cup","XXX")</f>
        <v>cup</v>
      </c>
      <c r="F299" t="str">
        <f>IF(ISNUMBER(SEARCH("oz",Table1[[#This Row],[food_name]])), "oz","XXX")</f>
        <v>XXX</v>
      </c>
      <c r="G299" t="str">
        <f>IF(ISNUMBER(SEARCH("tsp",Table1[[#This Row],[food_name]])), "tsp","XXX")</f>
        <v>XXX</v>
      </c>
      <c r="H299" t="str">
        <f>IF(SUMPRODUCT(--ISNUMBER(SEARCH({"pkg","pkt","pouch","piece","ct","slice","pc","pk"},Table1[[#This Row],[food_name]])))&gt;0,"unit","XXX")</f>
        <v>XXX</v>
      </c>
      <c r="I299" t="str">
        <f>SUBSTITUTE(CONCATENATE(Table1[[#This Row],[temp_tbsp]],Table1[[#This Row],[temp_cup]],Table1[[#This Row],[temp_foz]],Table1[[#This Row],[temp_tsp]],Table1[[#This Row],[temp_package]]),"XXX","")</f>
        <v>cup</v>
      </c>
    </row>
    <row r="300" spans="1:9" x14ac:dyDescent="0.2">
      <c r="A300" t="s">
        <v>230</v>
      </c>
      <c r="B300">
        <v>4.0999999999999996</v>
      </c>
      <c r="D300" t="str">
        <f>IF(ISNUMBER(SEARCH("tbsp",Table1[[#This Row],[food_name]])), "tbsp","XXX")</f>
        <v>XXX</v>
      </c>
      <c r="E300" t="str">
        <f>IF(ISNUMBER(SEARCH("cup",Table1[[#This Row],[food_name]])), "cup","XXX")</f>
        <v>XXX</v>
      </c>
      <c r="F300" t="str">
        <f>IF(ISNUMBER(SEARCH("oz",Table1[[#This Row],[food_name]])), "oz","XXX")</f>
        <v>XXX</v>
      </c>
      <c r="G300" t="str">
        <f>IF(ISNUMBER(SEARCH("tsp",Table1[[#This Row],[food_name]])), "tsp","XXX")</f>
        <v>XXX</v>
      </c>
      <c r="H300" t="str">
        <f>IF(SUMPRODUCT(--ISNUMBER(SEARCH({"pkg","pkt","pouch","piece","ct","slice","pc","pk"},Table1[[#This Row],[food_name]])))&gt;0,"unit","XXX")</f>
        <v>XXX</v>
      </c>
      <c r="I300" t="str">
        <f>SUBSTITUTE(CONCATENATE(Table1[[#This Row],[temp_tbsp]],Table1[[#This Row],[temp_cup]],Table1[[#This Row],[temp_foz]],Table1[[#This Row],[temp_tsp]],Table1[[#This Row],[temp_package]]),"XXX","")</f>
        <v/>
      </c>
    </row>
    <row r="301" spans="1:9" x14ac:dyDescent="0.2">
      <c r="A301" t="s">
        <v>380</v>
      </c>
      <c r="B301">
        <v>4.2</v>
      </c>
      <c r="D301" t="str">
        <f>IF(ISNUMBER(SEARCH("tbsp",Table1[[#This Row],[food_name]])), "tbsp","XXX")</f>
        <v>XXX</v>
      </c>
      <c r="E301" t="str">
        <f>IF(ISNUMBER(SEARCH("cup",Table1[[#This Row],[food_name]])), "cup","XXX")</f>
        <v>XXX</v>
      </c>
      <c r="F301" t="str">
        <f>IF(ISNUMBER(SEARCH("oz",Table1[[#This Row],[food_name]])), "oz","XXX")</f>
        <v>XXX</v>
      </c>
      <c r="G301" t="str">
        <f>IF(ISNUMBER(SEARCH("tsp",Table1[[#This Row],[food_name]])), "tsp","XXX")</f>
        <v>XXX</v>
      </c>
      <c r="H301" t="str">
        <f>IF(SUMPRODUCT(--ISNUMBER(SEARCH({"pkg","pkt","pouch","piece","ct","slice","pc","pk"},Table1[[#This Row],[food_name]])))&gt;0,"unit","XXX")</f>
        <v>unit</v>
      </c>
      <c r="I301" t="str">
        <f>SUBSTITUTE(CONCATENATE(Table1[[#This Row],[temp_tbsp]],Table1[[#This Row],[temp_cup]],Table1[[#This Row],[temp_foz]],Table1[[#This Row],[temp_tsp]],Table1[[#This Row],[temp_package]]),"XXX","")</f>
        <v>unit</v>
      </c>
    </row>
    <row r="302" spans="1:9" x14ac:dyDescent="0.2">
      <c r="A302" t="s">
        <v>186</v>
      </c>
      <c r="B302">
        <v>4.4000000000000004</v>
      </c>
      <c r="D302" t="str">
        <f>IF(ISNUMBER(SEARCH("tbsp",Table1[[#This Row],[food_name]])), "tbsp","XXX")</f>
        <v>XXX</v>
      </c>
      <c r="E302" t="str">
        <f>IF(ISNUMBER(SEARCH("cup",Table1[[#This Row],[food_name]])), "cup","XXX")</f>
        <v>cup</v>
      </c>
      <c r="F302" t="str">
        <f>IF(ISNUMBER(SEARCH("oz",Table1[[#This Row],[food_name]])), "oz","XXX")</f>
        <v>XXX</v>
      </c>
      <c r="G302" t="str">
        <f>IF(ISNUMBER(SEARCH("tsp",Table1[[#This Row],[food_name]])), "tsp","XXX")</f>
        <v>XXX</v>
      </c>
      <c r="H302" t="str">
        <f>IF(SUMPRODUCT(--ISNUMBER(SEARCH({"pkg","pkt","pouch","piece","ct","slice","pc","pk"},Table1[[#This Row],[food_name]])))&gt;0,"unit","XXX")</f>
        <v>XXX</v>
      </c>
      <c r="I302" t="str">
        <f>SUBSTITUTE(CONCATENATE(Table1[[#This Row],[temp_tbsp]],Table1[[#This Row],[temp_cup]],Table1[[#This Row],[temp_foz]],Table1[[#This Row],[temp_tsp]],Table1[[#This Row],[temp_package]]),"XXX","")</f>
        <v>cup</v>
      </c>
    </row>
    <row r="303" spans="1:9" x14ac:dyDescent="0.2">
      <c r="A303" t="s">
        <v>281</v>
      </c>
      <c r="B303">
        <v>4.4000000000000004</v>
      </c>
      <c r="D303" t="str">
        <f>IF(ISNUMBER(SEARCH("tbsp",Table1[[#This Row],[food_name]])), "tbsp","XXX")</f>
        <v>XXX</v>
      </c>
      <c r="E303" t="str">
        <f>IF(ISNUMBER(SEARCH("cup",Table1[[#This Row],[food_name]])), "cup","XXX")</f>
        <v>XXX</v>
      </c>
      <c r="F303" t="str">
        <f>IF(ISNUMBER(SEARCH("oz",Table1[[#This Row],[food_name]])), "oz","XXX")</f>
        <v>XXX</v>
      </c>
      <c r="G303" t="str">
        <f>IF(ISNUMBER(SEARCH("tsp",Table1[[#This Row],[food_name]])), "tsp","XXX")</f>
        <v>XXX</v>
      </c>
      <c r="H303" t="str">
        <f>IF(SUMPRODUCT(--ISNUMBER(SEARCH({"pkg","pkt","pouch","piece","ct","slice","pc","pk"},Table1[[#This Row],[food_name]])))&gt;0,"unit","XXX")</f>
        <v>XXX</v>
      </c>
      <c r="I303" t="str">
        <f>SUBSTITUTE(CONCATENATE(Table1[[#This Row],[temp_tbsp]],Table1[[#This Row],[temp_cup]],Table1[[#This Row],[temp_foz]],Table1[[#This Row],[temp_tsp]],Table1[[#This Row],[temp_package]]),"XXX","")</f>
        <v/>
      </c>
    </row>
    <row r="304" spans="1:9" x14ac:dyDescent="0.2">
      <c r="A304" t="s">
        <v>79</v>
      </c>
      <c r="B304">
        <v>4.5</v>
      </c>
      <c r="D304" t="str">
        <f>IF(ISNUMBER(SEARCH("tbsp",Table1[[#This Row],[food_name]])), "tbsp","XXX")</f>
        <v>XXX</v>
      </c>
      <c r="E304" t="str">
        <f>IF(ISNUMBER(SEARCH("cup",Table1[[#This Row],[food_name]])), "cup","XXX")</f>
        <v>XXX</v>
      </c>
      <c r="F304" t="str">
        <f>IF(ISNUMBER(SEARCH("oz",Table1[[#This Row],[food_name]])), "oz","XXX")</f>
        <v>XXX</v>
      </c>
      <c r="G304" t="str">
        <f>IF(ISNUMBER(SEARCH("tsp",Table1[[#This Row],[food_name]])), "tsp","XXX")</f>
        <v>XXX</v>
      </c>
      <c r="H304" t="str">
        <f>IF(SUMPRODUCT(--ISNUMBER(SEARCH({"pkg","pkt","pouch","piece","ct","slice","pc","pk"},Table1[[#This Row],[food_name]])))&gt;0,"unit","XXX")</f>
        <v>unit</v>
      </c>
      <c r="I304" t="str">
        <f>SUBSTITUTE(CONCATENATE(Table1[[#This Row],[temp_tbsp]],Table1[[#This Row],[temp_cup]],Table1[[#This Row],[temp_foz]],Table1[[#This Row],[temp_tsp]],Table1[[#This Row],[temp_package]]),"XXX","")</f>
        <v>unit</v>
      </c>
    </row>
    <row r="305" spans="1:9" x14ac:dyDescent="0.2">
      <c r="A305" t="s">
        <v>387</v>
      </c>
      <c r="B305">
        <v>4.5999999999999996</v>
      </c>
      <c r="D305" t="str">
        <f>IF(ISNUMBER(SEARCH("tbsp",Table1[[#This Row],[food_name]])), "tbsp","XXX")</f>
        <v>XXX</v>
      </c>
      <c r="E305" t="str">
        <f>IF(ISNUMBER(SEARCH("cup",Table1[[#This Row],[food_name]])), "cup","XXX")</f>
        <v>XXX</v>
      </c>
      <c r="F305" t="str">
        <f>IF(ISNUMBER(SEARCH("oz",Table1[[#This Row],[food_name]])), "oz","XXX")</f>
        <v>XXX</v>
      </c>
      <c r="G305" t="str">
        <f>IF(ISNUMBER(SEARCH("tsp",Table1[[#This Row],[food_name]])), "tsp","XXX")</f>
        <v>XXX</v>
      </c>
      <c r="H305" t="str">
        <f>IF(SUMPRODUCT(--ISNUMBER(SEARCH({"pkg","pkt","pouch","piece","ct","slice","pc","pk"},Table1[[#This Row],[food_name]])))&gt;0,"unit","XXX")</f>
        <v>unit</v>
      </c>
      <c r="I305" t="str">
        <f>SUBSTITUTE(CONCATENATE(Table1[[#This Row],[temp_tbsp]],Table1[[#This Row],[temp_cup]],Table1[[#This Row],[temp_foz]],Table1[[#This Row],[temp_tsp]],Table1[[#This Row],[temp_package]]),"XXX","")</f>
        <v>unit</v>
      </c>
    </row>
    <row r="306" spans="1:9" x14ac:dyDescent="0.2">
      <c r="A306" t="s">
        <v>180</v>
      </c>
      <c r="B306">
        <v>4.8</v>
      </c>
      <c r="D306" t="str">
        <f>IF(ISNUMBER(SEARCH("tbsp",Table1[[#This Row],[food_name]])), "tbsp","XXX")</f>
        <v>XXX</v>
      </c>
      <c r="E306" t="str">
        <f>IF(ISNUMBER(SEARCH("cup",Table1[[#This Row],[food_name]])), "cup","XXX")</f>
        <v>cup</v>
      </c>
      <c r="F306" t="str">
        <f>IF(ISNUMBER(SEARCH("oz",Table1[[#This Row],[food_name]])), "oz","XXX")</f>
        <v>XXX</v>
      </c>
      <c r="G306" t="str">
        <f>IF(ISNUMBER(SEARCH("tsp",Table1[[#This Row],[food_name]])), "tsp","XXX")</f>
        <v>XXX</v>
      </c>
      <c r="H306" t="str">
        <f>IF(SUMPRODUCT(--ISNUMBER(SEARCH({"pkg","pkt","pouch","piece","ct","slice","pc","pk"},Table1[[#This Row],[food_name]])))&gt;0,"unit","XXX")</f>
        <v>XXX</v>
      </c>
      <c r="I306" t="str">
        <f>SUBSTITUTE(CONCATENATE(Table1[[#This Row],[temp_tbsp]],Table1[[#This Row],[temp_cup]],Table1[[#This Row],[temp_foz]],Table1[[#This Row],[temp_tsp]],Table1[[#This Row],[temp_package]]),"XXX","")</f>
        <v>cup</v>
      </c>
    </row>
    <row r="307" spans="1:9" x14ac:dyDescent="0.2">
      <c r="A307" t="s">
        <v>23</v>
      </c>
      <c r="B307">
        <v>5</v>
      </c>
      <c r="D307" t="str">
        <f>IF(ISNUMBER(SEARCH("tbsp",Table1[[#This Row],[food_name]])), "tbsp","XXX")</f>
        <v>XXX</v>
      </c>
      <c r="E307" t="str">
        <f>IF(ISNUMBER(SEARCH("cup",Table1[[#This Row],[food_name]])), "cup","XXX")</f>
        <v>XXX</v>
      </c>
      <c r="F307" t="str">
        <f>IF(ISNUMBER(SEARCH("oz",Table1[[#This Row],[food_name]])), "oz","XXX")</f>
        <v>XXX</v>
      </c>
      <c r="G307" t="str">
        <f>IF(ISNUMBER(SEARCH("tsp",Table1[[#This Row],[food_name]])), "tsp","XXX")</f>
        <v>XXX</v>
      </c>
      <c r="H307" t="str">
        <f>IF(SUMPRODUCT(--ISNUMBER(SEARCH({"pkg","pkt","pouch","piece","ct","slice","pc","pk"},Table1[[#This Row],[food_name]])))&gt;0,"unit","XXX")</f>
        <v>unit</v>
      </c>
      <c r="I307" t="str">
        <f>SUBSTITUTE(CONCATENATE(Table1[[#This Row],[temp_tbsp]],Table1[[#This Row],[temp_cup]],Table1[[#This Row],[temp_foz]],Table1[[#This Row],[temp_tsp]],Table1[[#This Row],[temp_package]]),"XXX","")</f>
        <v>unit</v>
      </c>
    </row>
    <row r="308" spans="1:9" x14ac:dyDescent="0.2">
      <c r="A308" t="s">
        <v>25</v>
      </c>
      <c r="B308">
        <v>5</v>
      </c>
      <c r="D308" t="str">
        <f>IF(ISNUMBER(SEARCH("tbsp",Table1[[#This Row],[food_name]])), "tbsp","XXX")</f>
        <v>XXX</v>
      </c>
      <c r="E308" t="str">
        <f>IF(ISNUMBER(SEARCH("cup",Table1[[#This Row],[food_name]])), "cup","XXX")</f>
        <v>XXX</v>
      </c>
      <c r="F308" t="str">
        <f>IF(ISNUMBER(SEARCH("oz",Table1[[#This Row],[food_name]])), "oz","XXX")</f>
        <v>oz</v>
      </c>
      <c r="G308" t="str">
        <f>IF(ISNUMBER(SEARCH("tsp",Table1[[#This Row],[food_name]])), "tsp","XXX")</f>
        <v>XXX</v>
      </c>
      <c r="H308" t="str">
        <f>IF(SUMPRODUCT(--ISNUMBER(SEARCH({"pkg","pkt","pouch","piece","ct","slice","pc","pk"},Table1[[#This Row],[food_name]])))&gt;0,"unit","XXX")</f>
        <v>XXX</v>
      </c>
      <c r="I308" t="str">
        <f>SUBSTITUTE(CONCATENATE(Table1[[#This Row],[temp_tbsp]],Table1[[#This Row],[temp_cup]],Table1[[#This Row],[temp_foz]],Table1[[#This Row],[temp_tsp]],Table1[[#This Row],[temp_package]]),"XXX","")</f>
        <v>oz</v>
      </c>
    </row>
    <row r="309" spans="1:9" x14ac:dyDescent="0.2">
      <c r="A309" t="s">
        <v>48</v>
      </c>
      <c r="B309">
        <v>5</v>
      </c>
      <c r="D309" t="str">
        <f>IF(ISNUMBER(SEARCH("tbsp",Table1[[#This Row],[food_name]])), "tbsp","XXX")</f>
        <v>XXX</v>
      </c>
      <c r="E309" t="str">
        <f>IF(ISNUMBER(SEARCH("cup",Table1[[#This Row],[food_name]])), "cup","XXX")</f>
        <v>XXX</v>
      </c>
      <c r="F309" t="str">
        <f>IF(ISNUMBER(SEARCH("oz",Table1[[#This Row],[food_name]])), "oz","XXX")</f>
        <v>oz</v>
      </c>
      <c r="G309" t="str">
        <f>IF(ISNUMBER(SEARCH("tsp",Table1[[#This Row],[food_name]])), "tsp","XXX")</f>
        <v>XXX</v>
      </c>
      <c r="H309" t="str">
        <f>IF(SUMPRODUCT(--ISNUMBER(SEARCH({"pkg","pkt","pouch","piece","ct","slice","pc","pk"},Table1[[#This Row],[food_name]])))&gt;0,"unit","XXX")</f>
        <v>XXX</v>
      </c>
      <c r="I309" t="str">
        <f>SUBSTITUTE(CONCATENATE(Table1[[#This Row],[temp_tbsp]],Table1[[#This Row],[temp_cup]],Table1[[#This Row],[temp_foz]],Table1[[#This Row],[temp_tsp]],Table1[[#This Row],[temp_package]]),"XXX","")</f>
        <v>oz</v>
      </c>
    </row>
    <row r="310" spans="1:9" x14ac:dyDescent="0.2">
      <c r="A310" t="s">
        <v>53</v>
      </c>
      <c r="B310">
        <v>5</v>
      </c>
      <c r="D310" t="str">
        <f>IF(ISNUMBER(SEARCH("tbsp",Table1[[#This Row],[food_name]])), "tbsp","XXX")</f>
        <v>XXX</v>
      </c>
      <c r="E310" t="str">
        <f>IF(ISNUMBER(SEARCH("cup",Table1[[#This Row],[food_name]])), "cup","XXX")</f>
        <v>XXX</v>
      </c>
      <c r="F310" t="str">
        <f>IF(ISNUMBER(SEARCH("oz",Table1[[#This Row],[food_name]])), "oz","XXX")</f>
        <v>oz</v>
      </c>
      <c r="G310" t="str">
        <f>IF(ISNUMBER(SEARCH("tsp",Table1[[#This Row],[food_name]])), "tsp","XXX")</f>
        <v>XXX</v>
      </c>
      <c r="H310" t="str">
        <f>IF(SUMPRODUCT(--ISNUMBER(SEARCH({"pkg","pkt","pouch","piece","ct","slice","pc","pk"},Table1[[#This Row],[food_name]])))&gt;0,"unit","XXX")</f>
        <v>XXX</v>
      </c>
      <c r="I310" t="str">
        <f>SUBSTITUTE(CONCATENATE(Table1[[#This Row],[temp_tbsp]],Table1[[#This Row],[temp_cup]],Table1[[#This Row],[temp_foz]],Table1[[#This Row],[temp_tsp]],Table1[[#This Row],[temp_package]]),"XXX","")</f>
        <v>oz</v>
      </c>
    </row>
    <row r="311" spans="1:9" x14ac:dyDescent="0.2">
      <c r="A311" t="s">
        <v>76</v>
      </c>
      <c r="B311">
        <v>5</v>
      </c>
      <c r="D311" t="str">
        <f>IF(ISNUMBER(SEARCH("tbsp",Table1[[#This Row],[food_name]])), "tbsp","XXX")</f>
        <v>tbsp</v>
      </c>
      <c r="E311" t="str">
        <f>IF(ISNUMBER(SEARCH("cup",Table1[[#This Row],[food_name]])), "cup","XXX")</f>
        <v>XXX</v>
      </c>
      <c r="F311" t="str">
        <f>IF(ISNUMBER(SEARCH("oz",Table1[[#This Row],[food_name]])), "oz","XXX")</f>
        <v>XXX</v>
      </c>
      <c r="G311" t="str">
        <f>IF(ISNUMBER(SEARCH("tsp",Table1[[#This Row],[food_name]])), "tsp","XXX")</f>
        <v>XXX</v>
      </c>
      <c r="H311" t="str">
        <f>IF(SUMPRODUCT(--ISNUMBER(SEARCH({"pkg","pkt","pouch","piece","ct","slice","pc","pk"},Table1[[#This Row],[food_name]])))&gt;0,"unit","XXX")</f>
        <v>XXX</v>
      </c>
      <c r="I311" t="str">
        <f>SUBSTITUTE(CONCATENATE(Table1[[#This Row],[temp_tbsp]],Table1[[#This Row],[temp_cup]],Table1[[#This Row],[temp_foz]],Table1[[#This Row],[temp_tsp]],Table1[[#This Row],[temp_package]]),"XXX","")</f>
        <v>tbsp</v>
      </c>
    </row>
    <row r="312" spans="1:9" x14ac:dyDescent="0.2">
      <c r="A312" t="s">
        <v>109</v>
      </c>
      <c r="B312">
        <v>5</v>
      </c>
      <c r="D312" t="str">
        <f>IF(ISNUMBER(SEARCH("tbsp",Table1[[#This Row],[food_name]])), "tbsp","XXX")</f>
        <v>XXX</v>
      </c>
      <c r="E312" t="str">
        <f>IF(ISNUMBER(SEARCH("cup",Table1[[#This Row],[food_name]])), "cup","XXX")</f>
        <v>cup</v>
      </c>
      <c r="F312" t="str">
        <f>IF(ISNUMBER(SEARCH("oz",Table1[[#This Row],[food_name]])), "oz","XXX")</f>
        <v>XXX</v>
      </c>
      <c r="G312" t="str">
        <f>IF(ISNUMBER(SEARCH("tsp",Table1[[#This Row],[food_name]])), "tsp","XXX")</f>
        <v>XXX</v>
      </c>
      <c r="H312" t="str">
        <f>IF(SUMPRODUCT(--ISNUMBER(SEARCH({"pkg","pkt","pouch","piece","ct","slice","pc","pk"},Table1[[#This Row],[food_name]])))&gt;0,"unit","XXX")</f>
        <v>XXX</v>
      </c>
      <c r="I312" t="str">
        <f>SUBSTITUTE(CONCATENATE(Table1[[#This Row],[temp_tbsp]],Table1[[#This Row],[temp_cup]],Table1[[#This Row],[temp_foz]],Table1[[#This Row],[temp_tsp]],Table1[[#This Row],[temp_package]]),"XXX","")</f>
        <v>cup</v>
      </c>
    </row>
    <row r="313" spans="1:9" x14ac:dyDescent="0.2">
      <c r="A313" t="s">
        <v>111</v>
      </c>
      <c r="B313">
        <v>5</v>
      </c>
      <c r="D313" t="str">
        <f>IF(ISNUMBER(SEARCH("tbsp",Table1[[#This Row],[food_name]])), "tbsp","XXX")</f>
        <v>XXX</v>
      </c>
      <c r="E313" t="str">
        <f>IF(ISNUMBER(SEARCH("cup",Table1[[#This Row],[food_name]])), "cup","XXX")</f>
        <v>cup</v>
      </c>
      <c r="F313" t="str">
        <f>IF(ISNUMBER(SEARCH("oz",Table1[[#This Row],[food_name]])), "oz","XXX")</f>
        <v>XXX</v>
      </c>
      <c r="G313" t="str">
        <f>IF(ISNUMBER(SEARCH("tsp",Table1[[#This Row],[food_name]])), "tsp","XXX")</f>
        <v>XXX</v>
      </c>
      <c r="H313" t="str">
        <f>IF(SUMPRODUCT(--ISNUMBER(SEARCH({"pkg","pkt","pouch","piece","ct","slice","pc","pk"},Table1[[#This Row],[food_name]])))&gt;0,"unit","XXX")</f>
        <v>XXX</v>
      </c>
      <c r="I313" t="str">
        <f>SUBSTITUTE(CONCATENATE(Table1[[#This Row],[temp_tbsp]],Table1[[#This Row],[temp_cup]],Table1[[#This Row],[temp_foz]],Table1[[#This Row],[temp_tsp]],Table1[[#This Row],[temp_package]]),"XXX","")</f>
        <v>cup</v>
      </c>
    </row>
    <row r="314" spans="1:9" x14ac:dyDescent="0.2">
      <c r="A314" t="s">
        <v>120</v>
      </c>
      <c r="B314">
        <v>5</v>
      </c>
      <c r="D314" t="str">
        <f>IF(ISNUMBER(SEARCH("tbsp",Table1[[#This Row],[food_name]])), "tbsp","XXX")</f>
        <v>XXX</v>
      </c>
      <c r="E314" t="str">
        <f>IF(ISNUMBER(SEARCH("cup",Table1[[#This Row],[food_name]])), "cup","XXX")</f>
        <v>cup</v>
      </c>
      <c r="F314" t="str">
        <f>IF(ISNUMBER(SEARCH("oz",Table1[[#This Row],[food_name]])), "oz","XXX")</f>
        <v>XXX</v>
      </c>
      <c r="G314" t="str">
        <f>IF(ISNUMBER(SEARCH("tsp",Table1[[#This Row],[food_name]])), "tsp","XXX")</f>
        <v>XXX</v>
      </c>
      <c r="H314" t="str">
        <f>IF(SUMPRODUCT(--ISNUMBER(SEARCH({"pkg","pkt","pouch","piece","ct","slice","pc","pk"},Table1[[#This Row],[food_name]])))&gt;0,"unit","XXX")</f>
        <v>XXX</v>
      </c>
      <c r="I314" t="str">
        <f>SUBSTITUTE(CONCATENATE(Table1[[#This Row],[temp_tbsp]],Table1[[#This Row],[temp_cup]],Table1[[#This Row],[temp_foz]],Table1[[#This Row],[temp_tsp]],Table1[[#This Row],[temp_package]]),"XXX","")</f>
        <v>cup</v>
      </c>
    </row>
    <row r="315" spans="1:9" x14ac:dyDescent="0.2">
      <c r="A315" t="s">
        <v>125</v>
      </c>
      <c r="B315">
        <v>5</v>
      </c>
      <c r="D315" t="str">
        <f>IF(ISNUMBER(SEARCH("tbsp",Table1[[#This Row],[food_name]])), "tbsp","XXX")</f>
        <v>XXX</v>
      </c>
      <c r="E315" t="str">
        <f>IF(ISNUMBER(SEARCH("cup",Table1[[#This Row],[food_name]])), "cup","XXX")</f>
        <v>XXX</v>
      </c>
      <c r="F315" t="str">
        <f>IF(ISNUMBER(SEARCH("oz",Table1[[#This Row],[food_name]])), "oz","XXX")</f>
        <v>oz</v>
      </c>
      <c r="G315" t="str">
        <f>IF(ISNUMBER(SEARCH("tsp",Table1[[#This Row],[food_name]])), "tsp","XXX")</f>
        <v>XXX</v>
      </c>
      <c r="H315" t="str">
        <f>IF(SUMPRODUCT(--ISNUMBER(SEARCH({"pkg","pkt","pouch","piece","ct","slice","pc","pk"},Table1[[#This Row],[food_name]])))&gt;0,"unit","XXX")</f>
        <v>XXX</v>
      </c>
      <c r="I315" t="str">
        <f>SUBSTITUTE(CONCATENATE(Table1[[#This Row],[temp_tbsp]],Table1[[#This Row],[temp_cup]],Table1[[#This Row],[temp_foz]],Table1[[#This Row],[temp_tsp]],Table1[[#This Row],[temp_package]]),"XXX","")</f>
        <v>oz</v>
      </c>
    </row>
    <row r="316" spans="1:9" x14ac:dyDescent="0.2">
      <c r="A316" t="s">
        <v>145</v>
      </c>
      <c r="B316">
        <v>5</v>
      </c>
      <c r="D316" t="str">
        <f>IF(ISNUMBER(SEARCH("tbsp",Table1[[#This Row],[food_name]])), "tbsp","XXX")</f>
        <v>XXX</v>
      </c>
      <c r="E316" t="str">
        <f>IF(ISNUMBER(SEARCH("cup",Table1[[#This Row],[food_name]])), "cup","XXX")</f>
        <v>cup</v>
      </c>
      <c r="F316" t="str">
        <f>IF(ISNUMBER(SEARCH("oz",Table1[[#This Row],[food_name]])), "oz","XXX")</f>
        <v>XXX</v>
      </c>
      <c r="G316" t="str">
        <f>IF(ISNUMBER(SEARCH("tsp",Table1[[#This Row],[food_name]])), "tsp","XXX")</f>
        <v>XXX</v>
      </c>
      <c r="H316" t="str">
        <f>IF(SUMPRODUCT(--ISNUMBER(SEARCH({"pkg","pkt","pouch","piece","ct","slice","pc","pk"},Table1[[#This Row],[food_name]])))&gt;0,"unit","XXX")</f>
        <v>XXX</v>
      </c>
      <c r="I316" t="str">
        <f>SUBSTITUTE(CONCATENATE(Table1[[#This Row],[temp_tbsp]],Table1[[#This Row],[temp_cup]],Table1[[#This Row],[temp_foz]],Table1[[#This Row],[temp_tsp]],Table1[[#This Row],[temp_package]]),"XXX","")</f>
        <v>cup</v>
      </c>
    </row>
    <row r="317" spans="1:9" x14ac:dyDescent="0.2">
      <c r="A317" t="s">
        <v>162</v>
      </c>
      <c r="B317">
        <v>5</v>
      </c>
      <c r="D317" t="str">
        <f>IF(ISNUMBER(SEARCH("tbsp",Table1[[#This Row],[food_name]])), "tbsp","XXX")</f>
        <v>XXX</v>
      </c>
      <c r="E317" t="str">
        <f>IF(ISNUMBER(SEARCH("cup",Table1[[#This Row],[food_name]])), "cup","XXX")</f>
        <v>XXX</v>
      </c>
      <c r="F317" t="str">
        <f>IF(ISNUMBER(SEARCH("oz",Table1[[#This Row],[food_name]])), "oz","XXX")</f>
        <v>oz</v>
      </c>
      <c r="G317" t="str">
        <f>IF(ISNUMBER(SEARCH("tsp",Table1[[#This Row],[food_name]])), "tsp","XXX")</f>
        <v>XXX</v>
      </c>
      <c r="H317" t="str">
        <f>IF(SUMPRODUCT(--ISNUMBER(SEARCH({"pkg","pkt","pouch","piece","ct","slice","pc","pk"},Table1[[#This Row],[food_name]])))&gt;0,"unit","XXX")</f>
        <v>XXX</v>
      </c>
      <c r="I317" t="str">
        <f>SUBSTITUTE(CONCATENATE(Table1[[#This Row],[temp_tbsp]],Table1[[#This Row],[temp_cup]],Table1[[#This Row],[temp_foz]],Table1[[#This Row],[temp_tsp]],Table1[[#This Row],[temp_package]]),"XXX","")</f>
        <v>oz</v>
      </c>
    </row>
    <row r="318" spans="1:9" x14ac:dyDescent="0.2">
      <c r="A318" t="s">
        <v>237</v>
      </c>
      <c r="B318">
        <v>5</v>
      </c>
      <c r="D318" t="str">
        <f>IF(ISNUMBER(SEARCH("tbsp",Table1[[#This Row],[food_name]])), "tbsp","XXX")</f>
        <v>XXX</v>
      </c>
      <c r="E318" t="str">
        <f>IF(ISNUMBER(SEARCH("cup",Table1[[#This Row],[food_name]])), "cup","XXX")</f>
        <v>XXX</v>
      </c>
      <c r="F318" t="str">
        <f>IF(ISNUMBER(SEARCH("oz",Table1[[#This Row],[food_name]])), "oz","XXX")</f>
        <v>oz</v>
      </c>
      <c r="G318" t="str">
        <f>IF(ISNUMBER(SEARCH("tsp",Table1[[#This Row],[food_name]])), "tsp","XXX")</f>
        <v>XXX</v>
      </c>
      <c r="H318" t="str">
        <f>IF(SUMPRODUCT(--ISNUMBER(SEARCH({"pkg","pkt","pouch","piece","ct","slice","pc","pk"},Table1[[#This Row],[food_name]])))&gt;0,"unit","XXX")</f>
        <v>XXX</v>
      </c>
      <c r="I318" t="str">
        <f>SUBSTITUTE(CONCATENATE(Table1[[#This Row],[temp_tbsp]],Table1[[#This Row],[temp_cup]],Table1[[#This Row],[temp_foz]],Table1[[#This Row],[temp_tsp]],Table1[[#This Row],[temp_package]]),"XXX","")</f>
        <v>oz</v>
      </c>
    </row>
    <row r="319" spans="1:9" x14ac:dyDescent="0.2">
      <c r="A319" t="s">
        <v>246</v>
      </c>
      <c r="B319">
        <v>5</v>
      </c>
      <c r="D319" t="str">
        <f>IF(ISNUMBER(SEARCH("tbsp",Table1[[#This Row],[food_name]])), "tbsp","XXX")</f>
        <v>XXX</v>
      </c>
      <c r="E319" t="str">
        <f>IF(ISNUMBER(SEARCH("cup",Table1[[#This Row],[food_name]])), "cup","XXX")</f>
        <v>cup</v>
      </c>
      <c r="F319" t="str">
        <f>IF(ISNUMBER(SEARCH("oz",Table1[[#This Row],[food_name]])), "oz","XXX")</f>
        <v>XXX</v>
      </c>
      <c r="G319" t="str">
        <f>IF(ISNUMBER(SEARCH("tsp",Table1[[#This Row],[food_name]])), "tsp","XXX")</f>
        <v>XXX</v>
      </c>
      <c r="H319" t="str">
        <f>IF(SUMPRODUCT(--ISNUMBER(SEARCH({"pkg","pkt","pouch","piece","ct","slice","pc","pk"},Table1[[#This Row],[food_name]])))&gt;0,"unit","XXX")</f>
        <v>XXX</v>
      </c>
      <c r="I319" t="str">
        <f>SUBSTITUTE(CONCATENATE(Table1[[#This Row],[temp_tbsp]],Table1[[#This Row],[temp_cup]],Table1[[#This Row],[temp_foz]],Table1[[#This Row],[temp_tsp]],Table1[[#This Row],[temp_package]]),"XXX","")</f>
        <v>cup</v>
      </c>
    </row>
    <row r="320" spans="1:9" x14ac:dyDescent="0.2">
      <c r="A320" t="s">
        <v>249</v>
      </c>
      <c r="B320">
        <v>5</v>
      </c>
      <c r="D320" t="str">
        <f>IF(ISNUMBER(SEARCH("tbsp",Table1[[#This Row],[food_name]])), "tbsp","XXX")</f>
        <v>XXX</v>
      </c>
      <c r="E320" t="str">
        <f>IF(ISNUMBER(SEARCH("cup",Table1[[#This Row],[food_name]])), "cup","XXX")</f>
        <v>cup</v>
      </c>
      <c r="F320" t="str">
        <f>IF(ISNUMBER(SEARCH("oz",Table1[[#This Row],[food_name]])), "oz","XXX")</f>
        <v>XXX</v>
      </c>
      <c r="G320" t="str">
        <f>IF(ISNUMBER(SEARCH("tsp",Table1[[#This Row],[food_name]])), "tsp","XXX")</f>
        <v>XXX</v>
      </c>
      <c r="H320" t="str">
        <f>IF(SUMPRODUCT(--ISNUMBER(SEARCH({"pkg","pkt","pouch","piece","ct","slice","pc","pk"},Table1[[#This Row],[food_name]])))&gt;0,"unit","XXX")</f>
        <v>XXX</v>
      </c>
      <c r="I320" t="str">
        <f>SUBSTITUTE(CONCATENATE(Table1[[#This Row],[temp_tbsp]],Table1[[#This Row],[temp_cup]],Table1[[#This Row],[temp_foz]],Table1[[#This Row],[temp_tsp]],Table1[[#This Row],[temp_package]]),"XXX","")</f>
        <v>cup</v>
      </c>
    </row>
    <row r="321" spans="1:9" x14ac:dyDescent="0.2">
      <c r="A321" t="s">
        <v>264</v>
      </c>
      <c r="B321">
        <v>5</v>
      </c>
      <c r="D321" t="str">
        <f>IF(ISNUMBER(SEARCH("tbsp",Table1[[#This Row],[food_name]])), "tbsp","XXX")</f>
        <v>XXX</v>
      </c>
      <c r="E321" t="str">
        <f>IF(ISNUMBER(SEARCH("cup",Table1[[#This Row],[food_name]])), "cup","XXX")</f>
        <v>cup</v>
      </c>
      <c r="F321" t="str">
        <f>IF(ISNUMBER(SEARCH("oz",Table1[[#This Row],[food_name]])), "oz","XXX")</f>
        <v>XXX</v>
      </c>
      <c r="G321" t="str">
        <f>IF(ISNUMBER(SEARCH("tsp",Table1[[#This Row],[food_name]])), "tsp","XXX")</f>
        <v>XXX</v>
      </c>
      <c r="H321" t="str">
        <f>IF(SUMPRODUCT(--ISNUMBER(SEARCH({"pkg","pkt","pouch","piece","ct","slice","pc","pk"},Table1[[#This Row],[food_name]])))&gt;0,"unit","XXX")</f>
        <v>XXX</v>
      </c>
      <c r="I321" t="str">
        <f>SUBSTITUTE(CONCATENATE(Table1[[#This Row],[temp_tbsp]],Table1[[#This Row],[temp_cup]],Table1[[#This Row],[temp_foz]],Table1[[#This Row],[temp_tsp]],Table1[[#This Row],[temp_package]]),"XXX","")</f>
        <v>cup</v>
      </c>
    </row>
    <row r="322" spans="1:9" x14ac:dyDescent="0.2">
      <c r="A322" t="s">
        <v>265</v>
      </c>
      <c r="B322">
        <v>5</v>
      </c>
      <c r="D322" t="str">
        <f>IF(ISNUMBER(SEARCH("tbsp",Table1[[#This Row],[food_name]])), "tbsp","XXX")</f>
        <v>XXX</v>
      </c>
      <c r="E322" t="str">
        <f>IF(ISNUMBER(SEARCH("cup",Table1[[#This Row],[food_name]])), "cup","XXX")</f>
        <v>cup</v>
      </c>
      <c r="F322" t="str">
        <f>IF(ISNUMBER(SEARCH("oz",Table1[[#This Row],[food_name]])), "oz","XXX")</f>
        <v>XXX</v>
      </c>
      <c r="G322" t="str">
        <f>IF(ISNUMBER(SEARCH("tsp",Table1[[#This Row],[food_name]])), "tsp","XXX")</f>
        <v>XXX</v>
      </c>
      <c r="H322" t="str">
        <f>IF(SUMPRODUCT(--ISNUMBER(SEARCH({"pkg","pkt","pouch","piece","ct","slice","pc","pk"},Table1[[#This Row],[food_name]])))&gt;0,"unit","XXX")</f>
        <v>XXX</v>
      </c>
      <c r="I322" t="str">
        <f>SUBSTITUTE(CONCATENATE(Table1[[#This Row],[temp_tbsp]],Table1[[#This Row],[temp_cup]],Table1[[#This Row],[temp_foz]],Table1[[#This Row],[temp_tsp]],Table1[[#This Row],[temp_package]]),"XXX","")</f>
        <v>cup</v>
      </c>
    </row>
    <row r="323" spans="1:9" x14ac:dyDescent="0.2">
      <c r="A323" t="s">
        <v>288</v>
      </c>
      <c r="B323">
        <v>5</v>
      </c>
      <c r="D323" t="str">
        <f>IF(ISNUMBER(SEARCH("tbsp",Table1[[#This Row],[food_name]])), "tbsp","XXX")</f>
        <v>XXX</v>
      </c>
      <c r="E323" t="str">
        <f>IF(ISNUMBER(SEARCH("cup",Table1[[#This Row],[food_name]])), "cup","XXX")</f>
        <v>XXX</v>
      </c>
      <c r="F323" t="str">
        <f>IF(ISNUMBER(SEARCH("oz",Table1[[#This Row],[food_name]])), "oz","XXX")</f>
        <v>oz</v>
      </c>
      <c r="G323" t="str">
        <f>IF(ISNUMBER(SEARCH("tsp",Table1[[#This Row],[food_name]])), "tsp","XXX")</f>
        <v>XXX</v>
      </c>
      <c r="H323" t="str">
        <f>IF(SUMPRODUCT(--ISNUMBER(SEARCH({"pkg","pkt","pouch","piece","ct","slice","pc","pk"},Table1[[#This Row],[food_name]])))&gt;0,"unit","XXX")</f>
        <v>XXX</v>
      </c>
      <c r="I323" t="str">
        <f>SUBSTITUTE(CONCATENATE(Table1[[#This Row],[temp_tbsp]],Table1[[#This Row],[temp_cup]],Table1[[#This Row],[temp_foz]],Table1[[#This Row],[temp_tsp]],Table1[[#This Row],[temp_package]]),"XXX","")</f>
        <v>oz</v>
      </c>
    </row>
    <row r="324" spans="1:9" x14ac:dyDescent="0.2">
      <c r="A324" t="s">
        <v>308</v>
      </c>
      <c r="B324">
        <v>5</v>
      </c>
      <c r="D324" t="str">
        <f>IF(ISNUMBER(SEARCH("tbsp",Table1[[#This Row],[food_name]])), "tbsp","XXX")</f>
        <v>XXX</v>
      </c>
      <c r="E324" t="str">
        <f>IF(ISNUMBER(SEARCH("cup",Table1[[#This Row],[food_name]])), "cup","XXX")</f>
        <v>XXX</v>
      </c>
      <c r="F324" t="str">
        <f>IF(ISNUMBER(SEARCH("oz",Table1[[#This Row],[food_name]])), "oz","XXX")</f>
        <v>oz</v>
      </c>
      <c r="G324" t="str">
        <f>IF(ISNUMBER(SEARCH("tsp",Table1[[#This Row],[food_name]])), "tsp","XXX")</f>
        <v>XXX</v>
      </c>
      <c r="H324" t="str">
        <f>IF(SUMPRODUCT(--ISNUMBER(SEARCH({"pkg","pkt","pouch","piece","ct","slice","pc","pk"},Table1[[#This Row],[food_name]])))&gt;0,"unit","XXX")</f>
        <v>XXX</v>
      </c>
      <c r="I324" t="str">
        <f>SUBSTITUTE(CONCATENATE(Table1[[#This Row],[temp_tbsp]],Table1[[#This Row],[temp_cup]],Table1[[#This Row],[temp_foz]],Table1[[#This Row],[temp_tsp]],Table1[[#This Row],[temp_package]]),"XXX","")</f>
        <v>oz</v>
      </c>
    </row>
    <row r="325" spans="1:9" x14ac:dyDescent="0.2">
      <c r="A325" t="s">
        <v>328</v>
      </c>
      <c r="B325">
        <v>5</v>
      </c>
      <c r="D325" t="str">
        <f>IF(ISNUMBER(SEARCH("tbsp",Table1[[#This Row],[food_name]])), "tbsp","XXX")</f>
        <v>XXX</v>
      </c>
      <c r="E325" t="str">
        <f>IF(ISNUMBER(SEARCH("cup",Table1[[#This Row],[food_name]])), "cup","XXX")</f>
        <v>cup</v>
      </c>
      <c r="F325" t="str">
        <f>IF(ISNUMBER(SEARCH("oz",Table1[[#This Row],[food_name]])), "oz","XXX")</f>
        <v>XXX</v>
      </c>
      <c r="G325" t="str">
        <f>IF(ISNUMBER(SEARCH("tsp",Table1[[#This Row],[food_name]])), "tsp","XXX")</f>
        <v>XXX</v>
      </c>
      <c r="H325" t="str">
        <f>IF(SUMPRODUCT(--ISNUMBER(SEARCH({"pkg","pkt","pouch","piece","ct","slice","pc","pk"},Table1[[#This Row],[food_name]])))&gt;0,"unit","XXX")</f>
        <v>XXX</v>
      </c>
      <c r="I325" t="str">
        <f>SUBSTITUTE(CONCATENATE(Table1[[#This Row],[temp_tbsp]],Table1[[#This Row],[temp_cup]],Table1[[#This Row],[temp_foz]],Table1[[#This Row],[temp_tsp]],Table1[[#This Row],[temp_package]]),"XXX","")</f>
        <v>cup</v>
      </c>
    </row>
    <row r="326" spans="1:9" x14ac:dyDescent="0.2">
      <c r="A326" t="s">
        <v>330</v>
      </c>
      <c r="B326">
        <v>5</v>
      </c>
      <c r="D326" t="str">
        <f>IF(ISNUMBER(SEARCH("tbsp",Table1[[#This Row],[food_name]])), "tbsp","XXX")</f>
        <v>XXX</v>
      </c>
      <c r="E326" t="str">
        <f>IF(ISNUMBER(SEARCH("cup",Table1[[#This Row],[food_name]])), "cup","XXX")</f>
        <v>XXX</v>
      </c>
      <c r="F326" t="str">
        <f>IF(ISNUMBER(SEARCH("oz",Table1[[#This Row],[food_name]])), "oz","XXX")</f>
        <v>oz</v>
      </c>
      <c r="G326" t="str">
        <f>IF(ISNUMBER(SEARCH("tsp",Table1[[#This Row],[food_name]])), "tsp","XXX")</f>
        <v>XXX</v>
      </c>
      <c r="H326" t="str">
        <f>IF(SUMPRODUCT(--ISNUMBER(SEARCH({"pkg","pkt","pouch","piece","ct","slice","pc","pk"},Table1[[#This Row],[food_name]])))&gt;0,"unit","XXX")</f>
        <v>XXX</v>
      </c>
      <c r="I326" t="str">
        <f>SUBSTITUTE(CONCATENATE(Table1[[#This Row],[temp_tbsp]],Table1[[#This Row],[temp_cup]],Table1[[#This Row],[temp_foz]],Table1[[#This Row],[temp_tsp]],Table1[[#This Row],[temp_package]]),"XXX","")</f>
        <v>oz</v>
      </c>
    </row>
    <row r="327" spans="1:9" x14ac:dyDescent="0.2">
      <c r="A327" t="s">
        <v>343</v>
      </c>
      <c r="B327">
        <v>5</v>
      </c>
      <c r="D327" t="str">
        <f>IF(ISNUMBER(SEARCH("tbsp",Table1[[#This Row],[food_name]])), "tbsp","XXX")</f>
        <v>XXX</v>
      </c>
      <c r="E327" t="str">
        <f>IF(ISNUMBER(SEARCH("cup",Table1[[#This Row],[food_name]])), "cup","XXX")</f>
        <v>cup</v>
      </c>
      <c r="F327" t="str">
        <f>IF(ISNUMBER(SEARCH("oz",Table1[[#This Row],[food_name]])), "oz","XXX")</f>
        <v>XXX</v>
      </c>
      <c r="G327" t="str">
        <f>IF(ISNUMBER(SEARCH("tsp",Table1[[#This Row],[food_name]])), "tsp","XXX")</f>
        <v>XXX</v>
      </c>
      <c r="H327" t="str">
        <f>IF(SUMPRODUCT(--ISNUMBER(SEARCH({"pkg","pkt","pouch","piece","ct","slice","pc","pk"},Table1[[#This Row],[food_name]])))&gt;0,"unit","XXX")</f>
        <v>XXX</v>
      </c>
      <c r="I327" t="str">
        <f>SUBSTITUTE(CONCATENATE(Table1[[#This Row],[temp_tbsp]],Table1[[#This Row],[temp_cup]],Table1[[#This Row],[temp_foz]],Table1[[#This Row],[temp_tsp]],Table1[[#This Row],[temp_package]]),"XXX","")</f>
        <v>cup</v>
      </c>
    </row>
    <row r="328" spans="1:9" x14ac:dyDescent="0.2">
      <c r="A328" t="s">
        <v>352</v>
      </c>
      <c r="B328">
        <v>5</v>
      </c>
      <c r="D328" t="str">
        <f>IF(ISNUMBER(SEARCH("tbsp",Table1[[#This Row],[food_name]])), "tbsp","XXX")</f>
        <v>XXX</v>
      </c>
      <c r="E328" t="str">
        <f>IF(ISNUMBER(SEARCH("cup",Table1[[#This Row],[food_name]])), "cup","XXX")</f>
        <v>XXX</v>
      </c>
      <c r="F328" t="str">
        <f>IF(ISNUMBER(SEARCH("oz",Table1[[#This Row],[food_name]])), "oz","XXX")</f>
        <v>XXX</v>
      </c>
      <c r="G328" t="str">
        <f>IF(ISNUMBER(SEARCH("tsp",Table1[[#This Row],[food_name]])), "tsp","XXX")</f>
        <v>XXX</v>
      </c>
      <c r="H328" t="str">
        <f>IF(SUMPRODUCT(--ISNUMBER(SEARCH({"pkg","pkt","pouch","piece","ct","slice","pc","pk"},Table1[[#This Row],[food_name]])))&gt;0,"unit","XXX")</f>
        <v>XXX</v>
      </c>
      <c r="I328" t="str">
        <f>SUBSTITUTE(CONCATENATE(Table1[[#This Row],[temp_tbsp]],Table1[[#This Row],[temp_cup]],Table1[[#This Row],[temp_foz]],Table1[[#This Row],[temp_tsp]],Table1[[#This Row],[temp_package]]),"XXX","")</f>
        <v/>
      </c>
    </row>
    <row r="329" spans="1:9" x14ac:dyDescent="0.2">
      <c r="A329" t="s">
        <v>382</v>
      </c>
      <c r="B329">
        <v>5</v>
      </c>
      <c r="D329" t="str">
        <f>IF(ISNUMBER(SEARCH("tbsp",Table1[[#This Row],[food_name]])), "tbsp","XXX")</f>
        <v>XXX</v>
      </c>
      <c r="E329" t="str">
        <f>IF(ISNUMBER(SEARCH("cup",Table1[[#This Row],[food_name]])), "cup","XXX")</f>
        <v>cup</v>
      </c>
      <c r="F329" t="str">
        <f>IF(ISNUMBER(SEARCH("oz",Table1[[#This Row],[food_name]])), "oz","XXX")</f>
        <v>oz</v>
      </c>
      <c r="G329" t="str">
        <f>IF(ISNUMBER(SEARCH("tsp",Table1[[#This Row],[food_name]])), "tsp","XXX")</f>
        <v>XXX</v>
      </c>
      <c r="H329" t="str">
        <f>IF(SUMPRODUCT(--ISNUMBER(SEARCH({"pkg","pkt","pouch","piece","ct","slice","pc","pk"},Table1[[#This Row],[food_name]])))&gt;0,"unit","XXX")</f>
        <v>XXX</v>
      </c>
      <c r="I329" t="str">
        <f>SUBSTITUTE(CONCATENATE(Table1[[#This Row],[temp_tbsp]],Table1[[#This Row],[temp_cup]],Table1[[#This Row],[temp_foz]],Table1[[#This Row],[temp_tsp]],Table1[[#This Row],[temp_package]]),"XXX","")</f>
        <v>cupoz</v>
      </c>
    </row>
    <row r="330" spans="1:9" x14ac:dyDescent="0.2">
      <c r="A330" t="s">
        <v>400</v>
      </c>
      <c r="B330">
        <v>5</v>
      </c>
      <c r="D330" t="str">
        <f>IF(ISNUMBER(SEARCH("tbsp",Table1[[#This Row],[food_name]])), "tbsp","XXX")</f>
        <v>XXX</v>
      </c>
      <c r="E330" t="str">
        <f>IF(ISNUMBER(SEARCH("cup",Table1[[#This Row],[food_name]])), "cup","XXX")</f>
        <v>XXX</v>
      </c>
      <c r="F330" t="str">
        <f>IF(ISNUMBER(SEARCH("oz",Table1[[#This Row],[food_name]])), "oz","XXX")</f>
        <v>oz</v>
      </c>
      <c r="G330" t="str">
        <f>IF(ISNUMBER(SEARCH("tsp",Table1[[#This Row],[food_name]])), "tsp","XXX")</f>
        <v>XXX</v>
      </c>
      <c r="H330" t="str">
        <f>IF(SUMPRODUCT(--ISNUMBER(SEARCH({"pkg","pkt","pouch","piece","ct","slice","pc","pk"},Table1[[#This Row],[food_name]])))&gt;0,"unit","XXX")</f>
        <v>XXX</v>
      </c>
      <c r="I330" t="str">
        <f>SUBSTITUTE(CONCATENATE(Table1[[#This Row],[temp_tbsp]],Table1[[#This Row],[temp_cup]],Table1[[#This Row],[temp_foz]],Table1[[#This Row],[temp_tsp]],Table1[[#This Row],[temp_package]]),"XXX","")</f>
        <v>oz</v>
      </c>
    </row>
    <row r="331" spans="1:9" x14ac:dyDescent="0.2">
      <c r="A331" t="s">
        <v>409</v>
      </c>
      <c r="B331">
        <v>5</v>
      </c>
      <c r="D331" t="str">
        <f>IF(ISNUMBER(SEARCH("tbsp",Table1[[#This Row],[food_name]])), "tbsp","XXX")</f>
        <v>XXX</v>
      </c>
      <c r="E331" t="str">
        <f>IF(ISNUMBER(SEARCH("cup",Table1[[#This Row],[food_name]])), "cup","XXX")</f>
        <v>cup</v>
      </c>
      <c r="F331" t="str">
        <f>IF(ISNUMBER(SEARCH("oz",Table1[[#This Row],[food_name]])), "oz","XXX")</f>
        <v>XXX</v>
      </c>
      <c r="G331" t="str">
        <f>IF(ISNUMBER(SEARCH("tsp",Table1[[#This Row],[food_name]])), "tsp","XXX")</f>
        <v>XXX</v>
      </c>
      <c r="H331" t="str">
        <f>IF(SUMPRODUCT(--ISNUMBER(SEARCH({"pkg","pkt","pouch","piece","ct","slice","pc","pk"},Table1[[#This Row],[food_name]])))&gt;0,"unit","XXX")</f>
        <v>XXX</v>
      </c>
      <c r="I331" t="str">
        <f>SUBSTITUTE(CONCATENATE(Table1[[#This Row],[temp_tbsp]],Table1[[#This Row],[temp_cup]],Table1[[#This Row],[temp_foz]],Table1[[#This Row],[temp_tsp]],Table1[[#This Row],[temp_package]]),"XXX","")</f>
        <v>cup</v>
      </c>
    </row>
    <row r="332" spans="1:9" x14ac:dyDescent="0.2">
      <c r="A332" t="s">
        <v>170</v>
      </c>
      <c r="B332">
        <v>5.0999999999999996</v>
      </c>
      <c r="D332" t="str">
        <f>IF(ISNUMBER(SEARCH("tbsp",Table1[[#This Row],[food_name]])), "tbsp","XXX")</f>
        <v>XXX</v>
      </c>
      <c r="E332" t="str">
        <f>IF(ISNUMBER(SEARCH("cup",Table1[[#This Row],[food_name]])), "cup","XXX")</f>
        <v>cup</v>
      </c>
      <c r="F332" t="str">
        <f>IF(ISNUMBER(SEARCH("oz",Table1[[#This Row],[food_name]])), "oz","XXX")</f>
        <v>XXX</v>
      </c>
      <c r="G332" t="str">
        <f>IF(ISNUMBER(SEARCH("tsp",Table1[[#This Row],[food_name]])), "tsp","XXX")</f>
        <v>XXX</v>
      </c>
      <c r="H332" t="str">
        <f>IF(SUMPRODUCT(--ISNUMBER(SEARCH({"pkg","pkt","pouch","piece","ct","slice","pc","pk"},Table1[[#This Row],[food_name]])))&gt;0,"unit","XXX")</f>
        <v>XXX</v>
      </c>
      <c r="I332" t="str">
        <f>SUBSTITUTE(CONCATENATE(Table1[[#This Row],[temp_tbsp]],Table1[[#This Row],[temp_cup]],Table1[[#This Row],[temp_foz]],Table1[[#This Row],[temp_tsp]],Table1[[#This Row],[temp_package]]),"XXX","")</f>
        <v>cup</v>
      </c>
    </row>
    <row r="333" spans="1:9" x14ac:dyDescent="0.2">
      <c r="A333" t="s">
        <v>44</v>
      </c>
      <c r="B333">
        <v>5.2</v>
      </c>
      <c r="D333" t="str">
        <f>IF(ISNUMBER(SEARCH("tbsp",Table1[[#This Row],[food_name]])), "tbsp","XXX")</f>
        <v>XXX</v>
      </c>
      <c r="E333" t="str">
        <f>IF(ISNUMBER(SEARCH("cup",Table1[[#This Row],[food_name]])), "cup","XXX")</f>
        <v>XXX</v>
      </c>
      <c r="F333" t="str">
        <f>IF(ISNUMBER(SEARCH("oz",Table1[[#This Row],[food_name]])), "oz","XXX")</f>
        <v>oz</v>
      </c>
      <c r="G333" t="str">
        <f>IF(ISNUMBER(SEARCH("tsp",Table1[[#This Row],[food_name]])), "tsp","XXX")</f>
        <v>XXX</v>
      </c>
      <c r="H333" t="str">
        <f>IF(SUMPRODUCT(--ISNUMBER(SEARCH({"pkg","pkt","pouch","piece","ct","slice","pc","pk"},Table1[[#This Row],[food_name]])))&gt;0,"unit","XXX")</f>
        <v>unit</v>
      </c>
      <c r="I333" t="str">
        <f>SUBSTITUTE(CONCATENATE(Table1[[#This Row],[temp_tbsp]],Table1[[#This Row],[temp_cup]],Table1[[#This Row],[temp_foz]],Table1[[#This Row],[temp_tsp]],Table1[[#This Row],[temp_package]]),"XXX","")</f>
        <v>ozunit</v>
      </c>
    </row>
    <row r="334" spans="1:9" x14ac:dyDescent="0.2">
      <c r="A334" t="s">
        <v>365</v>
      </c>
      <c r="B334">
        <v>5.2</v>
      </c>
      <c r="D334" t="str">
        <f>IF(ISNUMBER(SEARCH("tbsp",Table1[[#This Row],[food_name]])), "tbsp","XXX")</f>
        <v>XXX</v>
      </c>
      <c r="E334" t="str">
        <f>IF(ISNUMBER(SEARCH("cup",Table1[[#This Row],[food_name]])), "cup","XXX")</f>
        <v>XXX</v>
      </c>
      <c r="F334" t="str">
        <f>IF(ISNUMBER(SEARCH("oz",Table1[[#This Row],[food_name]])), "oz","XXX")</f>
        <v>XXX</v>
      </c>
      <c r="G334" t="str">
        <f>IF(ISNUMBER(SEARCH("tsp",Table1[[#This Row],[food_name]])), "tsp","XXX")</f>
        <v>XXX</v>
      </c>
      <c r="H334" t="str">
        <f>IF(SUMPRODUCT(--ISNUMBER(SEARCH({"pkg","pkt","pouch","piece","ct","slice","pc","pk"},Table1[[#This Row],[food_name]])))&gt;0,"unit","XXX")</f>
        <v>unit</v>
      </c>
      <c r="I334" t="str">
        <f>SUBSTITUTE(CONCATENATE(Table1[[#This Row],[temp_tbsp]],Table1[[#This Row],[temp_cup]],Table1[[#This Row],[temp_foz]],Table1[[#This Row],[temp_tsp]],Table1[[#This Row],[temp_package]]),"XXX","")</f>
        <v>unit</v>
      </c>
    </row>
    <row r="335" spans="1:9" x14ac:dyDescent="0.2">
      <c r="A335" t="s">
        <v>398</v>
      </c>
      <c r="B335">
        <v>5.2</v>
      </c>
      <c r="D335" t="str">
        <f>IF(ISNUMBER(SEARCH("tbsp",Table1[[#This Row],[food_name]])), "tbsp","XXX")</f>
        <v>XXX</v>
      </c>
      <c r="E335" t="str">
        <f>IF(ISNUMBER(SEARCH("cup",Table1[[#This Row],[food_name]])), "cup","XXX")</f>
        <v>XXX</v>
      </c>
      <c r="F335" t="str">
        <f>IF(ISNUMBER(SEARCH("oz",Table1[[#This Row],[food_name]])), "oz","XXX")</f>
        <v>oz</v>
      </c>
      <c r="G335" t="str">
        <f>IF(ISNUMBER(SEARCH("tsp",Table1[[#This Row],[food_name]])), "tsp","XXX")</f>
        <v>XXX</v>
      </c>
      <c r="H335" t="str">
        <f>IF(SUMPRODUCT(--ISNUMBER(SEARCH({"pkg","pkt","pouch","piece","ct","slice","pc","pk"},Table1[[#This Row],[food_name]])))&gt;0,"unit","XXX")</f>
        <v>unit</v>
      </c>
      <c r="I335" t="str">
        <f>SUBSTITUTE(CONCATENATE(Table1[[#This Row],[temp_tbsp]],Table1[[#This Row],[temp_cup]],Table1[[#This Row],[temp_foz]],Table1[[#This Row],[temp_tsp]],Table1[[#This Row],[temp_package]]),"XXX","")</f>
        <v>ozunit</v>
      </c>
    </row>
    <row r="336" spans="1:9" x14ac:dyDescent="0.2">
      <c r="A336" t="s">
        <v>209</v>
      </c>
      <c r="B336">
        <v>5.3</v>
      </c>
      <c r="D336" t="str">
        <f>IF(ISNUMBER(SEARCH("tbsp",Table1[[#This Row],[food_name]])), "tbsp","XXX")</f>
        <v>XXX</v>
      </c>
      <c r="E336" t="str">
        <f>IF(ISNUMBER(SEARCH("cup",Table1[[#This Row],[food_name]])), "cup","XXX")</f>
        <v>XXX</v>
      </c>
      <c r="F336" t="str">
        <f>IF(ISNUMBER(SEARCH("oz",Table1[[#This Row],[food_name]])), "oz","XXX")</f>
        <v>XXX</v>
      </c>
      <c r="G336" t="str">
        <f>IF(ISNUMBER(SEARCH("tsp",Table1[[#This Row],[food_name]])), "tsp","XXX")</f>
        <v>XXX</v>
      </c>
      <c r="H336" t="str">
        <f>IF(SUMPRODUCT(--ISNUMBER(SEARCH({"pkg","pkt","pouch","piece","ct","slice","pc","pk"},Table1[[#This Row],[food_name]])))&gt;0,"unit","XXX")</f>
        <v>XXX</v>
      </c>
      <c r="I336" t="str">
        <f>SUBSTITUTE(CONCATENATE(Table1[[#This Row],[temp_tbsp]],Table1[[#This Row],[temp_cup]],Table1[[#This Row],[temp_foz]],Table1[[#This Row],[temp_tsp]],Table1[[#This Row],[temp_package]]),"XXX","")</f>
        <v/>
      </c>
    </row>
    <row r="337" spans="1:9" x14ac:dyDescent="0.2">
      <c r="A337" t="s">
        <v>45</v>
      </c>
      <c r="B337">
        <v>5.4</v>
      </c>
      <c r="D337" t="str">
        <f>IF(ISNUMBER(SEARCH("tbsp",Table1[[#This Row],[food_name]])), "tbsp","XXX")</f>
        <v>XXX</v>
      </c>
      <c r="E337" t="str">
        <f>IF(ISNUMBER(SEARCH("cup",Table1[[#This Row],[food_name]])), "cup","XXX")</f>
        <v>XXX</v>
      </c>
      <c r="F337" t="str">
        <f>IF(ISNUMBER(SEARCH("oz",Table1[[#This Row],[food_name]])), "oz","XXX")</f>
        <v>oz</v>
      </c>
      <c r="G337" t="str">
        <f>IF(ISNUMBER(SEARCH("tsp",Table1[[#This Row],[food_name]])), "tsp","XXX")</f>
        <v>XXX</v>
      </c>
      <c r="H337" t="str">
        <f>IF(SUMPRODUCT(--ISNUMBER(SEARCH({"pkg","pkt","pouch","piece","ct","slice","pc","pk"},Table1[[#This Row],[food_name]])))&gt;0,"unit","XXX")</f>
        <v>XXX</v>
      </c>
      <c r="I337" t="str">
        <f>SUBSTITUTE(CONCATENATE(Table1[[#This Row],[temp_tbsp]],Table1[[#This Row],[temp_cup]],Table1[[#This Row],[temp_foz]],Table1[[#This Row],[temp_tsp]],Table1[[#This Row],[temp_package]]),"XXX","")</f>
        <v>oz</v>
      </c>
    </row>
    <row r="338" spans="1:9" x14ac:dyDescent="0.2">
      <c r="A338" t="s">
        <v>386</v>
      </c>
      <c r="B338">
        <v>5.5</v>
      </c>
      <c r="D338" t="str">
        <f>IF(ISNUMBER(SEARCH("tbsp",Table1[[#This Row],[food_name]])), "tbsp","XXX")</f>
        <v>XXX</v>
      </c>
      <c r="E338" t="str">
        <f>IF(ISNUMBER(SEARCH("cup",Table1[[#This Row],[food_name]])), "cup","XXX")</f>
        <v>XXX</v>
      </c>
      <c r="F338" t="str">
        <f>IF(ISNUMBER(SEARCH("oz",Table1[[#This Row],[food_name]])), "oz","XXX")</f>
        <v>XXX</v>
      </c>
      <c r="G338" t="str">
        <f>IF(ISNUMBER(SEARCH("tsp",Table1[[#This Row],[food_name]])), "tsp","XXX")</f>
        <v>XXX</v>
      </c>
      <c r="H338" t="str">
        <f>IF(SUMPRODUCT(--ISNUMBER(SEARCH({"pkg","pkt","pouch","piece","ct","slice","pc","pk"},Table1[[#This Row],[food_name]])))&gt;0,"unit","XXX")</f>
        <v>XXX</v>
      </c>
      <c r="I338" t="str">
        <f>SUBSTITUTE(CONCATENATE(Table1[[#This Row],[temp_tbsp]],Table1[[#This Row],[temp_cup]],Table1[[#This Row],[temp_foz]],Table1[[#This Row],[temp_tsp]],Table1[[#This Row],[temp_package]]),"XXX","")</f>
        <v/>
      </c>
    </row>
    <row r="339" spans="1:9" x14ac:dyDescent="0.2">
      <c r="A339" t="s">
        <v>28</v>
      </c>
      <c r="B339">
        <v>5.7</v>
      </c>
      <c r="D339" t="str">
        <f>IF(ISNUMBER(SEARCH("tbsp",Table1[[#This Row],[food_name]])), "tbsp","XXX")</f>
        <v>XXX</v>
      </c>
      <c r="E339" t="str">
        <f>IF(ISNUMBER(SEARCH("cup",Table1[[#This Row],[food_name]])), "cup","XXX")</f>
        <v>cup</v>
      </c>
      <c r="F339" t="str">
        <f>IF(ISNUMBER(SEARCH("oz",Table1[[#This Row],[food_name]])), "oz","XXX")</f>
        <v>XXX</v>
      </c>
      <c r="G339" t="str">
        <f>IF(ISNUMBER(SEARCH("tsp",Table1[[#This Row],[food_name]])), "tsp","XXX")</f>
        <v>XXX</v>
      </c>
      <c r="H339" t="str">
        <f>IF(SUMPRODUCT(--ISNUMBER(SEARCH({"pkg","pkt","pouch","piece","ct","slice","pc","pk"},Table1[[#This Row],[food_name]])))&gt;0,"unit","XXX")</f>
        <v>XXX</v>
      </c>
      <c r="I339" t="str">
        <f>SUBSTITUTE(CONCATENATE(Table1[[#This Row],[temp_tbsp]],Table1[[#This Row],[temp_cup]],Table1[[#This Row],[temp_foz]],Table1[[#This Row],[temp_tsp]],Table1[[#This Row],[temp_package]]),"XXX","")</f>
        <v>cup</v>
      </c>
    </row>
    <row r="340" spans="1:9" x14ac:dyDescent="0.2">
      <c r="A340" t="s">
        <v>207</v>
      </c>
      <c r="B340">
        <v>5.7</v>
      </c>
      <c r="D340" t="str">
        <f>IF(ISNUMBER(SEARCH("tbsp",Table1[[#This Row],[food_name]])), "tbsp","XXX")</f>
        <v>XXX</v>
      </c>
      <c r="E340" t="str">
        <f>IF(ISNUMBER(SEARCH("cup",Table1[[#This Row],[food_name]])), "cup","XXX")</f>
        <v>XXX</v>
      </c>
      <c r="F340" t="str">
        <f>IF(ISNUMBER(SEARCH("oz",Table1[[#This Row],[food_name]])), "oz","XXX")</f>
        <v>XXX</v>
      </c>
      <c r="G340" t="str">
        <f>IF(ISNUMBER(SEARCH("tsp",Table1[[#This Row],[food_name]])), "tsp","XXX")</f>
        <v>XXX</v>
      </c>
      <c r="H340" t="str">
        <f>IF(SUMPRODUCT(--ISNUMBER(SEARCH({"pkg","pkt","pouch","piece","ct","slice","pc","pk"},Table1[[#This Row],[food_name]])))&gt;0,"unit","XXX")</f>
        <v>unit</v>
      </c>
      <c r="I340" t="str">
        <f>SUBSTITUTE(CONCATENATE(Table1[[#This Row],[temp_tbsp]],Table1[[#This Row],[temp_cup]],Table1[[#This Row],[temp_foz]],Table1[[#This Row],[temp_tsp]],Table1[[#This Row],[temp_package]]),"XXX","")</f>
        <v>unit</v>
      </c>
    </row>
    <row r="341" spans="1:9" x14ac:dyDescent="0.2">
      <c r="A341" t="s">
        <v>228</v>
      </c>
      <c r="B341">
        <v>5.8</v>
      </c>
      <c r="D341" t="str">
        <f>IF(ISNUMBER(SEARCH("tbsp",Table1[[#This Row],[food_name]])), "tbsp","XXX")</f>
        <v>XXX</v>
      </c>
      <c r="E341" t="str">
        <f>IF(ISNUMBER(SEARCH("cup",Table1[[#This Row],[food_name]])), "cup","XXX")</f>
        <v>cup</v>
      </c>
      <c r="F341" t="str">
        <f>IF(ISNUMBER(SEARCH("oz",Table1[[#This Row],[food_name]])), "oz","XXX")</f>
        <v>XXX</v>
      </c>
      <c r="G341" t="str">
        <f>IF(ISNUMBER(SEARCH("tsp",Table1[[#This Row],[food_name]])), "tsp","XXX")</f>
        <v>tsp</v>
      </c>
      <c r="H341" t="str">
        <f>IF(SUMPRODUCT(--ISNUMBER(SEARCH({"pkg","pkt","pouch","piece","ct","slice","pc","pk"},Table1[[#This Row],[food_name]])))&gt;0,"unit","XXX")</f>
        <v>XXX</v>
      </c>
      <c r="I341" t="str">
        <f>SUBSTITUTE(CONCATENATE(Table1[[#This Row],[temp_tbsp]],Table1[[#This Row],[temp_cup]],Table1[[#This Row],[temp_foz]],Table1[[#This Row],[temp_tsp]],Table1[[#This Row],[temp_package]]),"XXX","")</f>
        <v>cuptsp</v>
      </c>
    </row>
    <row r="342" spans="1:9" x14ac:dyDescent="0.2">
      <c r="A342" t="s">
        <v>383</v>
      </c>
      <c r="B342">
        <v>5.9</v>
      </c>
      <c r="D342" t="str">
        <f>IF(ISNUMBER(SEARCH("tbsp",Table1[[#This Row],[food_name]])), "tbsp","XXX")</f>
        <v>XXX</v>
      </c>
      <c r="E342" t="str">
        <f>IF(ISNUMBER(SEARCH("cup",Table1[[#This Row],[food_name]])), "cup","XXX")</f>
        <v>XXX</v>
      </c>
      <c r="F342" t="str">
        <f>IF(ISNUMBER(SEARCH("oz",Table1[[#This Row],[food_name]])), "oz","XXX")</f>
        <v>XXX</v>
      </c>
      <c r="G342" t="str">
        <f>IF(ISNUMBER(SEARCH("tsp",Table1[[#This Row],[food_name]])), "tsp","XXX")</f>
        <v>XXX</v>
      </c>
      <c r="H342" t="str">
        <f>IF(SUMPRODUCT(--ISNUMBER(SEARCH({"pkg","pkt","pouch","piece","ct","slice","pc","pk"},Table1[[#This Row],[food_name]])))&gt;0,"unit","XXX")</f>
        <v>unit</v>
      </c>
      <c r="I342" t="str">
        <f>SUBSTITUTE(CONCATENATE(Table1[[#This Row],[temp_tbsp]],Table1[[#This Row],[temp_cup]],Table1[[#This Row],[temp_foz]],Table1[[#This Row],[temp_tsp]],Table1[[#This Row],[temp_package]]),"XXX","")</f>
        <v>unit</v>
      </c>
    </row>
    <row r="343" spans="1:9" x14ac:dyDescent="0.2">
      <c r="A343" t="s">
        <v>5</v>
      </c>
      <c r="B343">
        <v>6</v>
      </c>
      <c r="D343" t="str">
        <f>IF(ISNUMBER(SEARCH("tbsp",Table1[[#This Row],[food_name]])), "tbsp","XXX")</f>
        <v>tbsp</v>
      </c>
      <c r="E343" t="str">
        <f>IF(ISNUMBER(SEARCH("cup",Table1[[#This Row],[food_name]])), "cup","XXX")</f>
        <v>XXX</v>
      </c>
      <c r="F343" t="str">
        <f>IF(ISNUMBER(SEARCH("oz",Table1[[#This Row],[food_name]])), "oz","XXX")</f>
        <v>XXX</v>
      </c>
      <c r="G343" t="str">
        <f>IF(ISNUMBER(SEARCH("tsp",Table1[[#This Row],[food_name]])), "tsp","XXX")</f>
        <v>XXX</v>
      </c>
      <c r="H343" t="str">
        <f>IF(SUMPRODUCT(--ISNUMBER(SEARCH({"pkg","pkt","pouch","piece","ct","slice","pc","pk"},Table1[[#This Row],[food_name]])))&gt;0,"unit","XXX")</f>
        <v>XXX</v>
      </c>
      <c r="I343" t="str">
        <f>SUBSTITUTE(CONCATENATE(Table1[[#This Row],[temp_tbsp]],Table1[[#This Row],[temp_cup]],Table1[[#This Row],[temp_foz]],Table1[[#This Row],[temp_tsp]],Table1[[#This Row],[temp_package]]),"XXX","")</f>
        <v>tbsp</v>
      </c>
    </row>
    <row r="344" spans="1:9" x14ac:dyDescent="0.2">
      <c r="A344" t="s">
        <v>30</v>
      </c>
      <c r="B344">
        <v>6</v>
      </c>
      <c r="D344" t="str">
        <f>IF(ISNUMBER(SEARCH("tbsp",Table1[[#This Row],[food_name]])), "tbsp","XXX")</f>
        <v>XXX</v>
      </c>
      <c r="E344" t="str">
        <f>IF(ISNUMBER(SEARCH("cup",Table1[[#This Row],[food_name]])), "cup","XXX")</f>
        <v>cup</v>
      </c>
      <c r="F344" t="str">
        <f>IF(ISNUMBER(SEARCH("oz",Table1[[#This Row],[food_name]])), "oz","XXX")</f>
        <v>XXX</v>
      </c>
      <c r="G344" t="str">
        <f>IF(ISNUMBER(SEARCH("tsp",Table1[[#This Row],[food_name]])), "tsp","XXX")</f>
        <v>XXX</v>
      </c>
      <c r="H344" t="str">
        <f>IF(SUMPRODUCT(--ISNUMBER(SEARCH({"pkg","pkt","pouch","piece","ct","slice","pc","pk"},Table1[[#This Row],[food_name]])))&gt;0,"unit","XXX")</f>
        <v>XXX</v>
      </c>
      <c r="I344" t="str">
        <f>SUBSTITUTE(CONCATENATE(Table1[[#This Row],[temp_tbsp]],Table1[[#This Row],[temp_cup]],Table1[[#This Row],[temp_foz]],Table1[[#This Row],[temp_tsp]],Table1[[#This Row],[temp_package]]),"XXX","")</f>
        <v>cup</v>
      </c>
    </row>
    <row r="345" spans="1:9" x14ac:dyDescent="0.2">
      <c r="A345" t="s">
        <v>33</v>
      </c>
      <c r="B345">
        <v>6</v>
      </c>
      <c r="D345" t="str">
        <f>IF(ISNUMBER(SEARCH("tbsp",Table1[[#This Row],[food_name]])), "tbsp","XXX")</f>
        <v>XXX</v>
      </c>
      <c r="E345" t="str">
        <f>IF(ISNUMBER(SEARCH("cup",Table1[[#This Row],[food_name]])), "cup","XXX")</f>
        <v>cup</v>
      </c>
      <c r="F345" t="str">
        <f>IF(ISNUMBER(SEARCH("oz",Table1[[#This Row],[food_name]])), "oz","XXX")</f>
        <v>XXX</v>
      </c>
      <c r="G345" t="str">
        <f>IF(ISNUMBER(SEARCH("tsp",Table1[[#This Row],[food_name]])), "tsp","XXX")</f>
        <v>XXX</v>
      </c>
      <c r="H345" t="str">
        <f>IF(SUMPRODUCT(--ISNUMBER(SEARCH({"pkg","pkt","pouch","piece","ct","slice","pc","pk"},Table1[[#This Row],[food_name]])))&gt;0,"unit","XXX")</f>
        <v>XXX</v>
      </c>
      <c r="I345" t="str">
        <f>SUBSTITUTE(CONCATENATE(Table1[[#This Row],[temp_tbsp]],Table1[[#This Row],[temp_cup]],Table1[[#This Row],[temp_foz]],Table1[[#This Row],[temp_tsp]],Table1[[#This Row],[temp_package]]),"XXX","")</f>
        <v>cup</v>
      </c>
    </row>
    <row r="346" spans="1:9" x14ac:dyDescent="0.2">
      <c r="A346" t="s">
        <v>42</v>
      </c>
      <c r="B346">
        <v>6</v>
      </c>
      <c r="D346" t="str">
        <f>IF(ISNUMBER(SEARCH("tbsp",Table1[[#This Row],[food_name]])), "tbsp","XXX")</f>
        <v>XXX</v>
      </c>
      <c r="E346" t="str">
        <f>IF(ISNUMBER(SEARCH("cup",Table1[[#This Row],[food_name]])), "cup","XXX")</f>
        <v>XXX</v>
      </c>
      <c r="F346" t="str">
        <f>IF(ISNUMBER(SEARCH("oz",Table1[[#This Row],[food_name]])), "oz","XXX")</f>
        <v>oz</v>
      </c>
      <c r="G346" t="str">
        <f>IF(ISNUMBER(SEARCH("tsp",Table1[[#This Row],[food_name]])), "tsp","XXX")</f>
        <v>XXX</v>
      </c>
      <c r="H346" t="str">
        <f>IF(SUMPRODUCT(--ISNUMBER(SEARCH({"pkg","pkt","pouch","piece","ct","slice","pc","pk"},Table1[[#This Row],[food_name]])))&gt;0,"unit","XXX")</f>
        <v>XXX</v>
      </c>
      <c r="I346" t="str">
        <f>SUBSTITUTE(CONCATENATE(Table1[[#This Row],[temp_tbsp]],Table1[[#This Row],[temp_cup]],Table1[[#This Row],[temp_foz]],Table1[[#This Row],[temp_tsp]],Table1[[#This Row],[temp_package]]),"XXX","")</f>
        <v>oz</v>
      </c>
    </row>
    <row r="347" spans="1:9" x14ac:dyDescent="0.2">
      <c r="A347" t="s">
        <v>54</v>
      </c>
      <c r="B347">
        <v>6</v>
      </c>
      <c r="D347" t="str">
        <f>IF(ISNUMBER(SEARCH("tbsp",Table1[[#This Row],[food_name]])), "tbsp","XXX")</f>
        <v>XXX</v>
      </c>
      <c r="E347" t="str">
        <f>IF(ISNUMBER(SEARCH("cup",Table1[[#This Row],[food_name]])), "cup","XXX")</f>
        <v>XXX</v>
      </c>
      <c r="F347" t="str">
        <f>IF(ISNUMBER(SEARCH("oz",Table1[[#This Row],[food_name]])), "oz","XXX")</f>
        <v>oz</v>
      </c>
      <c r="G347" t="str">
        <f>IF(ISNUMBER(SEARCH("tsp",Table1[[#This Row],[food_name]])), "tsp","XXX")</f>
        <v>XXX</v>
      </c>
      <c r="H347" t="str">
        <f>IF(SUMPRODUCT(--ISNUMBER(SEARCH({"pkg","pkt","pouch","piece","ct","slice","pc","pk"},Table1[[#This Row],[food_name]])))&gt;0,"unit","XXX")</f>
        <v>XXX</v>
      </c>
      <c r="I347" t="str">
        <f>SUBSTITUTE(CONCATENATE(Table1[[#This Row],[temp_tbsp]],Table1[[#This Row],[temp_cup]],Table1[[#This Row],[temp_foz]],Table1[[#This Row],[temp_tsp]],Table1[[#This Row],[temp_package]]),"XXX","")</f>
        <v>oz</v>
      </c>
    </row>
    <row r="348" spans="1:9" x14ac:dyDescent="0.2">
      <c r="A348" t="s">
        <v>61</v>
      </c>
      <c r="B348">
        <v>6</v>
      </c>
      <c r="D348" t="str">
        <f>IF(ISNUMBER(SEARCH("tbsp",Table1[[#This Row],[food_name]])), "tbsp","XXX")</f>
        <v>XXX</v>
      </c>
      <c r="E348" t="str">
        <f>IF(ISNUMBER(SEARCH("cup",Table1[[#This Row],[food_name]])), "cup","XXX")</f>
        <v>XXX</v>
      </c>
      <c r="F348" t="str">
        <f>IF(ISNUMBER(SEARCH("oz",Table1[[#This Row],[food_name]])), "oz","XXX")</f>
        <v>oz</v>
      </c>
      <c r="G348" t="str">
        <f>IF(ISNUMBER(SEARCH("tsp",Table1[[#This Row],[food_name]])), "tsp","XXX")</f>
        <v>XXX</v>
      </c>
      <c r="H348" t="str">
        <f>IF(SUMPRODUCT(--ISNUMBER(SEARCH({"pkg","pkt","pouch","piece","ct","slice","pc","pk"},Table1[[#This Row],[food_name]])))&gt;0,"unit","XXX")</f>
        <v>XXX</v>
      </c>
      <c r="I348" t="str">
        <f>SUBSTITUTE(CONCATENATE(Table1[[#This Row],[temp_tbsp]],Table1[[#This Row],[temp_cup]],Table1[[#This Row],[temp_foz]],Table1[[#This Row],[temp_tsp]],Table1[[#This Row],[temp_package]]),"XXX","")</f>
        <v>oz</v>
      </c>
    </row>
    <row r="349" spans="1:9" x14ac:dyDescent="0.2">
      <c r="A349" t="s">
        <v>94</v>
      </c>
      <c r="B349">
        <v>6</v>
      </c>
      <c r="D349" t="str">
        <f>IF(ISNUMBER(SEARCH("tbsp",Table1[[#This Row],[food_name]])), "tbsp","XXX")</f>
        <v>XXX</v>
      </c>
      <c r="E349" t="str">
        <f>IF(ISNUMBER(SEARCH("cup",Table1[[#This Row],[food_name]])), "cup","XXX")</f>
        <v>cup</v>
      </c>
      <c r="F349" t="str">
        <f>IF(ISNUMBER(SEARCH("oz",Table1[[#This Row],[food_name]])), "oz","XXX")</f>
        <v>XXX</v>
      </c>
      <c r="G349" t="str">
        <f>IF(ISNUMBER(SEARCH("tsp",Table1[[#This Row],[food_name]])), "tsp","XXX")</f>
        <v>XXX</v>
      </c>
      <c r="H349" t="str">
        <f>IF(SUMPRODUCT(--ISNUMBER(SEARCH({"pkg","pkt","pouch","piece","ct","slice","pc","pk"},Table1[[#This Row],[food_name]])))&gt;0,"unit","XXX")</f>
        <v>XXX</v>
      </c>
      <c r="I349" t="str">
        <f>SUBSTITUTE(CONCATENATE(Table1[[#This Row],[temp_tbsp]],Table1[[#This Row],[temp_cup]],Table1[[#This Row],[temp_foz]],Table1[[#This Row],[temp_tsp]],Table1[[#This Row],[temp_package]]),"XXX","")</f>
        <v>cup</v>
      </c>
    </row>
    <row r="350" spans="1:9" x14ac:dyDescent="0.2">
      <c r="A350" t="s">
        <v>100</v>
      </c>
      <c r="B350">
        <v>6</v>
      </c>
      <c r="D350" t="str">
        <f>IF(ISNUMBER(SEARCH("tbsp",Table1[[#This Row],[food_name]])), "tbsp","XXX")</f>
        <v>XXX</v>
      </c>
      <c r="E350" t="str">
        <f>IF(ISNUMBER(SEARCH("cup",Table1[[#This Row],[food_name]])), "cup","XXX")</f>
        <v>XXX</v>
      </c>
      <c r="F350" t="str">
        <f>IF(ISNUMBER(SEARCH("oz",Table1[[#This Row],[food_name]])), "oz","XXX")</f>
        <v>oz</v>
      </c>
      <c r="G350" t="str">
        <f>IF(ISNUMBER(SEARCH("tsp",Table1[[#This Row],[food_name]])), "tsp","XXX")</f>
        <v>XXX</v>
      </c>
      <c r="H350" t="str">
        <f>IF(SUMPRODUCT(--ISNUMBER(SEARCH({"pkg","pkt","pouch","piece","ct","slice","pc","pk"},Table1[[#This Row],[food_name]])))&gt;0,"unit","XXX")</f>
        <v>XXX</v>
      </c>
      <c r="I350" t="str">
        <f>SUBSTITUTE(CONCATENATE(Table1[[#This Row],[temp_tbsp]],Table1[[#This Row],[temp_cup]],Table1[[#This Row],[temp_foz]],Table1[[#This Row],[temp_tsp]],Table1[[#This Row],[temp_package]]),"XXX","")</f>
        <v>oz</v>
      </c>
    </row>
    <row r="351" spans="1:9" x14ac:dyDescent="0.2">
      <c r="A351" t="s">
        <v>101</v>
      </c>
      <c r="B351">
        <v>6</v>
      </c>
      <c r="D351" t="str">
        <f>IF(ISNUMBER(SEARCH("tbsp",Table1[[#This Row],[food_name]])), "tbsp","XXX")</f>
        <v>XXX</v>
      </c>
      <c r="E351" t="str">
        <f>IF(ISNUMBER(SEARCH("cup",Table1[[#This Row],[food_name]])), "cup","XXX")</f>
        <v>XXX</v>
      </c>
      <c r="F351" t="str">
        <f>IF(ISNUMBER(SEARCH("oz",Table1[[#This Row],[food_name]])), "oz","XXX")</f>
        <v>oz</v>
      </c>
      <c r="G351" t="str">
        <f>IF(ISNUMBER(SEARCH("tsp",Table1[[#This Row],[food_name]])), "tsp","XXX")</f>
        <v>XXX</v>
      </c>
      <c r="H351" t="str">
        <f>IF(SUMPRODUCT(--ISNUMBER(SEARCH({"pkg","pkt","pouch","piece","ct","slice","pc","pk"},Table1[[#This Row],[food_name]])))&gt;0,"unit","XXX")</f>
        <v>XXX</v>
      </c>
      <c r="I351" t="str">
        <f>SUBSTITUTE(CONCATENATE(Table1[[#This Row],[temp_tbsp]],Table1[[#This Row],[temp_cup]],Table1[[#This Row],[temp_foz]],Table1[[#This Row],[temp_tsp]],Table1[[#This Row],[temp_package]]),"XXX","")</f>
        <v>oz</v>
      </c>
    </row>
    <row r="352" spans="1:9" x14ac:dyDescent="0.2">
      <c r="A352" t="s">
        <v>121</v>
      </c>
      <c r="B352">
        <v>6</v>
      </c>
      <c r="D352" t="str">
        <f>IF(ISNUMBER(SEARCH("tbsp",Table1[[#This Row],[food_name]])), "tbsp","XXX")</f>
        <v>XXX</v>
      </c>
      <c r="E352" t="str">
        <f>IF(ISNUMBER(SEARCH("cup",Table1[[#This Row],[food_name]])), "cup","XXX")</f>
        <v>cup</v>
      </c>
      <c r="F352" t="str">
        <f>IF(ISNUMBER(SEARCH("oz",Table1[[#This Row],[food_name]])), "oz","XXX")</f>
        <v>XXX</v>
      </c>
      <c r="G352" t="str">
        <f>IF(ISNUMBER(SEARCH("tsp",Table1[[#This Row],[food_name]])), "tsp","XXX")</f>
        <v>XXX</v>
      </c>
      <c r="H352" t="str">
        <f>IF(SUMPRODUCT(--ISNUMBER(SEARCH({"pkg","pkt","pouch","piece","ct","slice","pc","pk"},Table1[[#This Row],[food_name]])))&gt;0,"unit","XXX")</f>
        <v>XXX</v>
      </c>
      <c r="I352" t="str">
        <f>SUBSTITUTE(CONCATENATE(Table1[[#This Row],[temp_tbsp]],Table1[[#This Row],[temp_cup]],Table1[[#This Row],[temp_foz]],Table1[[#This Row],[temp_tsp]],Table1[[#This Row],[temp_package]]),"XXX","")</f>
        <v>cup</v>
      </c>
    </row>
    <row r="353" spans="1:9" x14ac:dyDescent="0.2">
      <c r="A353" t="s">
        <v>131</v>
      </c>
      <c r="B353">
        <v>6</v>
      </c>
      <c r="D353" t="str">
        <f>IF(ISNUMBER(SEARCH("tbsp",Table1[[#This Row],[food_name]])), "tbsp","XXX")</f>
        <v>tbsp</v>
      </c>
      <c r="E353" t="str">
        <f>IF(ISNUMBER(SEARCH("cup",Table1[[#This Row],[food_name]])), "cup","XXX")</f>
        <v>XXX</v>
      </c>
      <c r="F353" t="str">
        <f>IF(ISNUMBER(SEARCH("oz",Table1[[#This Row],[food_name]])), "oz","XXX")</f>
        <v>XXX</v>
      </c>
      <c r="G353" t="str">
        <f>IF(ISNUMBER(SEARCH("tsp",Table1[[#This Row],[food_name]])), "tsp","XXX")</f>
        <v>XXX</v>
      </c>
      <c r="H353" t="str">
        <f>IF(SUMPRODUCT(--ISNUMBER(SEARCH({"pkg","pkt","pouch","piece","ct","slice","pc","pk"},Table1[[#This Row],[food_name]])))&gt;0,"unit","XXX")</f>
        <v>XXX</v>
      </c>
      <c r="I353" t="str">
        <f>SUBSTITUTE(CONCATENATE(Table1[[#This Row],[temp_tbsp]],Table1[[#This Row],[temp_cup]],Table1[[#This Row],[temp_foz]],Table1[[#This Row],[temp_tsp]],Table1[[#This Row],[temp_package]]),"XXX","")</f>
        <v>tbsp</v>
      </c>
    </row>
    <row r="354" spans="1:9" x14ac:dyDescent="0.2">
      <c r="A354" t="s">
        <v>248</v>
      </c>
      <c r="B354">
        <v>6</v>
      </c>
      <c r="D354" t="str">
        <f>IF(ISNUMBER(SEARCH("tbsp",Table1[[#This Row],[food_name]])), "tbsp","XXX")</f>
        <v>XXX</v>
      </c>
      <c r="E354" t="str">
        <f>IF(ISNUMBER(SEARCH("cup",Table1[[#This Row],[food_name]])), "cup","XXX")</f>
        <v>XXX</v>
      </c>
      <c r="F354" t="str">
        <f>IF(ISNUMBER(SEARCH("oz",Table1[[#This Row],[food_name]])), "oz","XXX")</f>
        <v>XXX</v>
      </c>
      <c r="G354" t="str">
        <f>IF(ISNUMBER(SEARCH("tsp",Table1[[#This Row],[food_name]])), "tsp","XXX")</f>
        <v>XXX</v>
      </c>
      <c r="H354" t="str">
        <f>IF(SUMPRODUCT(--ISNUMBER(SEARCH({"pkg","pkt","pouch","piece","ct","slice","pc","pk"},Table1[[#This Row],[food_name]])))&gt;0,"unit","XXX")</f>
        <v>unit</v>
      </c>
      <c r="I354" t="str">
        <f>SUBSTITUTE(CONCATENATE(Table1[[#This Row],[temp_tbsp]],Table1[[#This Row],[temp_cup]],Table1[[#This Row],[temp_foz]],Table1[[#This Row],[temp_tsp]],Table1[[#This Row],[temp_package]]),"XXX","")</f>
        <v>unit</v>
      </c>
    </row>
    <row r="355" spans="1:9" x14ac:dyDescent="0.2">
      <c r="A355" t="s">
        <v>267</v>
      </c>
      <c r="B355">
        <v>6</v>
      </c>
      <c r="D355" t="str">
        <f>IF(ISNUMBER(SEARCH("tbsp",Table1[[#This Row],[food_name]])), "tbsp","XXX")</f>
        <v>tbsp</v>
      </c>
      <c r="E355" t="str">
        <f>IF(ISNUMBER(SEARCH("cup",Table1[[#This Row],[food_name]])), "cup","XXX")</f>
        <v>XXX</v>
      </c>
      <c r="F355" t="str">
        <f>IF(ISNUMBER(SEARCH("oz",Table1[[#This Row],[food_name]])), "oz","XXX")</f>
        <v>XXX</v>
      </c>
      <c r="G355" t="str">
        <f>IF(ISNUMBER(SEARCH("tsp",Table1[[#This Row],[food_name]])), "tsp","XXX")</f>
        <v>XXX</v>
      </c>
      <c r="H355" t="str">
        <f>IF(SUMPRODUCT(--ISNUMBER(SEARCH({"pkg","pkt","pouch","piece","ct","slice","pc","pk"},Table1[[#This Row],[food_name]])))&gt;0,"unit","XXX")</f>
        <v>XXX</v>
      </c>
      <c r="I355" t="str">
        <f>SUBSTITUTE(CONCATENATE(Table1[[#This Row],[temp_tbsp]],Table1[[#This Row],[temp_cup]],Table1[[#This Row],[temp_foz]],Table1[[#This Row],[temp_tsp]],Table1[[#This Row],[temp_package]]),"XXX","")</f>
        <v>tbsp</v>
      </c>
    </row>
    <row r="356" spans="1:9" x14ac:dyDescent="0.2">
      <c r="A356" t="s">
        <v>294</v>
      </c>
      <c r="B356">
        <v>6</v>
      </c>
      <c r="D356" t="str">
        <f>IF(ISNUMBER(SEARCH("tbsp",Table1[[#This Row],[food_name]])), "tbsp","XXX")</f>
        <v>XXX</v>
      </c>
      <c r="E356" t="str">
        <f>IF(ISNUMBER(SEARCH("cup",Table1[[#This Row],[food_name]])), "cup","XXX")</f>
        <v>cup</v>
      </c>
      <c r="F356" t="str">
        <f>IF(ISNUMBER(SEARCH("oz",Table1[[#This Row],[food_name]])), "oz","XXX")</f>
        <v>XXX</v>
      </c>
      <c r="G356" t="str">
        <f>IF(ISNUMBER(SEARCH("tsp",Table1[[#This Row],[food_name]])), "tsp","XXX")</f>
        <v>XXX</v>
      </c>
      <c r="H356" t="str">
        <f>IF(SUMPRODUCT(--ISNUMBER(SEARCH({"pkg","pkt","pouch","piece","ct","slice","pc","pk"},Table1[[#This Row],[food_name]])))&gt;0,"unit","XXX")</f>
        <v>XXX</v>
      </c>
      <c r="I356" t="str">
        <f>SUBSTITUTE(CONCATENATE(Table1[[#This Row],[temp_tbsp]],Table1[[#This Row],[temp_cup]],Table1[[#This Row],[temp_foz]],Table1[[#This Row],[temp_tsp]],Table1[[#This Row],[temp_package]]),"XXX","")</f>
        <v>cup</v>
      </c>
    </row>
    <row r="357" spans="1:9" x14ac:dyDescent="0.2">
      <c r="A357" t="s">
        <v>298</v>
      </c>
      <c r="B357">
        <v>6</v>
      </c>
      <c r="D357" t="str">
        <f>IF(ISNUMBER(SEARCH("tbsp",Table1[[#This Row],[food_name]])), "tbsp","XXX")</f>
        <v>XXX</v>
      </c>
      <c r="E357" t="str">
        <f>IF(ISNUMBER(SEARCH("cup",Table1[[#This Row],[food_name]])), "cup","XXX")</f>
        <v>cup</v>
      </c>
      <c r="F357" t="str">
        <f>IF(ISNUMBER(SEARCH("oz",Table1[[#This Row],[food_name]])), "oz","XXX")</f>
        <v>XXX</v>
      </c>
      <c r="G357" t="str">
        <f>IF(ISNUMBER(SEARCH("tsp",Table1[[#This Row],[food_name]])), "tsp","XXX")</f>
        <v>XXX</v>
      </c>
      <c r="H357" t="str">
        <f>IF(SUMPRODUCT(--ISNUMBER(SEARCH({"pkg","pkt","pouch","piece","ct","slice","pc","pk"},Table1[[#This Row],[food_name]])))&gt;0,"unit","XXX")</f>
        <v>XXX</v>
      </c>
      <c r="I357" t="str">
        <f>SUBSTITUTE(CONCATENATE(Table1[[#This Row],[temp_tbsp]],Table1[[#This Row],[temp_cup]],Table1[[#This Row],[temp_foz]],Table1[[#This Row],[temp_tsp]],Table1[[#This Row],[temp_package]]),"XXX","")</f>
        <v>cup</v>
      </c>
    </row>
    <row r="358" spans="1:9" x14ac:dyDescent="0.2">
      <c r="A358" t="s">
        <v>301</v>
      </c>
      <c r="B358">
        <v>6</v>
      </c>
      <c r="D358" t="str">
        <f>IF(ISNUMBER(SEARCH("tbsp",Table1[[#This Row],[food_name]])), "tbsp","XXX")</f>
        <v>XXX</v>
      </c>
      <c r="E358" t="str">
        <f>IF(ISNUMBER(SEARCH("cup",Table1[[#This Row],[food_name]])), "cup","XXX")</f>
        <v>cup</v>
      </c>
      <c r="F358" t="str">
        <f>IF(ISNUMBER(SEARCH("oz",Table1[[#This Row],[food_name]])), "oz","XXX")</f>
        <v>XXX</v>
      </c>
      <c r="G358" t="str">
        <f>IF(ISNUMBER(SEARCH("tsp",Table1[[#This Row],[food_name]])), "tsp","XXX")</f>
        <v>XXX</v>
      </c>
      <c r="H358" t="str">
        <f>IF(SUMPRODUCT(--ISNUMBER(SEARCH({"pkg","pkt","pouch","piece","ct","slice","pc","pk"},Table1[[#This Row],[food_name]])))&gt;0,"unit","XXX")</f>
        <v>XXX</v>
      </c>
      <c r="I358" t="str">
        <f>SUBSTITUTE(CONCATENATE(Table1[[#This Row],[temp_tbsp]],Table1[[#This Row],[temp_cup]],Table1[[#This Row],[temp_foz]],Table1[[#This Row],[temp_tsp]],Table1[[#This Row],[temp_package]]),"XXX","")</f>
        <v>cup</v>
      </c>
    </row>
    <row r="359" spans="1:9" x14ac:dyDescent="0.2">
      <c r="A359" t="s">
        <v>302</v>
      </c>
      <c r="B359">
        <v>6</v>
      </c>
      <c r="D359" t="str">
        <f>IF(ISNUMBER(SEARCH("tbsp",Table1[[#This Row],[food_name]])), "tbsp","XXX")</f>
        <v>XXX</v>
      </c>
      <c r="E359" t="str">
        <f>IF(ISNUMBER(SEARCH("cup",Table1[[#This Row],[food_name]])), "cup","XXX")</f>
        <v>cup</v>
      </c>
      <c r="F359" t="str">
        <f>IF(ISNUMBER(SEARCH("oz",Table1[[#This Row],[food_name]])), "oz","XXX")</f>
        <v>XXX</v>
      </c>
      <c r="G359" t="str">
        <f>IF(ISNUMBER(SEARCH("tsp",Table1[[#This Row],[food_name]])), "tsp","XXX")</f>
        <v>XXX</v>
      </c>
      <c r="H359" t="str">
        <f>IF(SUMPRODUCT(--ISNUMBER(SEARCH({"pkg","pkt","pouch","piece","ct","slice","pc","pk"},Table1[[#This Row],[food_name]])))&gt;0,"unit","XXX")</f>
        <v>XXX</v>
      </c>
      <c r="I359" t="str">
        <f>SUBSTITUTE(CONCATENATE(Table1[[#This Row],[temp_tbsp]],Table1[[#This Row],[temp_cup]],Table1[[#This Row],[temp_foz]],Table1[[#This Row],[temp_tsp]],Table1[[#This Row],[temp_package]]),"XXX","")</f>
        <v>cup</v>
      </c>
    </row>
    <row r="360" spans="1:9" x14ac:dyDescent="0.2">
      <c r="A360" t="s">
        <v>348</v>
      </c>
      <c r="B360">
        <v>6</v>
      </c>
      <c r="D360" t="str">
        <f>IF(ISNUMBER(SEARCH("tbsp",Table1[[#This Row],[food_name]])), "tbsp","XXX")</f>
        <v>tbsp</v>
      </c>
      <c r="E360" t="str">
        <f>IF(ISNUMBER(SEARCH("cup",Table1[[#This Row],[food_name]])), "cup","XXX")</f>
        <v>XXX</v>
      </c>
      <c r="F360" t="str">
        <f>IF(ISNUMBER(SEARCH("oz",Table1[[#This Row],[food_name]])), "oz","XXX")</f>
        <v>XXX</v>
      </c>
      <c r="G360" t="str">
        <f>IF(ISNUMBER(SEARCH("tsp",Table1[[#This Row],[food_name]])), "tsp","XXX")</f>
        <v>XXX</v>
      </c>
      <c r="H360" t="str">
        <f>IF(SUMPRODUCT(--ISNUMBER(SEARCH({"pkg","pkt","pouch","piece","ct","slice","pc","pk"},Table1[[#This Row],[food_name]])))&gt;0,"unit","XXX")</f>
        <v>XXX</v>
      </c>
      <c r="I360" t="str">
        <f>SUBSTITUTE(CONCATENATE(Table1[[#This Row],[temp_tbsp]],Table1[[#This Row],[temp_cup]],Table1[[#This Row],[temp_foz]],Table1[[#This Row],[temp_tsp]],Table1[[#This Row],[temp_package]]),"XXX","")</f>
        <v>tbsp</v>
      </c>
    </row>
    <row r="361" spans="1:9" x14ac:dyDescent="0.2">
      <c r="A361" t="s">
        <v>401</v>
      </c>
      <c r="B361">
        <v>6</v>
      </c>
      <c r="D361" t="str">
        <f>IF(ISNUMBER(SEARCH("tbsp",Table1[[#This Row],[food_name]])), "tbsp","XXX")</f>
        <v>XXX</v>
      </c>
      <c r="E361" t="str">
        <f>IF(ISNUMBER(SEARCH("cup",Table1[[#This Row],[food_name]])), "cup","XXX")</f>
        <v>XXX</v>
      </c>
      <c r="F361" t="str">
        <f>IF(ISNUMBER(SEARCH("oz",Table1[[#This Row],[food_name]])), "oz","XXX")</f>
        <v>oz</v>
      </c>
      <c r="G361" t="str">
        <f>IF(ISNUMBER(SEARCH("tsp",Table1[[#This Row],[food_name]])), "tsp","XXX")</f>
        <v>XXX</v>
      </c>
      <c r="H361" t="str">
        <f>IF(SUMPRODUCT(--ISNUMBER(SEARCH({"pkg","pkt","pouch","piece","ct","slice","pc","pk"},Table1[[#This Row],[food_name]])))&gt;0,"unit","XXX")</f>
        <v>XXX</v>
      </c>
      <c r="I361" t="str">
        <f>SUBSTITUTE(CONCATENATE(Table1[[#This Row],[temp_tbsp]],Table1[[#This Row],[temp_cup]],Table1[[#This Row],[temp_foz]],Table1[[#This Row],[temp_tsp]],Table1[[#This Row],[temp_package]]),"XXX","")</f>
        <v>oz</v>
      </c>
    </row>
    <row r="362" spans="1:9" x14ac:dyDescent="0.2">
      <c r="A362" t="s">
        <v>410</v>
      </c>
      <c r="B362">
        <v>6</v>
      </c>
      <c r="D362" t="str">
        <f>IF(ISNUMBER(SEARCH("tbsp",Table1[[#This Row],[food_name]])), "tbsp","XXX")</f>
        <v>XXX</v>
      </c>
      <c r="E362" t="str">
        <f>IF(ISNUMBER(SEARCH("cup",Table1[[#This Row],[food_name]])), "cup","XXX")</f>
        <v>cup</v>
      </c>
      <c r="F362" t="str">
        <f>IF(ISNUMBER(SEARCH("oz",Table1[[#This Row],[food_name]])), "oz","XXX")</f>
        <v>XXX</v>
      </c>
      <c r="G362" t="str">
        <f>IF(ISNUMBER(SEARCH("tsp",Table1[[#This Row],[food_name]])), "tsp","XXX")</f>
        <v>XXX</v>
      </c>
      <c r="H362" t="str">
        <f>IF(SUMPRODUCT(--ISNUMBER(SEARCH({"pkg","pkt","pouch","piece","ct","slice","pc","pk"},Table1[[#This Row],[food_name]])))&gt;0,"unit","XXX")</f>
        <v>XXX</v>
      </c>
      <c r="I362" t="str">
        <f>SUBSTITUTE(CONCATENATE(Table1[[#This Row],[temp_tbsp]],Table1[[#This Row],[temp_cup]],Table1[[#This Row],[temp_foz]],Table1[[#This Row],[temp_tsp]],Table1[[#This Row],[temp_package]]),"XXX","")</f>
        <v>cup</v>
      </c>
    </row>
    <row r="363" spans="1:9" x14ac:dyDescent="0.2">
      <c r="A363" t="s">
        <v>255</v>
      </c>
      <c r="B363">
        <v>6.1</v>
      </c>
      <c r="D363" t="str">
        <f>IF(ISNUMBER(SEARCH("tbsp",Table1[[#This Row],[food_name]])), "tbsp","XXX")</f>
        <v>XXX</v>
      </c>
      <c r="E363" t="str">
        <f>IF(ISNUMBER(SEARCH("cup",Table1[[#This Row],[food_name]])), "cup","XXX")</f>
        <v>XXX</v>
      </c>
      <c r="F363" t="str">
        <f>IF(ISNUMBER(SEARCH("oz",Table1[[#This Row],[food_name]])), "oz","XXX")</f>
        <v>XXX</v>
      </c>
      <c r="G363" t="str">
        <f>IF(ISNUMBER(SEARCH("tsp",Table1[[#This Row],[food_name]])), "tsp","XXX")</f>
        <v>XXX</v>
      </c>
      <c r="H363" t="str">
        <f>IF(SUMPRODUCT(--ISNUMBER(SEARCH({"pkg","pkt","pouch","piece","ct","slice","pc","pk"},Table1[[#This Row],[food_name]])))&gt;0,"unit","XXX")</f>
        <v>unit</v>
      </c>
      <c r="I363" t="str">
        <f>SUBSTITUTE(CONCATENATE(Table1[[#This Row],[temp_tbsp]],Table1[[#This Row],[temp_cup]],Table1[[#This Row],[temp_foz]],Table1[[#This Row],[temp_tsp]],Table1[[#This Row],[temp_package]]),"XXX","")</f>
        <v>unit</v>
      </c>
    </row>
    <row r="364" spans="1:9" x14ac:dyDescent="0.2">
      <c r="A364" t="s">
        <v>321</v>
      </c>
      <c r="B364">
        <v>6.2</v>
      </c>
      <c r="D364" t="str">
        <f>IF(ISNUMBER(SEARCH("tbsp",Table1[[#This Row],[food_name]])), "tbsp","XXX")</f>
        <v>XXX</v>
      </c>
      <c r="E364" t="str">
        <f>IF(ISNUMBER(SEARCH("cup",Table1[[#This Row],[food_name]])), "cup","XXX")</f>
        <v>XXX</v>
      </c>
      <c r="F364" t="str">
        <f>IF(ISNUMBER(SEARCH("oz",Table1[[#This Row],[food_name]])), "oz","XXX")</f>
        <v>XXX</v>
      </c>
      <c r="G364" t="str">
        <f>IF(ISNUMBER(SEARCH("tsp",Table1[[#This Row],[food_name]])), "tsp","XXX")</f>
        <v>XXX</v>
      </c>
      <c r="H364" t="str">
        <f>IF(SUMPRODUCT(--ISNUMBER(SEARCH({"pkg","pkt","pouch","piece","ct","slice","pc","pk"},Table1[[#This Row],[food_name]])))&gt;0,"unit","XXX")</f>
        <v>XXX</v>
      </c>
      <c r="I364" t="str">
        <f>SUBSTITUTE(CONCATENATE(Table1[[#This Row],[temp_tbsp]],Table1[[#This Row],[temp_cup]],Table1[[#This Row],[temp_foz]],Table1[[#This Row],[temp_tsp]],Table1[[#This Row],[temp_package]]),"XXX","")</f>
        <v/>
      </c>
    </row>
    <row r="365" spans="1:9" x14ac:dyDescent="0.2">
      <c r="A365" t="s">
        <v>373</v>
      </c>
      <c r="B365">
        <v>6.2</v>
      </c>
      <c r="D365" t="str">
        <f>IF(ISNUMBER(SEARCH("tbsp",Table1[[#This Row],[food_name]])), "tbsp","XXX")</f>
        <v>XXX</v>
      </c>
      <c r="E365" t="str">
        <f>IF(ISNUMBER(SEARCH("cup",Table1[[#This Row],[food_name]])), "cup","XXX")</f>
        <v>XXX</v>
      </c>
      <c r="F365" t="str">
        <f>IF(ISNUMBER(SEARCH("oz",Table1[[#This Row],[food_name]])), "oz","XXX")</f>
        <v>XXX</v>
      </c>
      <c r="G365" t="str">
        <f>IF(ISNUMBER(SEARCH("tsp",Table1[[#This Row],[food_name]])), "tsp","XXX")</f>
        <v>XXX</v>
      </c>
      <c r="H365" t="str">
        <f>IF(SUMPRODUCT(--ISNUMBER(SEARCH({"pkg","pkt","pouch","piece","ct","slice","pc","pk"},Table1[[#This Row],[food_name]])))&gt;0,"unit","XXX")</f>
        <v>unit</v>
      </c>
      <c r="I365" t="str">
        <f>SUBSTITUTE(CONCATENATE(Table1[[#This Row],[temp_tbsp]],Table1[[#This Row],[temp_cup]],Table1[[#This Row],[temp_foz]],Table1[[#This Row],[temp_tsp]],Table1[[#This Row],[temp_package]]),"XXX","")</f>
        <v>unit</v>
      </c>
    </row>
    <row r="366" spans="1:9" x14ac:dyDescent="0.2">
      <c r="A366" t="s">
        <v>399</v>
      </c>
      <c r="B366">
        <v>6.2</v>
      </c>
      <c r="D366" t="str">
        <f>IF(ISNUMBER(SEARCH("tbsp",Table1[[#This Row],[food_name]])), "tbsp","XXX")</f>
        <v>XXX</v>
      </c>
      <c r="E366" t="str">
        <f>IF(ISNUMBER(SEARCH("cup",Table1[[#This Row],[food_name]])), "cup","XXX")</f>
        <v>XXX</v>
      </c>
      <c r="F366" t="str">
        <f>IF(ISNUMBER(SEARCH("oz",Table1[[#This Row],[food_name]])), "oz","XXX")</f>
        <v>XXX</v>
      </c>
      <c r="G366" t="str">
        <f>IF(ISNUMBER(SEARCH("tsp",Table1[[#This Row],[food_name]])), "tsp","XXX")</f>
        <v>XXX</v>
      </c>
      <c r="H366" t="str">
        <f>IF(SUMPRODUCT(--ISNUMBER(SEARCH({"pkg","pkt","pouch","piece","ct","slice","pc","pk"},Table1[[#This Row],[food_name]])))&gt;0,"unit","XXX")</f>
        <v>XXX</v>
      </c>
      <c r="I366" t="str">
        <f>SUBSTITUTE(CONCATENATE(Table1[[#This Row],[temp_tbsp]],Table1[[#This Row],[temp_cup]],Table1[[#This Row],[temp_foz]],Table1[[#This Row],[temp_tsp]],Table1[[#This Row],[temp_package]]),"XXX","")</f>
        <v/>
      </c>
    </row>
    <row r="367" spans="1:9" x14ac:dyDescent="0.2">
      <c r="A367" t="s">
        <v>159</v>
      </c>
      <c r="B367">
        <v>6.5</v>
      </c>
      <c r="D367" t="str">
        <f>IF(ISNUMBER(SEARCH("tbsp",Table1[[#This Row],[food_name]])), "tbsp","XXX")</f>
        <v>XXX</v>
      </c>
      <c r="E367" t="str">
        <f>IF(ISNUMBER(SEARCH("cup",Table1[[#This Row],[food_name]])), "cup","XXX")</f>
        <v>XXX</v>
      </c>
      <c r="F367" t="str">
        <f>IF(ISNUMBER(SEARCH("oz",Table1[[#This Row],[food_name]])), "oz","XXX")</f>
        <v>oz</v>
      </c>
      <c r="G367" t="str">
        <f>IF(ISNUMBER(SEARCH("tsp",Table1[[#This Row],[food_name]])), "tsp","XXX")</f>
        <v>XXX</v>
      </c>
      <c r="H367" t="str">
        <f>IF(SUMPRODUCT(--ISNUMBER(SEARCH({"pkg","pkt","pouch","piece","ct","slice","pc","pk"},Table1[[#This Row],[food_name]])))&gt;0,"unit","XXX")</f>
        <v>XXX</v>
      </c>
      <c r="I367" t="str">
        <f>SUBSTITUTE(CONCATENATE(Table1[[#This Row],[temp_tbsp]],Table1[[#This Row],[temp_cup]],Table1[[#This Row],[temp_foz]],Table1[[#This Row],[temp_tsp]],Table1[[#This Row],[temp_package]]),"XXX","")</f>
        <v>oz</v>
      </c>
    </row>
    <row r="368" spans="1:9" x14ac:dyDescent="0.2">
      <c r="A368" t="s">
        <v>10</v>
      </c>
      <c r="B368">
        <v>7</v>
      </c>
      <c r="D368" t="str">
        <f>IF(ISNUMBER(SEARCH("tbsp",Table1[[#This Row],[food_name]])), "tbsp","XXX")</f>
        <v>XXX</v>
      </c>
      <c r="E368" t="str">
        <f>IF(ISNUMBER(SEARCH("cup",Table1[[#This Row],[food_name]])), "cup","XXX")</f>
        <v>XXX</v>
      </c>
      <c r="F368" t="str">
        <f>IF(ISNUMBER(SEARCH("oz",Table1[[#This Row],[food_name]])), "oz","XXX")</f>
        <v>oz</v>
      </c>
      <c r="G368" t="str">
        <f>IF(ISNUMBER(SEARCH("tsp",Table1[[#This Row],[food_name]])), "tsp","XXX")</f>
        <v>XXX</v>
      </c>
      <c r="H368" t="str">
        <f>IF(SUMPRODUCT(--ISNUMBER(SEARCH({"pkg","pkt","pouch","piece","ct","slice","pc","pk"},Table1[[#This Row],[food_name]])))&gt;0,"unit","XXX")</f>
        <v>XXX</v>
      </c>
      <c r="I368" t="str">
        <f>SUBSTITUTE(CONCATENATE(Table1[[#This Row],[temp_tbsp]],Table1[[#This Row],[temp_cup]],Table1[[#This Row],[temp_foz]],Table1[[#This Row],[temp_tsp]],Table1[[#This Row],[temp_package]]),"XXX","")</f>
        <v>oz</v>
      </c>
    </row>
    <row r="369" spans="1:9" x14ac:dyDescent="0.2">
      <c r="A369" t="s">
        <v>32</v>
      </c>
      <c r="B369">
        <v>7</v>
      </c>
      <c r="D369" t="str">
        <f>IF(ISNUMBER(SEARCH("tbsp",Table1[[#This Row],[food_name]])), "tbsp","XXX")</f>
        <v>XXX</v>
      </c>
      <c r="E369" t="str">
        <f>IF(ISNUMBER(SEARCH("cup",Table1[[#This Row],[food_name]])), "cup","XXX")</f>
        <v>cup</v>
      </c>
      <c r="F369" t="str">
        <f>IF(ISNUMBER(SEARCH("oz",Table1[[#This Row],[food_name]])), "oz","XXX")</f>
        <v>XXX</v>
      </c>
      <c r="G369" t="str">
        <f>IF(ISNUMBER(SEARCH("tsp",Table1[[#This Row],[food_name]])), "tsp","XXX")</f>
        <v>XXX</v>
      </c>
      <c r="H369" t="str">
        <f>IF(SUMPRODUCT(--ISNUMBER(SEARCH({"pkg","pkt","pouch","piece","ct","slice","pc","pk"},Table1[[#This Row],[food_name]])))&gt;0,"unit","XXX")</f>
        <v>XXX</v>
      </c>
      <c r="I369" t="str">
        <f>SUBSTITUTE(CONCATENATE(Table1[[#This Row],[temp_tbsp]],Table1[[#This Row],[temp_cup]],Table1[[#This Row],[temp_foz]],Table1[[#This Row],[temp_tsp]],Table1[[#This Row],[temp_package]]),"XXX","")</f>
        <v>cup</v>
      </c>
    </row>
    <row r="370" spans="1:9" x14ac:dyDescent="0.2">
      <c r="A370" t="s">
        <v>35</v>
      </c>
      <c r="B370">
        <v>7</v>
      </c>
      <c r="D370" t="str">
        <f>IF(ISNUMBER(SEARCH("tbsp",Table1[[#This Row],[food_name]])), "tbsp","XXX")</f>
        <v>XXX</v>
      </c>
      <c r="E370" t="str">
        <f>IF(ISNUMBER(SEARCH("cup",Table1[[#This Row],[food_name]])), "cup","XXX")</f>
        <v>cup</v>
      </c>
      <c r="F370" t="str">
        <f>IF(ISNUMBER(SEARCH("oz",Table1[[#This Row],[food_name]])), "oz","XXX")</f>
        <v>XXX</v>
      </c>
      <c r="G370" t="str">
        <f>IF(ISNUMBER(SEARCH("tsp",Table1[[#This Row],[food_name]])), "tsp","XXX")</f>
        <v>XXX</v>
      </c>
      <c r="H370" t="str">
        <f>IF(SUMPRODUCT(--ISNUMBER(SEARCH({"pkg","pkt","pouch","piece","ct","slice","pc","pk"},Table1[[#This Row],[food_name]])))&gt;0,"unit","XXX")</f>
        <v>XXX</v>
      </c>
      <c r="I370" t="str">
        <f>SUBSTITUTE(CONCATENATE(Table1[[#This Row],[temp_tbsp]],Table1[[#This Row],[temp_cup]],Table1[[#This Row],[temp_foz]],Table1[[#This Row],[temp_tsp]],Table1[[#This Row],[temp_package]]),"XXX","")</f>
        <v>cup</v>
      </c>
    </row>
    <row r="371" spans="1:9" x14ac:dyDescent="0.2">
      <c r="A371" t="s">
        <v>52</v>
      </c>
      <c r="B371">
        <v>7</v>
      </c>
      <c r="D371" t="str">
        <f>IF(ISNUMBER(SEARCH("tbsp",Table1[[#This Row],[food_name]])), "tbsp","XXX")</f>
        <v>XXX</v>
      </c>
      <c r="E371" t="str">
        <f>IF(ISNUMBER(SEARCH("cup",Table1[[#This Row],[food_name]])), "cup","XXX")</f>
        <v>cup</v>
      </c>
      <c r="F371" t="str">
        <f>IF(ISNUMBER(SEARCH("oz",Table1[[#This Row],[food_name]])), "oz","XXX")</f>
        <v>XXX</v>
      </c>
      <c r="G371" t="str">
        <f>IF(ISNUMBER(SEARCH("tsp",Table1[[#This Row],[food_name]])), "tsp","XXX")</f>
        <v>XXX</v>
      </c>
      <c r="H371" t="str">
        <f>IF(SUMPRODUCT(--ISNUMBER(SEARCH({"pkg","pkt","pouch","piece","ct","slice","pc","pk"},Table1[[#This Row],[food_name]])))&gt;0,"unit","XXX")</f>
        <v>XXX</v>
      </c>
      <c r="I371" t="str">
        <f>SUBSTITUTE(CONCATENATE(Table1[[#This Row],[temp_tbsp]],Table1[[#This Row],[temp_cup]],Table1[[#This Row],[temp_foz]],Table1[[#This Row],[temp_tsp]],Table1[[#This Row],[temp_package]]),"XXX","")</f>
        <v>cup</v>
      </c>
    </row>
    <row r="372" spans="1:9" x14ac:dyDescent="0.2">
      <c r="A372" t="s">
        <v>107</v>
      </c>
      <c r="B372">
        <v>7</v>
      </c>
      <c r="D372" t="str">
        <f>IF(ISNUMBER(SEARCH("tbsp",Table1[[#This Row],[food_name]])), "tbsp","XXX")</f>
        <v>XXX</v>
      </c>
      <c r="E372" t="str">
        <f>IF(ISNUMBER(SEARCH("cup",Table1[[#This Row],[food_name]])), "cup","XXX")</f>
        <v>cup</v>
      </c>
      <c r="F372" t="str">
        <f>IF(ISNUMBER(SEARCH("oz",Table1[[#This Row],[food_name]])), "oz","XXX")</f>
        <v>XXX</v>
      </c>
      <c r="G372" t="str">
        <f>IF(ISNUMBER(SEARCH("tsp",Table1[[#This Row],[food_name]])), "tsp","XXX")</f>
        <v>XXX</v>
      </c>
      <c r="H372" t="str">
        <f>IF(SUMPRODUCT(--ISNUMBER(SEARCH({"pkg","pkt","pouch","piece","ct","slice","pc","pk"},Table1[[#This Row],[food_name]])))&gt;0,"unit","XXX")</f>
        <v>XXX</v>
      </c>
      <c r="I372" t="str">
        <f>SUBSTITUTE(CONCATENATE(Table1[[#This Row],[temp_tbsp]],Table1[[#This Row],[temp_cup]],Table1[[#This Row],[temp_foz]],Table1[[#This Row],[temp_tsp]],Table1[[#This Row],[temp_package]]),"XXX","")</f>
        <v>cup</v>
      </c>
    </row>
    <row r="373" spans="1:9" x14ac:dyDescent="0.2">
      <c r="A373" t="s">
        <v>146</v>
      </c>
      <c r="B373">
        <v>7</v>
      </c>
      <c r="D373" t="str">
        <f>IF(ISNUMBER(SEARCH("tbsp",Table1[[#This Row],[food_name]])), "tbsp","XXX")</f>
        <v>XXX</v>
      </c>
      <c r="E373" t="str">
        <f>IF(ISNUMBER(SEARCH("cup",Table1[[#This Row],[food_name]])), "cup","XXX")</f>
        <v>cup</v>
      </c>
      <c r="F373" t="str">
        <f>IF(ISNUMBER(SEARCH("oz",Table1[[#This Row],[food_name]])), "oz","XXX")</f>
        <v>XXX</v>
      </c>
      <c r="G373" t="str">
        <f>IF(ISNUMBER(SEARCH("tsp",Table1[[#This Row],[food_name]])), "tsp","XXX")</f>
        <v>XXX</v>
      </c>
      <c r="H373" t="str">
        <f>IF(SUMPRODUCT(--ISNUMBER(SEARCH({"pkg","pkt","pouch","piece","ct","slice","pc","pk"},Table1[[#This Row],[food_name]])))&gt;0,"unit","XXX")</f>
        <v>XXX</v>
      </c>
      <c r="I373" t="str">
        <f>SUBSTITUTE(CONCATENATE(Table1[[#This Row],[temp_tbsp]],Table1[[#This Row],[temp_cup]],Table1[[#This Row],[temp_foz]],Table1[[#This Row],[temp_tsp]],Table1[[#This Row],[temp_package]]),"XXX","")</f>
        <v>cup</v>
      </c>
    </row>
    <row r="374" spans="1:9" x14ac:dyDescent="0.2">
      <c r="A374" t="s">
        <v>161</v>
      </c>
      <c r="B374">
        <v>7</v>
      </c>
      <c r="D374" t="str">
        <f>IF(ISNUMBER(SEARCH("tbsp",Table1[[#This Row],[food_name]])), "tbsp","XXX")</f>
        <v>XXX</v>
      </c>
      <c r="E374" t="str">
        <f>IF(ISNUMBER(SEARCH("cup",Table1[[#This Row],[food_name]])), "cup","XXX")</f>
        <v>XXX</v>
      </c>
      <c r="F374" t="str">
        <f>IF(ISNUMBER(SEARCH("oz",Table1[[#This Row],[food_name]])), "oz","XXX")</f>
        <v>oz</v>
      </c>
      <c r="G374" t="str">
        <f>IF(ISNUMBER(SEARCH("tsp",Table1[[#This Row],[food_name]])), "tsp","XXX")</f>
        <v>XXX</v>
      </c>
      <c r="H374" t="str">
        <f>IF(SUMPRODUCT(--ISNUMBER(SEARCH({"pkg","pkt","pouch","piece","ct","slice","pc","pk"},Table1[[#This Row],[food_name]])))&gt;0,"unit","XXX")</f>
        <v>unit</v>
      </c>
      <c r="I374" t="str">
        <f>SUBSTITUTE(CONCATENATE(Table1[[#This Row],[temp_tbsp]],Table1[[#This Row],[temp_cup]],Table1[[#This Row],[temp_foz]],Table1[[#This Row],[temp_tsp]],Table1[[#This Row],[temp_package]]),"XXX","")</f>
        <v>ozunit</v>
      </c>
    </row>
    <row r="375" spans="1:9" x14ac:dyDescent="0.2">
      <c r="A375" t="s">
        <v>174</v>
      </c>
      <c r="B375">
        <v>7</v>
      </c>
      <c r="D375" t="str">
        <f>IF(ISNUMBER(SEARCH("tbsp",Table1[[#This Row],[food_name]])), "tbsp","XXX")</f>
        <v>XXX</v>
      </c>
      <c r="E375" t="str">
        <f>IF(ISNUMBER(SEARCH("cup",Table1[[#This Row],[food_name]])), "cup","XXX")</f>
        <v>XXX</v>
      </c>
      <c r="F375" t="str">
        <f>IF(ISNUMBER(SEARCH("oz",Table1[[#This Row],[food_name]])), "oz","XXX")</f>
        <v>oz</v>
      </c>
      <c r="G375" t="str">
        <f>IF(ISNUMBER(SEARCH("tsp",Table1[[#This Row],[food_name]])), "tsp","XXX")</f>
        <v>XXX</v>
      </c>
      <c r="H375" t="str">
        <f>IF(SUMPRODUCT(--ISNUMBER(SEARCH({"pkg","pkt","pouch","piece","ct","slice","pc","pk"},Table1[[#This Row],[food_name]])))&gt;0,"unit","XXX")</f>
        <v>XXX</v>
      </c>
      <c r="I375" t="str">
        <f>SUBSTITUTE(CONCATENATE(Table1[[#This Row],[temp_tbsp]],Table1[[#This Row],[temp_cup]],Table1[[#This Row],[temp_foz]],Table1[[#This Row],[temp_tsp]],Table1[[#This Row],[temp_package]]),"XXX","")</f>
        <v>oz</v>
      </c>
    </row>
    <row r="376" spans="1:9" x14ac:dyDescent="0.2">
      <c r="A376" t="s">
        <v>185</v>
      </c>
      <c r="B376">
        <v>7</v>
      </c>
      <c r="D376" t="str">
        <f>IF(ISNUMBER(SEARCH("tbsp",Table1[[#This Row],[food_name]])), "tbsp","XXX")</f>
        <v>XXX</v>
      </c>
      <c r="E376" t="str">
        <f>IF(ISNUMBER(SEARCH("cup",Table1[[#This Row],[food_name]])), "cup","XXX")</f>
        <v>cup</v>
      </c>
      <c r="F376" t="str">
        <f>IF(ISNUMBER(SEARCH("oz",Table1[[#This Row],[food_name]])), "oz","XXX")</f>
        <v>XXX</v>
      </c>
      <c r="G376" t="str">
        <f>IF(ISNUMBER(SEARCH("tsp",Table1[[#This Row],[food_name]])), "tsp","XXX")</f>
        <v>XXX</v>
      </c>
      <c r="H376" t="str">
        <f>IF(SUMPRODUCT(--ISNUMBER(SEARCH({"pkg","pkt","pouch","piece","ct","slice","pc","pk"},Table1[[#This Row],[food_name]])))&gt;0,"unit","XXX")</f>
        <v>XXX</v>
      </c>
      <c r="I376" t="str">
        <f>SUBSTITUTE(CONCATENATE(Table1[[#This Row],[temp_tbsp]],Table1[[#This Row],[temp_cup]],Table1[[#This Row],[temp_foz]],Table1[[#This Row],[temp_tsp]],Table1[[#This Row],[temp_package]]),"XXX","")</f>
        <v>cup</v>
      </c>
    </row>
    <row r="377" spans="1:9" x14ac:dyDescent="0.2">
      <c r="A377" t="s">
        <v>202</v>
      </c>
      <c r="B377">
        <v>7</v>
      </c>
      <c r="D377" t="str">
        <f>IF(ISNUMBER(SEARCH("tbsp",Table1[[#This Row],[food_name]])), "tbsp","XXX")</f>
        <v>XXX</v>
      </c>
      <c r="E377" t="str">
        <f>IF(ISNUMBER(SEARCH("cup",Table1[[#This Row],[food_name]])), "cup","XXX")</f>
        <v>XXX</v>
      </c>
      <c r="F377" t="str">
        <f>IF(ISNUMBER(SEARCH("oz",Table1[[#This Row],[food_name]])), "oz","XXX")</f>
        <v>XXX</v>
      </c>
      <c r="G377" t="str">
        <f>IF(ISNUMBER(SEARCH("tsp",Table1[[#This Row],[food_name]])), "tsp","XXX")</f>
        <v>XXX</v>
      </c>
      <c r="H377" t="str">
        <f>IF(SUMPRODUCT(--ISNUMBER(SEARCH({"pkg","pkt","pouch","piece","ct","slice","pc","pk"},Table1[[#This Row],[food_name]])))&gt;0,"unit","XXX")</f>
        <v>XXX</v>
      </c>
      <c r="I377" t="str">
        <f>SUBSTITUTE(CONCATENATE(Table1[[#This Row],[temp_tbsp]],Table1[[#This Row],[temp_cup]],Table1[[#This Row],[temp_foz]],Table1[[#This Row],[temp_tsp]],Table1[[#This Row],[temp_package]]),"XXX","")</f>
        <v/>
      </c>
    </row>
    <row r="378" spans="1:9" x14ac:dyDescent="0.2">
      <c r="A378" t="s">
        <v>216</v>
      </c>
      <c r="B378">
        <v>7</v>
      </c>
      <c r="D378" t="str">
        <f>IF(ISNUMBER(SEARCH("tbsp",Table1[[#This Row],[food_name]])), "tbsp","XXX")</f>
        <v>XXX</v>
      </c>
      <c r="E378" t="str">
        <f>IF(ISNUMBER(SEARCH("cup",Table1[[#This Row],[food_name]])), "cup","XXX")</f>
        <v>XXX</v>
      </c>
      <c r="F378" t="str">
        <f>IF(ISNUMBER(SEARCH("oz",Table1[[#This Row],[food_name]])), "oz","XXX")</f>
        <v>oz</v>
      </c>
      <c r="G378" t="str">
        <f>IF(ISNUMBER(SEARCH("tsp",Table1[[#This Row],[food_name]])), "tsp","XXX")</f>
        <v>XXX</v>
      </c>
      <c r="H378" t="str">
        <f>IF(SUMPRODUCT(--ISNUMBER(SEARCH({"pkg","pkt","pouch","piece","ct","slice","pc","pk"},Table1[[#This Row],[food_name]])))&gt;0,"unit","XXX")</f>
        <v>XXX</v>
      </c>
      <c r="I378" t="str">
        <f>SUBSTITUTE(CONCATENATE(Table1[[#This Row],[temp_tbsp]],Table1[[#This Row],[temp_cup]],Table1[[#This Row],[temp_foz]],Table1[[#This Row],[temp_tsp]],Table1[[#This Row],[temp_package]]),"XXX","")</f>
        <v>oz</v>
      </c>
    </row>
    <row r="379" spans="1:9" x14ac:dyDescent="0.2">
      <c r="A379" t="s">
        <v>238</v>
      </c>
      <c r="B379">
        <v>7</v>
      </c>
      <c r="D379" t="str">
        <f>IF(ISNUMBER(SEARCH("tbsp",Table1[[#This Row],[food_name]])), "tbsp","XXX")</f>
        <v>XXX</v>
      </c>
      <c r="E379" t="str">
        <f>IF(ISNUMBER(SEARCH("cup",Table1[[#This Row],[food_name]])), "cup","XXX")</f>
        <v>XXX</v>
      </c>
      <c r="F379" t="str">
        <f>IF(ISNUMBER(SEARCH("oz",Table1[[#This Row],[food_name]])), "oz","XXX")</f>
        <v>oz</v>
      </c>
      <c r="G379" t="str">
        <f>IF(ISNUMBER(SEARCH("tsp",Table1[[#This Row],[food_name]])), "tsp","XXX")</f>
        <v>XXX</v>
      </c>
      <c r="H379" t="str">
        <f>IF(SUMPRODUCT(--ISNUMBER(SEARCH({"pkg","pkt","pouch","piece","ct","slice","pc","pk"},Table1[[#This Row],[food_name]])))&gt;0,"unit","XXX")</f>
        <v>XXX</v>
      </c>
      <c r="I379" t="str">
        <f>SUBSTITUTE(CONCATENATE(Table1[[#This Row],[temp_tbsp]],Table1[[#This Row],[temp_cup]],Table1[[#This Row],[temp_foz]],Table1[[#This Row],[temp_tsp]],Table1[[#This Row],[temp_package]]),"XXX","")</f>
        <v>oz</v>
      </c>
    </row>
    <row r="380" spans="1:9" x14ac:dyDescent="0.2">
      <c r="A380" t="s">
        <v>244</v>
      </c>
      <c r="B380">
        <v>7</v>
      </c>
      <c r="D380" t="str">
        <f>IF(ISNUMBER(SEARCH("tbsp",Table1[[#This Row],[food_name]])), "tbsp","XXX")</f>
        <v>XXX</v>
      </c>
      <c r="E380" t="str">
        <f>IF(ISNUMBER(SEARCH("cup",Table1[[#This Row],[food_name]])), "cup","XXX")</f>
        <v>XXX</v>
      </c>
      <c r="F380" t="str">
        <f>IF(ISNUMBER(SEARCH("oz",Table1[[#This Row],[food_name]])), "oz","XXX")</f>
        <v>XXX</v>
      </c>
      <c r="G380" t="str">
        <f>IF(ISNUMBER(SEARCH("tsp",Table1[[#This Row],[food_name]])), "tsp","XXX")</f>
        <v>XXX</v>
      </c>
      <c r="H380" t="str">
        <f>IF(SUMPRODUCT(--ISNUMBER(SEARCH({"pkg","pkt","pouch","piece","ct","slice","pc","pk"},Table1[[#This Row],[food_name]])))&gt;0,"unit","XXX")</f>
        <v>unit</v>
      </c>
      <c r="I380" t="str">
        <f>SUBSTITUTE(CONCATENATE(Table1[[#This Row],[temp_tbsp]],Table1[[#This Row],[temp_cup]],Table1[[#This Row],[temp_foz]],Table1[[#This Row],[temp_tsp]],Table1[[#This Row],[temp_package]]),"XXX","")</f>
        <v>unit</v>
      </c>
    </row>
    <row r="381" spans="1:9" x14ac:dyDescent="0.2">
      <c r="A381" t="s">
        <v>259</v>
      </c>
      <c r="B381">
        <v>7</v>
      </c>
      <c r="D381" t="str">
        <f>IF(ISNUMBER(SEARCH("tbsp",Table1[[#This Row],[food_name]])), "tbsp","XXX")</f>
        <v>XXX</v>
      </c>
      <c r="E381" t="str">
        <f>IF(ISNUMBER(SEARCH("cup",Table1[[#This Row],[food_name]])), "cup","XXX")</f>
        <v>XXX</v>
      </c>
      <c r="F381" t="str">
        <f>IF(ISNUMBER(SEARCH("oz",Table1[[#This Row],[food_name]])), "oz","XXX")</f>
        <v>XXX</v>
      </c>
      <c r="G381" t="str">
        <f>IF(ISNUMBER(SEARCH("tsp",Table1[[#This Row],[food_name]])), "tsp","XXX")</f>
        <v>XXX</v>
      </c>
      <c r="H381" t="str">
        <f>IF(SUMPRODUCT(--ISNUMBER(SEARCH({"pkg","pkt","pouch","piece","ct","slice","pc","pk"},Table1[[#This Row],[food_name]])))&gt;0,"unit","XXX")</f>
        <v>unit</v>
      </c>
      <c r="I381" t="str">
        <f>SUBSTITUTE(CONCATENATE(Table1[[#This Row],[temp_tbsp]],Table1[[#This Row],[temp_cup]],Table1[[#This Row],[temp_foz]],Table1[[#This Row],[temp_tsp]],Table1[[#This Row],[temp_package]]),"XXX","")</f>
        <v>unit</v>
      </c>
    </row>
    <row r="382" spans="1:9" x14ac:dyDescent="0.2">
      <c r="A382" t="s">
        <v>299</v>
      </c>
      <c r="B382">
        <v>7</v>
      </c>
      <c r="D382" t="str">
        <f>IF(ISNUMBER(SEARCH("tbsp",Table1[[#This Row],[food_name]])), "tbsp","XXX")</f>
        <v>XXX</v>
      </c>
      <c r="E382" t="str">
        <f>IF(ISNUMBER(SEARCH("cup",Table1[[#This Row],[food_name]])), "cup","XXX")</f>
        <v>cup</v>
      </c>
      <c r="F382" t="str">
        <f>IF(ISNUMBER(SEARCH("oz",Table1[[#This Row],[food_name]])), "oz","XXX")</f>
        <v>XXX</v>
      </c>
      <c r="G382" t="str">
        <f>IF(ISNUMBER(SEARCH("tsp",Table1[[#This Row],[food_name]])), "tsp","XXX")</f>
        <v>XXX</v>
      </c>
      <c r="H382" t="str">
        <f>IF(SUMPRODUCT(--ISNUMBER(SEARCH({"pkg","pkt","pouch","piece","ct","slice","pc","pk"},Table1[[#This Row],[food_name]])))&gt;0,"unit","XXX")</f>
        <v>XXX</v>
      </c>
      <c r="I382" t="str">
        <f>SUBSTITUTE(CONCATENATE(Table1[[#This Row],[temp_tbsp]],Table1[[#This Row],[temp_cup]],Table1[[#This Row],[temp_foz]],Table1[[#This Row],[temp_tsp]],Table1[[#This Row],[temp_package]]),"XXX","")</f>
        <v>cup</v>
      </c>
    </row>
    <row r="383" spans="1:9" x14ac:dyDescent="0.2">
      <c r="A383" t="s">
        <v>300</v>
      </c>
      <c r="B383">
        <v>7</v>
      </c>
      <c r="D383" t="str">
        <f>IF(ISNUMBER(SEARCH("tbsp",Table1[[#This Row],[food_name]])), "tbsp","XXX")</f>
        <v>XXX</v>
      </c>
      <c r="E383" t="str">
        <f>IF(ISNUMBER(SEARCH("cup",Table1[[#This Row],[food_name]])), "cup","XXX")</f>
        <v>cup</v>
      </c>
      <c r="F383" t="str">
        <f>IF(ISNUMBER(SEARCH("oz",Table1[[#This Row],[food_name]])), "oz","XXX")</f>
        <v>XXX</v>
      </c>
      <c r="G383" t="str">
        <f>IF(ISNUMBER(SEARCH("tsp",Table1[[#This Row],[food_name]])), "tsp","XXX")</f>
        <v>XXX</v>
      </c>
      <c r="H383" t="str">
        <f>IF(SUMPRODUCT(--ISNUMBER(SEARCH({"pkg","pkt","pouch","piece","ct","slice","pc","pk"},Table1[[#This Row],[food_name]])))&gt;0,"unit","XXX")</f>
        <v>XXX</v>
      </c>
      <c r="I383" t="str">
        <f>SUBSTITUTE(CONCATENATE(Table1[[#This Row],[temp_tbsp]],Table1[[#This Row],[temp_cup]],Table1[[#This Row],[temp_foz]],Table1[[#This Row],[temp_tsp]],Table1[[#This Row],[temp_package]]),"XXX","")</f>
        <v>cup</v>
      </c>
    </row>
    <row r="384" spans="1:9" x14ac:dyDescent="0.2">
      <c r="A384" t="s">
        <v>304</v>
      </c>
      <c r="B384">
        <v>7</v>
      </c>
      <c r="D384" t="str">
        <f>IF(ISNUMBER(SEARCH("tbsp",Table1[[#This Row],[food_name]])), "tbsp","XXX")</f>
        <v>XXX</v>
      </c>
      <c r="E384" t="str">
        <f>IF(ISNUMBER(SEARCH("cup",Table1[[#This Row],[food_name]])), "cup","XXX")</f>
        <v>cup</v>
      </c>
      <c r="F384" t="str">
        <f>IF(ISNUMBER(SEARCH("oz",Table1[[#This Row],[food_name]])), "oz","XXX")</f>
        <v>XXX</v>
      </c>
      <c r="G384" t="str">
        <f>IF(ISNUMBER(SEARCH("tsp",Table1[[#This Row],[food_name]])), "tsp","XXX")</f>
        <v>XXX</v>
      </c>
      <c r="H384" t="str">
        <f>IF(SUMPRODUCT(--ISNUMBER(SEARCH({"pkg","pkt","pouch","piece","ct","slice","pc","pk"},Table1[[#This Row],[food_name]])))&gt;0,"unit","XXX")</f>
        <v>XXX</v>
      </c>
      <c r="I384" t="str">
        <f>SUBSTITUTE(CONCATENATE(Table1[[#This Row],[temp_tbsp]],Table1[[#This Row],[temp_cup]],Table1[[#This Row],[temp_foz]],Table1[[#This Row],[temp_tsp]],Table1[[#This Row],[temp_package]]),"XXX","")</f>
        <v>cup</v>
      </c>
    </row>
    <row r="385" spans="1:9" x14ac:dyDescent="0.2">
      <c r="A385" t="s">
        <v>371</v>
      </c>
      <c r="B385">
        <v>7.5</v>
      </c>
      <c r="D385" t="str">
        <f>IF(ISNUMBER(SEARCH("tbsp",Table1[[#This Row],[food_name]])), "tbsp","XXX")</f>
        <v>XXX</v>
      </c>
      <c r="E385" t="str">
        <f>IF(ISNUMBER(SEARCH("cup",Table1[[#This Row],[food_name]])), "cup","XXX")</f>
        <v>XXX</v>
      </c>
      <c r="F385" t="str">
        <f>IF(ISNUMBER(SEARCH("oz",Table1[[#This Row],[food_name]])), "oz","XXX")</f>
        <v>XXX</v>
      </c>
      <c r="G385" t="str">
        <f>IF(ISNUMBER(SEARCH("tsp",Table1[[#This Row],[food_name]])), "tsp","XXX")</f>
        <v>XXX</v>
      </c>
      <c r="H385" t="str">
        <f>IF(SUMPRODUCT(--ISNUMBER(SEARCH({"pkg","pkt","pouch","piece","ct","slice","pc","pk"},Table1[[#This Row],[food_name]])))&gt;0,"unit","XXX")</f>
        <v>unit</v>
      </c>
      <c r="I385" t="str">
        <f>SUBSTITUTE(CONCATENATE(Table1[[#This Row],[temp_tbsp]],Table1[[#This Row],[temp_cup]],Table1[[#This Row],[temp_foz]],Table1[[#This Row],[temp_tsp]],Table1[[#This Row],[temp_package]]),"XXX","")</f>
        <v>unit</v>
      </c>
    </row>
    <row r="386" spans="1:9" x14ac:dyDescent="0.2">
      <c r="A386" t="s">
        <v>50</v>
      </c>
      <c r="B386">
        <v>7.7</v>
      </c>
      <c r="D386" t="str">
        <f>IF(ISNUMBER(SEARCH("tbsp",Table1[[#This Row],[food_name]])), "tbsp","XXX")</f>
        <v>XXX</v>
      </c>
      <c r="E386" t="str">
        <f>IF(ISNUMBER(SEARCH("cup",Table1[[#This Row],[food_name]])), "cup","XXX")</f>
        <v>cup</v>
      </c>
      <c r="F386" t="str">
        <f>IF(ISNUMBER(SEARCH("oz",Table1[[#This Row],[food_name]])), "oz","XXX")</f>
        <v>XXX</v>
      </c>
      <c r="G386" t="str">
        <f>IF(ISNUMBER(SEARCH("tsp",Table1[[#This Row],[food_name]])), "tsp","XXX")</f>
        <v>XXX</v>
      </c>
      <c r="H386" t="str">
        <f>IF(SUMPRODUCT(--ISNUMBER(SEARCH({"pkg","pkt","pouch","piece","ct","slice","pc","pk"},Table1[[#This Row],[food_name]])))&gt;0,"unit","XXX")</f>
        <v>XXX</v>
      </c>
      <c r="I386" t="str">
        <f>SUBSTITUTE(CONCATENATE(Table1[[#This Row],[temp_tbsp]],Table1[[#This Row],[temp_cup]],Table1[[#This Row],[temp_foz]],Table1[[#This Row],[temp_tsp]],Table1[[#This Row],[temp_package]]),"XXX","")</f>
        <v>cup</v>
      </c>
    </row>
    <row r="387" spans="1:9" x14ac:dyDescent="0.2">
      <c r="A387" t="s">
        <v>379</v>
      </c>
      <c r="B387">
        <v>7.7</v>
      </c>
      <c r="D387" t="str">
        <f>IF(ISNUMBER(SEARCH("tbsp",Table1[[#This Row],[food_name]])), "tbsp","XXX")</f>
        <v>XXX</v>
      </c>
      <c r="E387" t="str">
        <f>IF(ISNUMBER(SEARCH("cup",Table1[[#This Row],[food_name]])), "cup","XXX")</f>
        <v>cup</v>
      </c>
      <c r="F387" t="str">
        <f>IF(ISNUMBER(SEARCH("oz",Table1[[#This Row],[food_name]])), "oz","XXX")</f>
        <v>XXX</v>
      </c>
      <c r="G387" t="str">
        <f>IF(ISNUMBER(SEARCH("tsp",Table1[[#This Row],[food_name]])), "tsp","XXX")</f>
        <v>XXX</v>
      </c>
      <c r="H387" t="str">
        <f>IF(SUMPRODUCT(--ISNUMBER(SEARCH({"pkg","pkt","pouch","piece","ct","slice","pc","pk"},Table1[[#This Row],[food_name]])))&gt;0,"unit","XXX")</f>
        <v>XXX</v>
      </c>
      <c r="I387" t="str">
        <f>SUBSTITUTE(CONCATENATE(Table1[[#This Row],[temp_tbsp]],Table1[[#This Row],[temp_cup]],Table1[[#This Row],[temp_foz]],Table1[[#This Row],[temp_tsp]],Table1[[#This Row],[temp_package]]),"XXX","")</f>
        <v>cup</v>
      </c>
    </row>
    <row r="388" spans="1:9" x14ac:dyDescent="0.2">
      <c r="A388" t="s">
        <v>378</v>
      </c>
      <c r="B388">
        <v>7.9</v>
      </c>
      <c r="D388" t="str">
        <f>IF(ISNUMBER(SEARCH("tbsp",Table1[[#This Row],[food_name]])), "tbsp","XXX")</f>
        <v>XXX</v>
      </c>
      <c r="E388" t="str">
        <f>IF(ISNUMBER(SEARCH("cup",Table1[[#This Row],[food_name]])), "cup","XXX")</f>
        <v>cup</v>
      </c>
      <c r="F388" t="str">
        <f>IF(ISNUMBER(SEARCH("oz",Table1[[#This Row],[food_name]])), "oz","XXX")</f>
        <v>XXX</v>
      </c>
      <c r="G388" t="str">
        <f>IF(ISNUMBER(SEARCH("tsp",Table1[[#This Row],[food_name]])), "tsp","XXX")</f>
        <v>XXX</v>
      </c>
      <c r="H388" t="str">
        <f>IF(SUMPRODUCT(--ISNUMBER(SEARCH({"pkg","pkt","pouch","piece","ct","slice","pc","pk"},Table1[[#This Row],[food_name]])))&gt;0,"unit","XXX")</f>
        <v>unit</v>
      </c>
      <c r="I388" t="str">
        <f>SUBSTITUTE(CONCATENATE(Table1[[#This Row],[temp_tbsp]],Table1[[#This Row],[temp_cup]],Table1[[#This Row],[temp_foz]],Table1[[#This Row],[temp_tsp]],Table1[[#This Row],[temp_package]]),"XXX","")</f>
        <v>cupunit</v>
      </c>
    </row>
    <row r="389" spans="1:9" x14ac:dyDescent="0.2">
      <c r="A389" t="s">
        <v>72</v>
      </c>
      <c r="B389">
        <v>8</v>
      </c>
      <c r="D389" t="str">
        <f>IF(ISNUMBER(SEARCH("tbsp",Table1[[#This Row],[food_name]])), "tbsp","XXX")</f>
        <v>XXX</v>
      </c>
      <c r="E389" t="str">
        <f>IF(ISNUMBER(SEARCH("cup",Table1[[#This Row],[food_name]])), "cup","XXX")</f>
        <v>XXX</v>
      </c>
      <c r="F389" t="str">
        <f>IF(ISNUMBER(SEARCH("oz",Table1[[#This Row],[food_name]])), "oz","XXX")</f>
        <v>oz</v>
      </c>
      <c r="G389" t="str">
        <f>IF(ISNUMBER(SEARCH("tsp",Table1[[#This Row],[food_name]])), "tsp","XXX")</f>
        <v>XXX</v>
      </c>
      <c r="H389" t="str">
        <f>IF(SUMPRODUCT(--ISNUMBER(SEARCH({"pkg","pkt","pouch","piece","ct","slice","pc","pk"},Table1[[#This Row],[food_name]])))&gt;0,"unit","XXX")</f>
        <v>XXX</v>
      </c>
      <c r="I389" t="str">
        <f>SUBSTITUTE(CONCATENATE(Table1[[#This Row],[temp_tbsp]],Table1[[#This Row],[temp_cup]],Table1[[#This Row],[temp_foz]],Table1[[#This Row],[temp_tsp]],Table1[[#This Row],[temp_package]]),"XXX","")</f>
        <v>oz</v>
      </c>
    </row>
    <row r="390" spans="1:9" x14ac:dyDescent="0.2">
      <c r="A390" t="s">
        <v>113</v>
      </c>
      <c r="B390">
        <v>8</v>
      </c>
      <c r="D390" t="str">
        <f>IF(ISNUMBER(SEARCH("tbsp",Table1[[#This Row],[food_name]])), "tbsp","XXX")</f>
        <v>XXX</v>
      </c>
      <c r="E390" t="str">
        <f>IF(ISNUMBER(SEARCH("cup",Table1[[#This Row],[food_name]])), "cup","XXX")</f>
        <v>cup</v>
      </c>
      <c r="F390" t="str">
        <f>IF(ISNUMBER(SEARCH("oz",Table1[[#This Row],[food_name]])), "oz","XXX")</f>
        <v>XXX</v>
      </c>
      <c r="G390" t="str">
        <f>IF(ISNUMBER(SEARCH("tsp",Table1[[#This Row],[food_name]])), "tsp","XXX")</f>
        <v>XXX</v>
      </c>
      <c r="H390" t="str">
        <f>IF(SUMPRODUCT(--ISNUMBER(SEARCH({"pkg","pkt","pouch","piece","ct","slice","pc","pk"},Table1[[#This Row],[food_name]])))&gt;0,"unit","XXX")</f>
        <v>XXX</v>
      </c>
      <c r="I390" t="str">
        <f>SUBSTITUTE(CONCATENATE(Table1[[#This Row],[temp_tbsp]],Table1[[#This Row],[temp_cup]],Table1[[#This Row],[temp_foz]],Table1[[#This Row],[temp_tsp]],Table1[[#This Row],[temp_package]]),"XXX","")</f>
        <v>cup</v>
      </c>
    </row>
    <row r="391" spans="1:9" x14ac:dyDescent="0.2">
      <c r="A391" t="s">
        <v>134</v>
      </c>
      <c r="B391">
        <v>8</v>
      </c>
      <c r="D391" t="str">
        <f>IF(ISNUMBER(SEARCH("tbsp",Table1[[#This Row],[food_name]])), "tbsp","XXX")</f>
        <v>XXX</v>
      </c>
      <c r="E391" t="str">
        <f>IF(ISNUMBER(SEARCH("cup",Table1[[#This Row],[food_name]])), "cup","XXX")</f>
        <v>XXX</v>
      </c>
      <c r="F391" t="str">
        <f>IF(ISNUMBER(SEARCH("oz",Table1[[#This Row],[food_name]])), "oz","XXX")</f>
        <v>oz</v>
      </c>
      <c r="G391" t="str">
        <f>IF(ISNUMBER(SEARCH("tsp",Table1[[#This Row],[food_name]])), "tsp","XXX")</f>
        <v>XXX</v>
      </c>
      <c r="H391" t="str">
        <f>IF(SUMPRODUCT(--ISNUMBER(SEARCH({"pkg","pkt","pouch","piece","ct","slice","pc","pk"},Table1[[#This Row],[food_name]])))&gt;0,"unit","XXX")</f>
        <v>XXX</v>
      </c>
      <c r="I391" t="str">
        <f>SUBSTITUTE(CONCATENATE(Table1[[#This Row],[temp_tbsp]],Table1[[#This Row],[temp_cup]],Table1[[#This Row],[temp_foz]],Table1[[#This Row],[temp_tsp]],Table1[[#This Row],[temp_package]]),"XXX","")</f>
        <v>oz</v>
      </c>
    </row>
    <row r="392" spans="1:9" x14ac:dyDescent="0.2">
      <c r="A392" t="s">
        <v>141</v>
      </c>
      <c r="B392">
        <v>8</v>
      </c>
      <c r="D392" t="str">
        <f>IF(ISNUMBER(SEARCH("tbsp",Table1[[#This Row],[food_name]])), "tbsp","XXX")</f>
        <v>XXX</v>
      </c>
      <c r="E392" t="str">
        <f>IF(ISNUMBER(SEARCH("cup",Table1[[#This Row],[food_name]])), "cup","XXX")</f>
        <v>XXX</v>
      </c>
      <c r="F392" t="str">
        <f>IF(ISNUMBER(SEARCH("oz",Table1[[#This Row],[food_name]])), "oz","XXX")</f>
        <v>oz</v>
      </c>
      <c r="G392" t="str">
        <f>IF(ISNUMBER(SEARCH("tsp",Table1[[#This Row],[food_name]])), "tsp","XXX")</f>
        <v>XXX</v>
      </c>
      <c r="H392" t="str">
        <f>IF(SUMPRODUCT(--ISNUMBER(SEARCH({"pkg","pkt","pouch","piece","ct","slice","pc","pk"},Table1[[#This Row],[food_name]])))&gt;0,"unit","XXX")</f>
        <v>unit</v>
      </c>
      <c r="I392" t="str">
        <f>SUBSTITUTE(CONCATENATE(Table1[[#This Row],[temp_tbsp]],Table1[[#This Row],[temp_cup]],Table1[[#This Row],[temp_foz]],Table1[[#This Row],[temp_tsp]],Table1[[#This Row],[temp_package]]),"XXX","")</f>
        <v>ozunit</v>
      </c>
    </row>
    <row r="393" spans="1:9" x14ac:dyDescent="0.2">
      <c r="A393" t="s">
        <v>143</v>
      </c>
      <c r="B393">
        <v>8</v>
      </c>
      <c r="D393" t="str">
        <f>IF(ISNUMBER(SEARCH("tbsp",Table1[[#This Row],[food_name]])), "tbsp","XXX")</f>
        <v>XXX</v>
      </c>
      <c r="E393" t="str">
        <f>IF(ISNUMBER(SEARCH("cup",Table1[[#This Row],[food_name]])), "cup","XXX")</f>
        <v>XXX</v>
      </c>
      <c r="F393" t="str">
        <f>IF(ISNUMBER(SEARCH("oz",Table1[[#This Row],[food_name]])), "oz","XXX")</f>
        <v>oz</v>
      </c>
      <c r="G393" t="str">
        <f>IF(ISNUMBER(SEARCH("tsp",Table1[[#This Row],[food_name]])), "tsp","XXX")</f>
        <v>XXX</v>
      </c>
      <c r="H393" t="str">
        <f>IF(SUMPRODUCT(--ISNUMBER(SEARCH({"pkg","pkt","pouch","piece","ct","slice","pc","pk"},Table1[[#This Row],[food_name]])))&gt;0,"unit","XXX")</f>
        <v>XXX</v>
      </c>
      <c r="I393" t="str">
        <f>SUBSTITUTE(CONCATENATE(Table1[[#This Row],[temp_tbsp]],Table1[[#This Row],[temp_cup]],Table1[[#This Row],[temp_foz]],Table1[[#This Row],[temp_tsp]],Table1[[#This Row],[temp_package]]),"XXX","")</f>
        <v>oz</v>
      </c>
    </row>
    <row r="394" spans="1:9" x14ac:dyDescent="0.2">
      <c r="A394" t="s">
        <v>147</v>
      </c>
      <c r="B394">
        <v>8</v>
      </c>
      <c r="D394" t="str">
        <f>IF(ISNUMBER(SEARCH("tbsp",Table1[[#This Row],[food_name]])), "tbsp","XXX")</f>
        <v>XXX</v>
      </c>
      <c r="E394" t="str">
        <f>IF(ISNUMBER(SEARCH("cup",Table1[[#This Row],[food_name]])), "cup","XXX")</f>
        <v>cup</v>
      </c>
      <c r="F394" t="str">
        <f>IF(ISNUMBER(SEARCH("oz",Table1[[#This Row],[food_name]])), "oz","XXX")</f>
        <v>XXX</v>
      </c>
      <c r="G394" t="str">
        <f>IF(ISNUMBER(SEARCH("tsp",Table1[[#This Row],[food_name]])), "tsp","XXX")</f>
        <v>XXX</v>
      </c>
      <c r="H394" t="str">
        <f>IF(SUMPRODUCT(--ISNUMBER(SEARCH({"pkg","pkt","pouch","piece","ct","slice","pc","pk"},Table1[[#This Row],[food_name]])))&gt;0,"unit","XXX")</f>
        <v>XXX</v>
      </c>
      <c r="I394" t="str">
        <f>SUBSTITUTE(CONCATENATE(Table1[[#This Row],[temp_tbsp]],Table1[[#This Row],[temp_cup]],Table1[[#This Row],[temp_foz]],Table1[[#This Row],[temp_tsp]],Table1[[#This Row],[temp_package]]),"XXX","")</f>
        <v>cup</v>
      </c>
    </row>
    <row r="395" spans="1:9" x14ac:dyDescent="0.2">
      <c r="A395" t="s">
        <v>263</v>
      </c>
      <c r="B395">
        <v>8</v>
      </c>
      <c r="D395" t="str">
        <f>IF(ISNUMBER(SEARCH("tbsp",Table1[[#This Row],[food_name]])), "tbsp","XXX")</f>
        <v>XXX</v>
      </c>
      <c r="E395" t="str">
        <f>IF(ISNUMBER(SEARCH("cup",Table1[[#This Row],[food_name]])), "cup","XXX")</f>
        <v>cup</v>
      </c>
      <c r="F395" t="str">
        <f>IF(ISNUMBER(SEARCH("oz",Table1[[#This Row],[food_name]])), "oz","XXX")</f>
        <v>XXX</v>
      </c>
      <c r="G395" t="str">
        <f>IF(ISNUMBER(SEARCH("tsp",Table1[[#This Row],[food_name]])), "tsp","XXX")</f>
        <v>XXX</v>
      </c>
      <c r="H395" t="str">
        <f>IF(SUMPRODUCT(--ISNUMBER(SEARCH({"pkg","pkt","pouch","piece","ct","slice","pc","pk"},Table1[[#This Row],[food_name]])))&gt;0,"unit","XXX")</f>
        <v>XXX</v>
      </c>
      <c r="I395" t="str">
        <f>SUBSTITUTE(CONCATENATE(Table1[[#This Row],[temp_tbsp]],Table1[[#This Row],[temp_cup]],Table1[[#This Row],[temp_foz]],Table1[[#This Row],[temp_tsp]],Table1[[#This Row],[temp_package]]),"XXX","")</f>
        <v>cup</v>
      </c>
    </row>
    <row r="396" spans="1:9" x14ac:dyDescent="0.2">
      <c r="A396" t="s">
        <v>303</v>
      </c>
      <c r="B396">
        <v>8</v>
      </c>
      <c r="D396" t="str">
        <f>IF(ISNUMBER(SEARCH("tbsp",Table1[[#This Row],[food_name]])), "tbsp","XXX")</f>
        <v>XXX</v>
      </c>
      <c r="E396" t="str">
        <f>IF(ISNUMBER(SEARCH("cup",Table1[[#This Row],[food_name]])), "cup","XXX")</f>
        <v>cup</v>
      </c>
      <c r="F396" t="str">
        <f>IF(ISNUMBER(SEARCH("oz",Table1[[#This Row],[food_name]])), "oz","XXX")</f>
        <v>XXX</v>
      </c>
      <c r="G396" t="str">
        <f>IF(ISNUMBER(SEARCH("tsp",Table1[[#This Row],[food_name]])), "tsp","XXX")</f>
        <v>XXX</v>
      </c>
      <c r="H396" t="str">
        <f>IF(SUMPRODUCT(--ISNUMBER(SEARCH({"pkg","pkt","pouch","piece","ct","slice","pc","pk"},Table1[[#This Row],[food_name]])))&gt;0,"unit","XXX")</f>
        <v>XXX</v>
      </c>
      <c r="I396" t="str">
        <f>SUBSTITUTE(CONCATENATE(Table1[[#This Row],[temp_tbsp]],Table1[[#This Row],[temp_cup]],Table1[[#This Row],[temp_foz]],Table1[[#This Row],[temp_tsp]],Table1[[#This Row],[temp_package]]),"XXX","")</f>
        <v>cup</v>
      </c>
    </row>
    <row r="397" spans="1:9" x14ac:dyDescent="0.2">
      <c r="A397" t="s">
        <v>341</v>
      </c>
      <c r="B397">
        <v>8</v>
      </c>
      <c r="D397" t="str">
        <f>IF(ISNUMBER(SEARCH("tbsp",Table1[[#This Row],[food_name]])), "tbsp","XXX")</f>
        <v>XXX</v>
      </c>
      <c r="E397" t="str">
        <f>IF(ISNUMBER(SEARCH("cup",Table1[[#This Row],[food_name]])), "cup","XXX")</f>
        <v>XXX</v>
      </c>
      <c r="F397" t="str">
        <f>IF(ISNUMBER(SEARCH("oz",Table1[[#This Row],[food_name]])), "oz","XXX")</f>
        <v>XXX</v>
      </c>
      <c r="G397" t="str">
        <f>IF(ISNUMBER(SEARCH("tsp",Table1[[#This Row],[food_name]])), "tsp","XXX")</f>
        <v>XXX</v>
      </c>
      <c r="H397" t="str">
        <f>IF(SUMPRODUCT(--ISNUMBER(SEARCH({"pkg","pkt","pouch","piece","ct","slice","pc","pk"},Table1[[#This Row],[food_name]])))&gt;0,"unit","XXX")</f>
        <v>XXX</v>
      </c>
      <c r="I397" t="str">
        <f>SUBSTITUTE(CONCATENATE(Table1[[#This Row],[temp_tbsp]],Table1[[#This Row],[temp_cup]],Table1[[#This Row],[temp_foz]],Table1[[#This Row],[temp_tsp]],Table1[[#This Row],[temp_package]]),"XXX","")</f>
        <v/>
      </c>
    </row>
    <row r="398" spans="1:9" x14ac:dyDescent="0.2">
      <c r="A398" t="s">
        <v>381</v>
      </c>
      <c r="B398">
        <v>8</v>
      </c>
      <c r="D398" t="str">
        <f>IF(ISNUMBER(SEARCH("tbsp",Table1[[#This Row],[food_name]])), "tbsp","XXX")</f>
        <v>XXX</v>
      </c>
      <c r="E398" t="str">
        <f>IF(ISNUMBER(SEARCH("cup",Table1[[#This Row],[food_name]])), "cup","XXX")</f>
        <v>cup</v>
      </c>
      <c r="F398" t="str">
        <f>IF(ISNUMBER(SEARCH("oz",Table1[[#This Row],[food_name]])), "oz","XXX")</f>
        <v>XXX</v>
      </c>
      <c r="G398" t="str">
        <f>IF(ISNUMBER(SEARCH("tsp",Table1[[#This Row],[food_name]])), "tsp","XXX")</f>
        <v>XXX</v>
      </c>
      <c r="H398" t="str">
        <f>IF(SUMPRODUCT(--ISNUMBER(SEARCH({"pkg","pkt","pouch","piece","ct","slice","pc","pk"},Table1[[#This Row],[food_name]])))&gt;0,"unit","XXX")</f>
        <v>XXX</v>
      </c>
      <c r="I398" t="str">
        <f>SUBSTITUTE(CONCATENATE(Table1[[#This Row],[temp_tbsp]],Table1[[#This Row],[temp_cup]],Table1[[#This Row],[temp_foz]],Table1[[#This Row],[temp_tsp]],Table1[[#This Row],[temp_package]]),"XXX","")</f>
        <v>cup</v>
      </c>
    </row>
    <row r="399" spans="1:9" x14ac:dyDescent="0.2">
      <c r="A399" t="s">
        <v>135</v>
      </c>
      <c r="B399">
        <v>9</v>
      </c>
      <c r="D399" t="str">
        <f>IF(ISNUMBER(SEARCH("tbsp",Table1[[#This Row],[food_name]])), "tbsp","XXX")</f>
        <v>XXX</v>
      </c>
      <c r="E399" t="str">
        <f>IF(ISNUMBER(SEARCH("cup",Table1[[#This Row],[food_name]])), "cup","XXX")</f>
        <v>XXX</v>
      </c>
      <c r="F399" t="str">
        <f>IF(ISNUMBER(SEARCH("oz",Table1[[#This Row],[food_name]])), "oz","XXX")</f>
        <v>oz</v>
      </c>
      <c r="G399" t="str">
        <f>IF(ISNUMBER(SEARCH("tsp",Table1[[#This Row],[food_name]])), "tsp","XXX")</f>
        <v>XXX</v>
      </c>
      <c r="H399" t="str">
        <f>IF(SUMPRODUCT(--ISNUMBER(SEARCH({"pkg","pkt","pouch","piece","ct","slice","pc","pk"},Table1[[#This Row],[food_name]])))&gt;0,"unit","XXX")</f>
        <v>XXX</v>
      </c>
      <c r="I399" t="str">
        <f>SUBSTITUTE(CONCATENATE(Table1[[#This Row],[temp_tbsp]],Table1[[#This Row],[temp_cup]],Table1[[#This Row],[temp_foz]],Table1[[#This Row],[temp_tsp]],Table1[[#This Row],[temp_package]]),"XXX","")</f>
        <v>oz</v>
      </c>
    </row>
    <row r="400" spans="1:9" x14ac:dyDescent="0.2">
      <c r="A400" t="s">
        <v>137</v>
      </c>
      <c r="B400">
        <v>9</v>
      </c>
      <c r="D400" t="str">
        <f>IF(ISNUMBER(SEARCH("tbsp",Table1[[#This Row],[food_name]])), "tbsp","XXX")</f>
        <v>XXX</v>
      </c>
      <c r="E400" t="str">
        <f>IF(ISNUMBER(SEARCH("cup",Table1[[#This Row],[food_name]])), "cup","XXX")</f>
        <v>XXX</v>
      </c>
      <c r="F400" t="str">
        <f>IF(ISNUMBER(SEARCH("oz",Table1[[#This Row],[food_name]])), "oz","XXX")</f>
        <v>XXX</v>
      </c>
      <c r="G400" t="str">
        <f>IF(ISNUMBER(SEARCH("tsp",Table1[[#This Row],[food_name]])), "tsp","XXX")</f>
        <v>XXX</v>
      </c>
      <c r="H400" t="str">
        <f>IF(SUMPRODUCT(--ISNUMBER(SEARCH({"pkg","pkt","pouch","piece","ct","slice","pc","pk"},Table1[[#This Row],[food_name]])))&gt;0,"unit","XXX")</f>
        <v>unit</v>
      </c>
      <c r="I400" t="str">
        <f>SUBSTITUTE(CONCATENATE(Table1[[#This Row],[temp_tbsp]],Table1[[#This Row],[temp_cup]],Table1[[#This Row],[temp_foz]],Table1[[#This Row],[temp_tsp]],Table1[[#This Row],[temp_package]]),"XXX","")</f>
        <v>unit</v>
      </c>
    </row>
    <row r="401" spans="1:9" x14ac:dyDescent="0.2">
      <c r="A401" t="s">
        <v>194</v>
      </c>
      <c r="B401">
        <v>9</v>
      </c>
      <c r="D401" t="str">
        <f>IF(ISNUMBER(SEARCH("tbsp",Table1[[#This Row],[food_name]])), "tbsp","XXX")</f>
        <v>XXX</v>
      </c>
      <c r="E401" t="str">
        <f>IF(ISNUMBER(SEARCH("cup",Table1[[#This Row],[food_name]])), "cup","XXX")</f>
        <v>cup</v>
      </c>
      <c r="F401" t="str">
        <f>IF(ISNUMBER(SEARCH("oz",Table1[[#This Row],[food_name]])), "oz","XXX")</f>
        <v>XXX</v>
      </c>
      <c r="G401" t="str">
        <f>IF(ISNUMBER(SEARCH("tsp",Table1[[#This Row],[food_name]])), "tsp","XXX")</f>
        <v>XXX</v>
      </c>
      <c r="H401" t="str">
        <f>IF(SUMPRODUCT(--ISNUMBER(SEARCH({"pkg","pkt","pouch","piece","ct","slice","pc","pk"},Table1[[#This Row],[food_name]])))&gt;0,"unit","XXX")</f>
        <v>XXX</v>
      </c>
      <c r="I401" t="str">
        <f>SUBSTITUTE(CONCATENATE(Table1[[#This Row],[temp_tbsp]],Table1[[#This Row],[temp_cup]],Table1[[#This Row],[temp_foz]],Table1[[#This Row],[temp_tsp]],Table1[[#This Row],[temp_package]]),"XXX","")</f>
        <v>cup</v>
      </c>
    </row>
    <row r="402" spans="1:9" x14ac:dyDescent="0.2">
      <c r="A402" t="s">
        <v>74</v>
      </c>
      <c r="B402">
        <v>10</v>
      </c>
      <c r="D402" t="str">
        <f>IF(ISNUMBER(SEARCH("tbsp",Table1[[#This Row],[food_name]])), "tbsp","XXX")</f>
        <v>XXX</v>
      </c>
      <c r="E402" t="str">
        <f>IF(ISNUMBER(SEARCH("cup",Table1[[#This Row],[food_name]])), "cup","XXX")</f>
        <v>XXX</v>
      </c>
      <c r="F402" t="str">
        <f>IF(ISNUMBER(SEARCH("oz",Table1[[#This Row],[food_name]])), "oz","XXX")</f>
        <v>oz</v>
      </c>
      <c r="G402" t="str">
        <f>IF(ISNUMBER(SEARCH("tsp",Table1[[#This Row],[food_name]])), "tsp","XXX")</f>
        <v>XXX</v>
      </c>
      <c r="H402" t="str">
        <f>IF(SUMPRODUCT(--ISNUMBER(SEARCH({"pkg","pkt","pouch","piece","ct","slice","pc","pk"},Table1[[#This Row],[food_name]])))&gt;0,"unit","XXX")</f>
        <v>XXX</v>
      </c>
      <c r="I402" t="str">
        <f>SUBSTITUTE(CONCATENATE(Table1[[#This Row],[temp_tbsp]],Table1[[#This Row],[temp_cup]],Table1[[#This Row],[temp_foz]],Table1[[#This Row],[temp_tsp]],Table1[[#This Row],[temp_package]]),"XXX","")</f>
        <v>oz</v>
      </c>
    </row>
    <row r="403" spans="1:9" x14ac:dyDescent="0.2">
      <c r="A403" t="s">
        <v>338</v>
      </c>
      <c r="B403">
        <v>10</v>
      </c>
      <c r="D403" t="str">
        <f>IF(ISNUMBER(SEARCH("tbsp",Table1[[#This Row],[food_name]])), "tbsp","XXX")</f>
        <v>XXX</v>
      </c>
      <c r="E403" t="str">
        <f>IF(ISNUMBER(SEARCH("cup",Table1[[#This Row],[food_name]])), "cup","XXX")</f>
        <v>XXX</v>
      </c>
      <c r="F403" t="str">
        <f>IF(ISNUMBER(SEARCH("oz",Table1[[#This Row],[food_name]])), "oz","XXX")</f>
        <v>XXX</v>
      </c>
      <c r="G403" t="str">
        <f>IF(ISNUMBER(SEARCH("tsp",Table1[[#This Row],[food_name]])), "tsp","XXX")</f>
        <v>XXX</v>
      </c>
      <c r="H403" t="str">
        <f>IF(SUMPRODUCT(--ISNUMBER(SEARCH({"pkg","pkt","pouch","piece","ct","slice","pc","pk"},Table1[[#This Row],[food_name]])))&gt;0,"unit","XXX")</f>
        <v>XXX</v>
      </c>
      <c r="I403" t="str">
        <f>SUBSTITUTE(CONCATENATE(Table1[[#This Row],[temp_tbsp]],Table1[[#This Row],[temp_cup]],Table1[[#This Row],[temp_foz]],Table1[[#This Row],[temp_tsp]],Table1[[#This Row],[temp_package]]),"XXX","")</f>
        <v/>
      </c>
    </row>
    <row r="404" spans="1:9" x14ac:dyDescent="0.2">
      <c r="A404" t="s">
        <v>372</v>
      </c>
      <c r="B404">
        <v>10.3</v>
      </c>
      <c r="D404" t="str">
        <f>IF(ISNUMBER(SEARCH("tbsp",Table1[[#This Row],[food_name]])), "tbsp","XXX")</f>
        <v>XXX</v>
      </c>
      <c r="E404" t="str">
        <f>IF(ISNUMBER(SEARCH("cup",Table1[[#This Row],[food_name]])), "cup","XXX")</f>
        <v>XXX</v>
      </c>
      <c r="F404" t="str">
        <f>IF(ISNUMBER(SEARCH("oz",Table1[[#This Row],[food_name]])), "oz","XXX")</f>
        <v>XXX</v>
      </c>
      <c r="G404" t="str">
        <f>IF(ISNUMBER(SEARCH("tsp",Table1[[#This Row],[food_name]])), "tsp","XXX")</f>
        <v>XXX</v>
      </c>
      <c r="H404" t="str">
        <f>IF(SUMPRODUCT(--ISNUMBER(SEARCH({"pkg","pkt","pouch","piece","ct","slice","pc","pk"},Table1[[#This Row],[food_name]])))&gt;0,"unit","XXX")</f>
        <v>unit</v>
      </c>
      <c r="I404" t="str">
        <f>SUBSTITUTE(CONCATENATE(Table1[[#This Row],[temp_tbsp]],Table1[[#This Row],[temp_cup]],Table1[[#This Row],[temp_foz]],Table1[[#This Row],[temp_tsp]],Table1[[#This Row],[temp_package]]),"XXX","")</f>
        <v>unit</v>
      </c>
    </row>
    <row r="405" spans="1:9" x14ac:dyDescent="0.2">
      <c r="A405" t="s">
        <v>138</v>
      </c>
      <c r="B405">
        <v>11</v>
      </c>
      <c r="D405" t="str">
        <f>IF(ISNUMBER(SEARCH("tbsp",Table1[[#This Row],[food_name]])), "tbsp","XXX")</f>
        <v>XXX</v>
      </c>
      <c r="E405" t="str">
        <f>IF(ISNUMBER(SEARCH("cup",Table1[[#This Row],[food_name]])), "cup","XXX")</f>
        <v>XXX</v>
      </c>
      <c r="F405" t="str">
        <f>IF(ISNUMBER(SEARCH("oz",Table1[[#This Row],[food_name]])), "oz","XXX")</f>
        <v>oz</v>
      </c>
      <c r="G405" t="str">
        <f>IF(ISNUMBER(SEARCH("tsp",Table1[[#This Row],[food_name]])), "tsp","XXX")</f>
        <v>XXX</v>
      </c>
      <c r="H405" t="str">
        <f>IF(SUMPRODUCT(--ISNUMBER(SEARCH({"pkg","pkt","pouch","piece","ct","slice","pc","pk"},Table1[[#This Row],[food_name]])))&gt;0,"unit","XXX")</f>
        <v>XXX</v>
      </c>
      <c r="I405" t="str">
        <f>SUBSTITUTE(CONCATENATE(Table1[[#This Row],[temp_tbsp]],Table1[[#This Row],[temp_cup]],Table1[[#This Row],[temp_foz]],Table1[[#This Row],[temp_tsp]],Table1[[#This Row],[temp_package]]),"XXX","")</f>
        <v>oz</v>
      </c>
    </row>
    <row r="406" spans="1:9" x14ac:dyDescent="0.2">
      <c r="A406" t="s">
        <v>86</v>
      </c>
      <c r="B406">
        <v>12</v>
      </c>
      <c r="D406" t="str">
        <f>IF(ISNUMBER(SEARCH("tbsp",Table1[[#This Row],[food_name]])), "tbsp","XXX")</f>
        <v>XXX</v>
      </c>
      <c r="E406" t="str">
        <f>IF(ISNUMBER(SEARCH("cup",Table1[[#This Row],[food_name]])), "cup","XXX")</f>
        <v>XXX</v>
      </c>
      <c r="F406" t="str">
        <f>IF(ISNUMBER(SEARCH("oz",Table1[[#This Row],[food_name]])), "oz","XXX")</f>
        <v>oz</v>
      </c>
      <c r="G406" t="str">
        <f>IF(ISNUMBER(SEARCH("tsp",Table1[[#This Row],[food_name]])), "tsp","XXX")</f>
        <v>XXX</v>
      </c>
      <c r="H406" t="str">
        <f>IF(SUMPRODUCT(--ISNUMBER(SEARCH({"pkg","pkt","pouch","piece","ct","slice","pc","pk"},Table1[[#This Row],[food_name]])))&gt;0,"unit","XXX")</f>
        <v>XXX</v>
      </c>
      <c r="I406" t="str">
        <f>SUBSTITUTE(CONCATENATE(Table1[[#This Row],[temp_tbsp]],Table1[[#This Row],[temp_cup]],Table1[[#This Row],[temp_foz]],Table1[[#This Row],[temp_tsp]],Table1[[#This Row],[temp_package]]),"XXX","")</f>
        <v>oz</v>
      </c>
    </row>
    <row r="407" spans="1:9" x14ac:dyDescent="0.2">
      <c r="A407" t="s">
        <v>110</v>
      </c>
      <c r="B407">
        <v>12</v>
      </c>
      <c r="D407" t="str">
        <f>IF(ISNUMBER(SEARCH("tbsp",Table1[[#This Row],[food_name]])), "tbsp","XXX")</f>
        <v>XXX</v>
      </c>
      <c r="E407" t="str">
        <f>IF(ISNUMBER(SEARCH("cup",Table1[[#This Row],[food_name]])), "cup","XXX")</f>
        <v>cup</v>
      </c>
      <c r="F407" t="str">
        <f>IF(ISNUMBER(SEARCH("oz",Table1[[#This Row],[food_name]])), "oz","XXX")</f>
        <v>XXX</v>
      </c>
      <c r="G407" t="str">
        <f>IF(ISNUMBER(SEARCH("tsp",Table1[[#This Row],[food_name]])), "tsp","XXX")</f>
        <v>XXX</v>
      </c>
      <c r="H407" t="str">
        <f>IF(SUMPRODUCT(--ISNUMBER(SEARCH({"pkg","pkt","pouch","piece","ct","slice","pc","pk"},Table1[[#This Row],[food_name]])))&gt;0,"unit","XXX")</f>
        <v>XXX</v>
      </c>
      <c r="I407" t="str">
        <f>SUBSTITUTE(CONCATENATE(Table1[[#This Row],[temp_tbsp]],Table1[[#This Row],[temp_cup]],Table1[[#This Row],[temp_foz]],Table1[[#This Row],[temp_tsp]],Table1[[#This Row],[temp_package]]),"XXX","")</f>
        <v>cup</v>
      </c>
    </row>
    <row r="408" spans="1:9" x14ac:dyDescent="0.2">
      <c r="A408" t="s">
        <v>148</v>
      </c>
      <c r="B408">
        <v>12</v>
      </c>
      <c r="D408" t="str">
        <f>IF(ISNUMBER(SEARCH("tbsp",Table1[[#This Row],[food_name]])), "tbsp","XXX")</f>
        <v>XXX</v>
      </c>
      <c r="E408" t="str">
        <f>IF(ISNUMBER(SEARCH("cup",Table1[[#This Row],[food_name]])), "cup","XXX")</f>
        <v>XXX</v>
      </c>
      <c r="F408" t="str">
        <f>IF(ISNUMBER(SEARCH("oz",Table1[[#This Row],[food_name]])), "oz","XXX")</f>
        <v>XXX</v>
      </c>
      <c r="G408" t="str">
        <f>IF(ISNUMBER(SEARCH("tsp",Table1[[#This Row],[food_name]])), "tsp","XXX")</f>
        <v>XXX</v>
      </c>
      <c r="H408" t="str">
        <f>IF(SUMPRODUCT(--ISNUMBER(SEARCH({"pkg","pkt","pouch","piece","ct","slice","pc","pk"},Table1[[#This Row],[food_name]])))&gt;0,"unit","XXX")</f>
        <v>XXX</v>
      </c>
      <c r="I408" t="str">
        <f>SUBSTITUTE(CONCATENATE(Table1[[#This Row],[temp_tbsp]],Table1[[#This Row],[temp_cup]],Table1[[#This Row],[temp_foz]],Table1[[#This Row],[temp_tsp]],Table1[[#This Row],[temp_package]]),"XXX","")</f>
        <v/>
      </c>
    </row>
    <row r="409" spans="1:9" x14ac:dyDescent="0.2">
      <c r="A409" t="s">
        <v>151</v>
      </c>
      <c r="B409">
        <v>12</v>
      </c>
      <c r="D409" t="str">
        <f>IF(ISNUMBER(SEARCH("tbsp",Table1[[#This Row],[food_name]])), "tbsp","XXX")</f>
        <v>XXX</v>
      </c>
      <c r="E409" t="str">
        <f>IF(ISNUMBER(SEARCH("cup",Table1[[#This Row],[food_name]])), "cup","XXX")</f>
        <v>XXX</v>
      </c>
      <c r="F409" t="str">
        <f>IF(ISNUMBER(SEARCH("oz",Table1[[#This Row],[food_name]])), "oz","XXX")</f>
        <v>oz</v>
      </c>
      <c r="G409" t="str">
        <f>IF(ISNUMBER(SEARCH("tsp",Table1[[#This Row],[food_name]])), "tsp","XXX")</f>
        <v>XXX</v>
      </c>
      <c r="H409" t="str">
        <f>IF(SUMPRODUCT(--ISNUMBER(SEARCH({"pkg","pkt","pouch","piece","ct","slice","pc","pk"},Table1[[#This Row],[food_name]])))&gt;0,"unit","XXX")</f>
        <v>XXX</v>
      </c>
      <c r="I409" t="str">
        <f>SUBSTITUTE(CONCATENATE(Table1[[#This Row],[temp_tbsp]],Table1[[#This Row],[temp_cup]],Table1[[#This Row],[temp_foz]],Table1[[#This Row],[temp_tsp]],Table1[[#This Row],[temp_package]]),"XXX","")</f>
        <v>oz</v>
      </c>
    </row>
    <row r="410" spans="1:9" x14ac:dyDescent="0.2">
      <c r="A410" t="s">
        <v>350</v>
      </c>
      <c r="B410">
        <v>12</v>
      </c>
      <c r="D410" t="str">
        <f>IF(ISNUMBER(SEARCH("tbsp",Table1[[#This Row],[food_name]])), "tbsp","XXX")</f>
        <v>XXX</v>
      </c>
      <c r="E410" t="str">
        <f>IF(ISNUMBER(SEARCH("cup",Table1[[#This Row],[food_name]])), "cup","XXX")</f>
        <v>cup</v>
      </c>
      <c r="F410" t="str">
        <f>IF(ISNUMBER(SEARCH("oz",Table1[[#This Row],[food_name]])), "oz","XXX")</f>
        <v>XXX</v>
      </c>
      <c r="G410" t="str">
        <f>IF(ISNUMBER(SEARCH("tsp",Table1[[#This Row],[food_name]])), "tsp","XXX")</f>
        <v>XXX</v>
      </c>
      <c r="H410" t="str">
        <f>IF(SUMPRODUCT(--ISNUMBER(SEARCH({"pkg","pkt","pouch","piece","ct","slice","pc","pk"},Table1[[#This Row],[food_name]])))&gt;0,"unit","XXX")</f>
        <v>XXX</v>
      </c>
      <c r="I410" t="str">
        <f>SUBSTITUTE(CONCATENATE(Table1[[#This Row],[temp_tbsp]],Table1[[#This Row],[temp_cup]],Table1[[#This Row],[temp_foz]],Table1[[#This Row],[temp_tsp]],Table1[[#This Row],[temp_package]]),"XXX","")</f>
        <v>cup</v>
      </c>
    </row>
    <row r="411" spans="1:9" x14ac:dyDescent="0.2">
      <c r="A411" t="s">
        <v>406</v>
      </c>
      <c r="B411">
        <v>12</v>
      </c>
      <c r="D411" t="str">
        <f>IF(ISNUMBER(SEARCH("tbsp",Table1[[#This Row],[food_name]])), "tbsp","XXX")</f>
        <v>XXX</v>
      </c>
      <c r="E411" t="str">
        <f>IF(ISNUMBER(SEARCH("cup",Table1[[#This Row],[food_name]])), "cup","XXX")</f>
        <v>XXX</v>
      </c>
      <c r="F411" t="str">
        <f>IF(ISNUMBER(SEARCH("oz",Table1[[#This Row],[food_name]])), "oz","XXX")</f>
        <v>XXX</v>
      </c>
      <c r="G411" t="str">
        <f>IF(ISNUMBER(SEARCH("tsp",Table1[[#This Row],[food_name]])), "tsp","XXX")</f>
        <v>XXX</v>
      </c>
      <c r="H411" t="str">
        <f>IF(SUMPRODUCT(--ISNUMBER(SEARCH({"pkg","pkt","pouch","piece","ct","slice","pc","pk"},Table1[[#This Row],[food_name]])))&gt;0,"unit","XXX")</f>
        <v>unit</v>
      </c>
      <c r="I411" t="str">
        <f>SUBSTITUTE(CONCATENATE(Table1[[#This Row],[temp_tbsp]],Table1[[#This Row],[temp_cup]],Table1[[#This Row],[temp_foz]],Table1[[#This Row],[temp_tsp]],Table1[[#This Row],[temp_package]]),"XXX","")</f>
        <v>unit</v>
      </c>
    </row>
    <row r="412" spans="1:9" x14ac:dyDescent="0.2">
      <c r="A412" t="s">
        <v>384</v>
      </c>
      <c r="B412">
        <v>12.7</v>
      </c>
      <c r="D412" t="str">
        <f>IF(ISNUMBER(SEARCH("tbsp",Table1[[#This Row],[food_name]])), "tbsp","XXX")</f>
        <v>XXX</v>
      </c>
      <c r="E412" t="str">
        <f>IF(ISNUMBER(SEARCH("cup",Table1[[#This Row],[food_name]])), "cup","XXX")</f>
        <v>XXX</v>
      </c>
      <c r="F412" t="str">
        <f>IF(ISNUMBER(SEARCH("oz",Table1[[#This Row],[food_name]])), "oz","XXX")</f>
        <v>XXX</v>
      </c>
      <c r="G412" t="str">
        <f>IF(ISNUMBER(SEARCH("tsp",Table1[[#This Row],[food_name]])), "tsp","XXX")</f>
        <v>XXX</v>
      </c>
      <c r="H412" t="str">
        <f>IF(SUMPRODUCT(--ISNUMBER(SEARCH({"pkg","pkt","pouch","piece","ct","slice","pc","pk"},Table1[[#This Row],[food_name]])))&gt;0,"unit","XXX")</f>
        <v>XXX</v>
      </c>
      <c r="I412" t="str">
        <f>SUBSTITUTE(CONCATENATE(Table1[[#This Row],[temp_tbsp]],Table1[[#This Row],[temp_cup]],Table1[[#This Row],[temp_foz]],Table1[[#This Row],[temp_tsp]],Table1[[#This Row],[temp_package]]),"XXX","")</f>
        <v/>
      </c>
    </row>
    <row r="413" spans="1:9" x14ac:dyDescent="0.2">
      <c r="A413" t="s">
        <v>108</v>
      </c>
      <c r="B413">
        <v>13</v>
      </c>
      <c r="D413" t="str">
        <f>IF(ISNUMBER(SEARCH("tbsp",Table1[[#This Row],[food_name]])), "tbsp","XXX")</f>
        <v>XXX</v>
      </c>
      <c r="E413" t="str">
        <f>IF(ISNUMBER(SEARCH("cup",Table1[[#This Row],[food_name]])), "cup","XXX")</f>
        <v>cup</v>
      </c>
      <c r="F413" t="str">
        <f>IF(ISNUMBER(SEARCH("oz",Table1[[#This Row],[food_name]])), "oz","XXX")</f>
        <v>XXX</v>
      </c>
      <c r="G413" t="str">
        <f>IF(ISNUMBER(SEARCH("tsp",Table1[[#This Row],[food_name]])), "tsp","XXX")</f>
        <v>XXX</v>
      </c>
      <c r="H413" t="str">
        <f>IF(SUMPRODUCT(--ISNUMBER(SEARCH({"pkg","pkt","pouch","piece","ct","slice","pc","pk"},Table1[[#This Row],[food_name]])))&gt;0,"unit","XXX")</f>
        <v>XXX</v>
      </c>
      <c r="I413" t="str">
        <f>SUBSTITUTE(CONCATENATE(Table1[[#This Row],[temp_tbsp]],Table1[[#This Row],[temp_cup]],Table1[[#This Row],[temp_foz]],Table1[[#This Row],[temp_tsp]],Table1[[#This Row],[temp_package]]),"XXX","")</f>
        <v>cup</v>
      </c>
    </row>
    <row r="414" spans="1:9" x14ac:dyDescent="0.2">
      <c r="A414" t="s">
        <v>187</v>
      </c>
      <c r="B414">
        <v>13</v>
      </c>
      <c r="D414" t="str">
        <f>IF(ISNUMBER(SEARCH("tbsp",Table1[[#This Row],[food_name]])), "tbsp","XXX")</f>
        <v>XXX</v>
      </c>
      <c r="E414" t="str">
        <f>IF(ISNUMBER(SEARCH("cup",Table1[[#This Row],[food_name]])), "cup","XXX")</f>
        <v>XXX</v>
      </c>
      <c r="F414" t="str">
        <f>IF(ISNUMBER(SEARCH("oz",Table1[[#This Row],[food_name]])), "oz","XXX")</f>
        <v>oz</v>
      </c>
      <c r="G414" t="str">
        <f>IF(ISNUMBER(SEARCH("tsp",Table1[[#This Row],[food_name]])), "tsp","XXX")</f>
        <v>XXX</v>
      </c>
      <c r="H414" t="str">
        <f>IF(SUMPRODUCT(--ISNUMBER(SEARCH({"pkg","pkt","pouch","piece","ct","slice","pc","pk"},Table1[[#This Row],[food_name]])))&gt;0,"unit","XXX")</f>
        <v>XXX</v>
      </c>
      <c r="I414" t="str">
        <f>SUBSTITUTE(CONCATENATE(Table1[[#This Row],[temp_tbsp]],Table1[[#This Row],[temp_cup]],Table1[[#This Row],[temp_foz]],Table1[[#This Row],[temp_tsp]],Table1[[#This Row],[temp_package]]),"XXX","")</f>
        <v>oz</v>
      </c>
    </row>
    <row r="415" spans="1:9" x14ac:dyDescent="0.2">
      <c r="A415" t="s">
        <v>73</v>
      </c>
      <c r="B415">
        <v>14</v>
      </c>
      <c r="D415" t="str">
        <f>IF(ISNUMBER(SEARCH("tbsp",Table1[[#This Row],[food_name]])), "tbsp","XXX")</f>
        <v>XXX</v>
      </c>
      <c r="E415" t="str">
        <f>IF(ISNUMBER(SEARCH("cup",Table1[[#This Row],[food_name]])), "cup","XXX")</f>
        <v>XXX</v>
      </c>
      <c r="F415" t="str">
        <f>IF(ISNUMBER(SEARCH("oz",Table1[[#This Row],[food_name]])), "oz","XXX")</f>
        <v>oz</v>
      </c>
      <c r="G415" t="str">
        <f>IF(ISNUMBER(SEARCH("tsp",Table1[[#This Row],[food_name]])), "tsp","XXX")</f>
        <v>XXX</v>
      </c>
      <c r="H415" t="str">
        <f>IF(SUMPRODUCT(--ISNUMBER(SEARCH({"pkg","pkt","pouch","piece","ct","slice","pc","pk"},Table1[[#This Row],[food_name]])))&gt;0,"unit","XXX")</f>
        <v>unit</v>
      </c>
      <c r="I415" t="str">
        <f>SUBSTITUTE(CONCATENATE(Table1[[#This Row],[temp_tbsp]],Table1[[#This Row],[temp_cup]],Table1[[#This Row],[temp_foz]],Table1[[#This Row],[temp_tsp]],Table1[[#This Row],[temp_package]]),"XXX","")</f>
        <v>ozunit</v>
      </c>
    </row>
    <row r="416" spans="1:9" x14ac:dyDescent="0.2">
      <c r="A416" t="s">
        <v>340</v>
      </c>
      <c r="B416">
        <v>14</v>
      </c>
      <c r="D416" t="str">
        <f>IF(ISNUMBER(SEARCH("tbsp",Table1[[#This Row],[food_name]])), "tbsp","XXX")</f>
        <v>XXX</v>
      </c>
      <c r="E416" t="str">
        <f>IF(ISNUMBER(SEARCH("cup",Table1[[#This Row],[food_name]])), "cup","XXX")</f>
        <v>XXX</v>
      </c>
      <c r="F416" t="str">
        <f>IF(ISNUMBER(SEARCH("oz",Table1[[#This Row],[food_name]])), "oz","XXX")</f>
        <v>oz</v>
      </c>
      <c r="G416" t="str">
        <f>IF(ISNUMBER(SEARCH("tsp",Table1[[#This Row],[food_name]])), "tsp","XXX")</f>
        <v>XXX</v>
      </c>
      <c r="H416" t="str">
        <f>IF(SUMPRODUCT(--ISNUMBER(SEARCH({"pkg","pkt","pouch","piece","ct","slice","pc","pk"},Table1[[#This Row],[food_name]])))&gt;0,"unit","XXX")</f>
        <v>XXX</v>
      </c>
      <c r="I416" t="str">
        <f>SUBSTITUTE(CONCATENATE(Table1[[#This Row],[temp_tbsp]],Table1[[#This Row],[temp_cup]],Table1[[#This Row],[temp_foz]],Table1[[#This Row],[temp_tsp]],Table1[[#This Row],[temp_package]]),"XXX","")</f>
        <v>oz</v>
      </c>
    </row>
    <row r="417" spans="1:9" x14ac:dyDescent="0.2">
      <c r="A417" t="s">
        <v>363</v>
      </c>
      <c r="B417">
        <v>14</v>
      </c>
      <c r="D417" t="str">
        <f>IF(ISNUMBER(SEARCH("tbsp",Table1[[#This Row],[food_name]])), "tbsp","XXX")</f>
        <v>XXX</v>
      </c>
      <c r="E417" t="str">
        <f>IF(ISNUMBER(SEARCH("cup",Table1[[#This Row],[food_name]])), "cup","XXX")</f>
        <v>XXX</v>
      </c>
      <c r="F417" t="str">
        <f>IF(ISNUMBER(SEARCH("oz",Table1[[#This Row],[food_name]])), "oz","XXX")</f>
        <v>XXX</v>
      </c>
      <c r="G417" t="str">
        <f>IF(ISNUMBER(SEARCH("tsp",Table1[[#This Row],[food_name]])), "tsp","XXX")</f>
        <v>XXX</v>
      </c>
      <c r="H417" t="str">
        <f>IF(SUMPRODUCT(--ISNUMBER(SEARCH({"pkg","pkt","pouch","piece","ct","slice","pc","pk"},Table1[[#This Row],[food_name]])))&gt;0,"unit","XXX")</f>
        <v>XXX</v>
      </c>
      <c r="I417" t="str">
        <f>SUBSTITUTE(CONCATENATE(Table1[[#This Row],[temp_tbsp]],Table1[[#This Row],[temp_cup]],Table1[[#This Row],[temp_foz]],Table1[[#This Row],[temp_tsp]],Table1[[#This Row],[temp_package]]),"XXX","")</f>
        <v/>
      </c>
    </row>
    <row r="418" spans="1:9" x14ac:dyDescent="0.2">
      <c r="A418" t="s">
        <v>385</v>
      </c>
      <c r="B418">
        <v>14.9</v>
      </c>
      <c r="D418" t="str">
        <f>IF(ISNUMBER(SEARCH("tbsp",Table1[[#This Row],[food_name]])), "tbsp","XXX")</f>
        <v>XXX</v>
      </c>
      <c r="E418" t="str">
        <f>IF(ISNUMBER(SEARCH("cup",Table1[[#This Row],[food_name]])), "cup","XXX")</f>
        <v>cup</v>
      </c>
      <c r="F418" t="str">
        <f>IF(ISNUMBER(SEARCH("oz",Table1[[#This Row],[food_name]])), "oz","XXX")</f>
        <v>XXX</v>
      </c>
      <c r="G418" t="str">
        <f>IF(ISNUMBER(SEARCH("tsp",Table1[[#This Row],[food_name]])), "tsp","XXX")</f>
        <v>XXX</v>
      </c>
      <c r="H418" t="str">
        <f>IF(SUMPRODUCT(--ISNUMBER(SEARCH({"pkg","pkt","pouch","piece","ct","slice","pc","pk"},Table1[[#This Row],[food_name]])))&gt;0,"unit","XXX")</f>
        <v>XXX</v>
      </c>
      <c r="I418" t="str">
        <f>SUBSTITUTE(CONCATENATE(Table1[[#This Row],[temp_tbsp]],Table1[[#This Row],[temp_cup]],Table1[[#This Row],[temp_foz]],Table1[[#This Row],[temp_tsp]],Table1[[#This Row],[temp_package]]),"XXX","")</f>
        <v>cup</v>
      </c>
    </row>
    <row r="419" spans="1:9" x14ac:dyDescent="0.2">
      <c r="A419" t="s">
        <v>68</v>
      </c>
      <c r="B419">
        <v>15</v>
      </c>
      <c r="D419" t="str">
        <f>IF(ISNUMBER(SEARCH("tbsp",Table1[[#This Row],[food_name]])), "tbsp","XXX")</f>
        <v>XXX</v>
      </c>
      <c r="E419" t="str">
        <f>IF(ISNUMBER(SEARCH("cup",Table1[[#This Row],[food_name]])), "cup","XXX")</f>
        <v>XXX</v>
      </c>
      <c r="F419" t="str">
        <f>IF(ISNUMBER(SEARCH("oz",Table1[[#This Row],[food_name]])), "oz","XXX")</f>
        <v>oz</v>
      </c>
      <c r="G419" t="str">
        <f>IF(ISNUMBER(SEARCH("tsp",Table1[[#This Row],[food_name]])), "tsp","XXX")</f>
        <v>XXX</v>
      </c>
      <c r="H419" t="str">
        <f>IF(SUMPRODUCT(--ISNUMBER(SEARCH({"pkg","pkt","pouch","piece","ct","slice","pc","pk"},Table1[[#This Row],[food_name]])))&gt;0,"unit","XXX")</f>
        <v>XXX</v>
      </c>
      <c r="I419" t="str">
        <f>SUBSTITUTE(CONCATENATE(Table1[[#This Row],[temp_tbsp]],Table1[[#This Row],[temp_cup]],Table1[[#This Row],[temp_foz]],Table1[[#This Row],[temp_tsp]],Table1[[#This Row],[temp_package]]),"XXX","")</f>
        <v>oz</v>
      </c>
    </row>
    <row r="420" spans="1:9" x14ac:dyDescent="0.2">
      <c r="A420" t="s">
        <v>83</v>
      </c>
      <c r="B420">
        <v>15</v>
      </c>
      <c r="D420" t="str">
        <f>IF(ISNUMBER(SEARCH("tbsp",Table1[[#This Row],[food_name]])), "tbsp","XXX")</f>
        <v>XXX</v>
      </c>
      <c r="E420" t="str">
        <f>IF(ISNUMBER(SEARCH("cup",Table1[[#This Row],[food_name]])), "cup","XXX")</f>
        <v>XXX</v>
      </c>
      <c r="F420" t="str">
        <f>IF(ISNUMBER(SEARCH("oz",Table1[[#This Row],[food_name]])), "oz","XXX")</f>
        <v>oz</v>
      </c>
      <c r="G420" t="str">
        <f>IF(ISNUMBER(SEARCH("tsp",Table1[[#This Row],[food_name]])), "tsp","XXX")</f>
        <v>XXX</v>
      </c>
      <c r="H420" t="str">
        <f>IF(SUMPRODUCT(--ISNUMBER(SEARCH({"pkg","pkt","pouch","piece","ct","slice","pc","pk"},Table1[[#This Row],[food_name]])))&gt;0,"unit","XXX")</f>
        <v>unit</v>
      </c>
      <c r="I420" t="str">
        <f>SUBSTITUTE(CONCATENATE(Table1[[#This Row],[temp_tbsp]],Table1[[#This Row],[temp_cup]],Table1[[#This Row],[temp_foz]],Table1[[#This Row],[temp_tsp]],Table1[[#This Row],[temp_package]]),"XXX","")</f>
        <v>ozunit</v>
      </c>
    </row>
    <row r="421" spans="1:9" x14ac:dyDescent="0.2">
      <c r="A421" t="s">
        <v>339</v>
      </c>
      <c r="B421">
        <v>15</v>
      </c>
      <c r="D421" t="str">
        <f>IF(ISNUMBER(SEARCH("tbsp",Table1[[#This Row],[food_name]])), "tbsp","XXX")</f>
        <v>XXX</v>
      </c>
      <c r="E421" t="str">
        <f>IF(ISNUMBER(SEARCH("cup",Table1[[#This Row],[food_name]])), "cup","XXX")</f>
        <v>XXX</v>
      </c>
      <c r="F421" t="str">
        <f>IF(ISNUMBER(SEARCH("oz",Table1[[#This Row],[food_name]])), "oz","XXX")</f>
        <v>XXX</v>
      </c>
      <c r="G421" t="str">
        <f>IF(ISNUMBER(SEARCH("tsp",Table1[[#This Row],[food_name]])), "tsp","XXX")</f>
        <v>XXX</v>
      </c>
      <c r="H421" t="str">
        <f>IF(SUMPRODUCT(--ISNUMBER(SEARCH({"pkg","pkt","pouch","piece","ct","slice","pc","pk"},Table1[[#This Row],[food_name]])))&gt;0,"unit","XXX")</f>
        <v>XXX</v>
      </c>
      <c r="I421" t="str">
        <f>SUBSTITUTE(CONCATENATE(Table1[[#This Row],[temp_tbsp]],Table1[[#This Row],[temp_cup]],Table1[[#This Row],[temp_foz]],Table1[[#This Row],[temp_tsp]],Table1[[#This Row],[temp_package]]),"XXX","")</f>
        <v/>
      </c>
    </row>
    <row r="422" spans="1:9" x14ac:dyDescent="0.2">
      <c r="A422" t="s">
        <v>82</v>
      </c>
      <c r="B422">
        <v>18</v>
      </c>
      <c r="D422" t="str">
        <f>IF(ISNUMBER(SEARCH("tbsp",Table1[[#This Row],[food_name]])), "tbsp","XXX")</f>
        <v>XXX</v>
      </c>
      <c r="E422" t="str">
        <f>IF(ISNUMBER(SEARCH("cup",Table1[[#This Row],[food_name]])), "cup","XXX")</f>
        <v>XXX</v>
      </c>
      <c r="F422" t="str">
        <f>IF(ISNUMBER(SEARCH("oz",Table1[[#This Row],[food_name]])), "oz","XXX")</f>
        <v>oz</v>
      </c>
      <c r="G422" t="str">
        <f>IF(ISNUMBER(SEARCH("tsp",Table1[[#This Row],[food_name]])), "tsp","XXX")</f>
        <v>XXX</v>
      </c>
      <c r="H422" t="str">
        <f>IF(SUMPRODUCT(--ISNUMBER(SEARCH({"pkg","pkt","pouch","piece","ct","slice","pc","pk"},Table1[[#This Row],[food_name]])))&gt;0,"unit","XXX")</f>
        <v>unit</v>
      </c>
      <c r="I422" t="str">
        <f>SUBSTITUTE(CONCATENATE(Table1[[#This Row],[temp_tbsp]],Table1[[#This Row],[temp_cup]],Table1[[#This Row],[temp_foz]],Table1[[#This Row],[temp_tsp]],Table1[[#This Row],[temp_package]]),"XXX","")</f>
        <v>ozunit</v>
      </c>
    </row>
    <row r="423" spans="1:9" x14ac:dyDescent="0.2">
      <c r="A423" t="s">
        <v>84</v>
      </c>
      <c r="B423">
        <v>23</v>
      </c>
      <c r="D423" t="str">
        <f>IF(ISNUMBER(SEARCH("tbsp",Table1[[#This Row],[food_name]])), "tbsp","XXX")</f>
        <v>XXX</v>
      </c>
      <c r="E423" t="str">
        <f>IF(ISNUMBER(SEARCH("cup",Table1[[#This Row],[food_name]])), "cup","XXX")</f>
        <v>XXX</v>
      </c>
      <c r="F423" t="str">
        <f>IF(ISNUMBER(SEARCH("oz",Table1[[#This Row],[food_name]])), "oz","XXX")</f>
        <v>oz</v>
      </c>
      <c r="G423" t="str">
        <f>IF(ISNUMBER(SEARCH("tsp",Table1[[#This Row],[food_name]])), "tsp","XXX")</f>
        <v>XXX</v>
      </c>
      <c r="H423" t="str">
        <f>IF(SUMPRODUCT(--ISNUMBER(SEARCH({"pkg","pkt","pouch","piece","ct","slice","pc","pk"},Table1[[#This Row],[food_name]])))&gt;0,"unit","XXX")</f>
        <v>XXX</v>
      </c>
      <c r="I423" t="str">
        <f>SUBSTITUTE(CONCATENATE(Table1[[#This Row],[temp_tbsp]],Table1[[#This Row],[temp_cup]],Table1[[#This Row],[temp_foz]],Table1[[#This Row],[temp_tsp]],Table1[[#This Row],[temp_package]]),"XXX","")</f>
        <v>oz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David Ramos</cp:lastModifiedBy>
  <dcterms:modified xsi:type="dcterms:W3CDTF">2021-04-30T04:23:06Z</dcterms:modified>
</cp:coreProperties>
</file>