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Intro" sheetId="1" state="visible" r:id="rId1"/>
    <sheet xmlns:r="http://schemas.openxmlformats.org/officeDocument/2006/relationships" name="2_Market Value of Equity" sheetId="2" state="visible" r:id="rId2"/>
    <sheet xmlns:r="http://schemas.openxmlformats.org/officeDocument/2006/relationships" name="3_DVM_No_Growth" sheetId="3" state="visible" r:id="rId3"/>
    <sheet xmlns:r="http://schemas.openxmlformats.org/officeDocument/2006/relationships" name="4_DVM_With_Growth" sheetId="4" state="visible" r:id="rId4"/>
    <sheet xmlns:r="http://schemas.openxmlformats.org/officeDocument/2006/relationships" name="5_CAPM" sheetId="5" state="visible" r:id="rId5"/>
    <sheet xmlns:r="http://schemas.openxmlformats.org/officeDocument/2006/relationships" name="6_Cost of Debt" sheetId="6" state="visible" r:id="rId6"/>
    <sheet xmlns:r="http://schemas.openxmlformats.org/officeDocument/2006/relationships" name="7_WA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 of Capital - Interactive Learning Spreadsheet</t>
        </is>
      </c>
    </row>
    <row r="3">
      <c r="A3" t="inlineStr">
        <is>
          <t>Based on Corporate Financial Management lectures by Prof. Barry Quinn, Ulster University Business School</t>
        </is>
      </c>
    </row>
    <row r="5">
      <c r="A5" t="inlineStr">
        <is>
          <t>Contents:</t>
        </is>
      </c>
    </row>
    <row r="7">
      <c r="A7" t="inlineStr">
        <is>
          <t>1. Market Value of Equity (Worksheet 2)</t>
        </is>
      </c>
    </row>
    <row r="8">
      <c r="A8" t="inlineStr">
        <is>
          <t>2. Dividend Valuation Model - No Growth (Worksheet 3)</t>
        </is>
      </c>
    </row>
    <row r="9">
      <c r="A9" t="inlineStr">
        <is>
          <t>3. Dividend Valuation Model - With Growth (Worksheet 4)</t>
        </is>
      </c>
    </row>
    <row r="10">
      <c r="A10" t="inlineStr">
        <is>
          <t>4. Capital Asset Pricing Model (CAPM) (Worksheet 5)</t>
        </is>
      </c>
    </row>
    <row r="11">
      <c r="A11" t="inlineStr">
        <is>
          <t>5. Cost of Debt (Worksheet 6)</t>
        </is>
      </c>
    </row>
    <row r="12">
      <c r="A12" t="inlineStr">
        <is>
          <t>6. Weighted Average Cost of Capital (WACC) (Worksheet 7)</t>
        </is>
      </c>
    </row>
    <row r="14">
      <c r="A14" t="inlineStr">
        <is>
          <t>Instructions:</t>
        </is>
      </c>
    </row>
    <row r="15">
      <c r="A15" t="inlineStr">
        <is>
          <t>- Yellow cells are for inputs - change these values to see how calculations change</t>
        </is>
      </c>
    </row>
    <row r="16">
      <c r="A16" t="inlineStr">
        <is>
          <t>- Blue cells contain formulas and should not be modified</t>
        </is>
      </c>
    </row>
    <row r="17">
      <c r="A17" t="inlineStr">
        <is>
          <t>- Each worksheet contains examples from the lecture slides plus additional practice scenarios</t>
        </is>
      </c>
    </row>
    <row r="18">
      <c r="A18" t="inlineStr">
        <is>
          <t>- Click worksheet tabs at the bottom to navigate between topics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Market Value of Equity (P₀)</t>
        </is>
      </c>
    </row>
    <row r="3">
      <c r="A3" t="inlineStr">
        <is>
          <t>Key formula: MV = Share price (ex-dividend) × Number of shares</t>
        </is>
      </c>
    </row>
    <row r="5">
      <c r="A5" t="inlineStr">
        <is>
          <t>Example 1: Invierno plc</t>
        </is>
      </c>
    </row>
    <row r="8">
      <c r="B8" t="inlineStr">
        <is>
          <t>Cum-dividend share price</t>
        </is>
      </c>
      <c r="C8" t="inlineStr">
        <is>
          <t>Accrued dividend</t>
        </is>
      </c>
      <c r="D8" t="inlineStr">
        <is>
          <t>Ex-dividend price</t>
        </is>
      </c>
      <c r="E8" t="inlineStr">
        <is>
          <t>Number of shares</t>
        </is>
      </c>
      <c r="F8" t="inlineStr">
        <is>
          <t>Market Value</t>
        </is>
      </c>
    </row>
    <row r="9">
      <c r="B9" s="1" t="n">
        <v>2.4</v>
      </c>
      <c r="C9" s="1" t="n">
        <v>0.22</v>
      </c>
      <c r="D9" s="2">
        <f>B9-C9</f>
        <v/>
      </c>
      <c r="E9" s="1" t="n">
        <v>2000000</v>
      </c>
      <c r="F9" s="2">
        <f>D9*E9</f>
        <v/>
      </c>
    </row>
    <row r="11">
      <c r="A11" t="inlineStr">
        <is>
          <t>Example 2: Alberta plc</t>
        </is>
      </c>
    </row>
    <row r="14">
      <c r="B14" t="inlineStr">
        <is>
          <t>Share price (ex-dividend)</t>
        </is>
      </c>
      <c r="C14" t="inlineStr">
        <is>
          <t>Number of shares</t>
        </is>
      </c>
      <c r="D14" t="inlineStr">
        <is>
          <t>Market Value</t>
        </is>
      </c>
    </row>
    <row r="15">
      <c r="B15" s="1" t="n">
        <v>1.3</v>
      </c>
      <c r="C15" s="1" t="n">
        <v>3000000</v>
      </c>
      <c r="D15" s="2">
        <f>B15*C15</f>
        <v/>
      </c>
    </row>
    <row r="17">
      <c r="A17" t="inlineStr">
        <is>
          <t>Example 3: Beta plc</t>
        </is>
      </c>
    </row>
    <row r="20">
      <c r="B20" t="inlineStr">
        <is>
          <t>Cum-dividend share price</t>
        </is>
      </c>
      <c r="C20" t="inlineStr">
        <is>
          <t>Accrued dividend</t>
        </is>
      </c>
      <c r="D20" t="inlineStr">
        <is>
          <t>Ex-dividend price</t>
        </is>
      </c>
      <c r="E20" t="inlineStr">
        <is>
          <t>Number of shares</t>
        </is>
      </c>
      <c r="F20" t="inlineStr">
        <is>
          <t>Market Value</t>
        </is>
      </c>
    </row>
    <row r="21">
      <c r="B21" s="1" t="n">
        <v>1.25</v>
      </c>
      <c r="C21" s="1" t="n">
        <v>0.03</v>
      </c>
      <c r="D21" s="2">
        <f>B21-C21</f>
        <v/>
      </c>
      <c r="E21" s="1" t="n">
        <v>1000000</v>
      </c>
      <c r="F21" s="2">
        <f>D21*E21</f>
        <v/>
      </c>
    </row>
    <row r="23">
      <c r="A23" t="inlineStr">
        <is>
          <t>Practice Example</t>
        </is>
      </c>
    </row>
    <row r="26">
      <c r="B26" t="inlineStr">
        <is>
          <t>Cum-dividend share price</t>
        </is>
      </c>
      <c r="C26" t="inlineStr">
        <is>
          <t>Accrued dividend</t>
        </is>
      </c>
      <c r="D26" t="inlineStr">
        <is>
          <t>Ex-dividend price</t>
        </is>
      </c>
      <c r="E26" t="inlineStr">
        <is>
          <t>Number of shares</t>
        </is>
      </c>
      <c r="F26" t="inlineStr">
        <is>
          <t>Market Value</t>
        </is>
      </c>
    </row>
    <row r="27">
      <c r="B27" s="1" t="n">
        <v>3.45</v>
      </c>
      <c r="C27" s="1" t="n">
        <v>0.15</v>
      </c>
      <c r="D27" s="2">
        <f>B27-C27</f>
        <v/>
      </c>
      <c r="E27" s="1" t="n">
        <v>5000000</v>
      </c>
      <c r="F27" s="2">
        <f>D27*E27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Dividend Valuation Model - No Growth</t>
        </is>
      </c>
    </row>
    <row r="3">
      <c r="A3" t="inlineStr">
        <is>
          <t>Key formula: Ke = D₁/P₀</t>
        </is>
      </c>
    </row>
    <row r="5">
      <c r="A5" t="inlineStr">
        <is>
          <t>Example 1: Febrero PLC</t>
        </is>
      </c>
    </row>
    <row r="8">
      <c r="B8" t="inlineStr">
        <is>
          <t>Annual dividend (D₁)</t>
        </is>
      </c>
      <c r="C8" t="inlineStr">
        <is>
          <t>Cum-dividend share price</t>
        </is>
      </c>
      <c r="D8" t="inlineStr">
        <is>
          <t>Interim dividend</t>
        </is>
      </c>
      <c r="E8" t="inlineStr">
        <is>
          <t>Ex-dividend price (P₀)</t>
        </is>
      </c>
      <c r="F8" t="inlineStr">
        <is>
          <t>Cost of Equity (Ke)</t>
        </is>
      </c>
      <c r="G8" t="inlineStr"/>
    </row>
    <row r="9">
      <c r="B9" s="1" t="n">
        <v>0.16</v>
      </c>
      <c r="C9" s="1" t="n">
        <v>1.88</v>
      </c>
      <c r="D9" s="1" t="n">
        <v>0.08</v>
      </c>
      <c r="E9" s="2">
        <f>C9-D9</f>
        <v/>
      </c>
      <c r="F9" s="2">
        <f>B9/E9</f>
        <v/>
      </c>
      <c r="G9" s="2">
        <f>TEXT(F9,"0.00%")</f>
        <v/>
      </c>
    </row>
    <row r="11">
      <c r="A11" t="inlineStr">
        <is>
          <t>Example 2: Hugo Plc</t>
        </is>
      </c>
    </row>
    <row r="14">
      <c r="B14" t="inlineStr">
        <is>
          <t>Annual dividend (D₁)</t>
        </is>
      </c>
      <c r="C14" t="inlineStr">
        <is>
          <t>Ex-dividend share price (P₀)</t>
        </is>
      </c>
      <c r="D14" t="inlineStr">
        <is>
          <t>Cost of Equity (Ke)</t>
        </is>
      </c>
      <c r="E14" t="inlineStr"/>
    </row>
    <row r="15">
      <c r="B15" s="1" t="n">
        <v>0.24</v>
      </c>
      <c r="C15" s="1" t="n">
        <v>2.3</v>
      </c>
      <c r="D15" s="2">
        <f>B15/C15</f>
        <v/>
      </c>
      <c r="E15" s="2">
        <f>TEXT(D15,"0.00%")</f>
        <v/>
      </c>
    </row>
    <row r="17">
      <c r="A17" t="inlineStr">
        <is>
          <t>Practice Example</t>
        </is>
      </c>
    </row>
    <row r="20">
      <c r="B20" t="inlineStr">
        <is>
          <t>Annual dividend (D₁)</t>
        </is>
      </c>
      <c r="C20" t="inlineStr">
        <is>
          <t>Ex-dividend share price (P₀)</t>
        </is>
      </c>
      <c r="D20" t="inlineStr">
        <is>
          <t>Cost of Equity (Ke)</t>
        </is>
      </c>
      <c r="E20" t="inlineStr"/>
    </row>
    <row r="21">
      <c r="B21" s="1" t="n">
        <v>0.35</v>
      </c>
      <c r="C21" s="1" t="n">
        <v>4.2</v>
      </c>
      <c r="D21" s="2">
        <f>B21/C21</f>
        <v/>
      </c>
      <c r="E21" s="2">
        <f>TEXT(D21,"0.00%")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Dividend Valuation Model - With Growth</t>
        </is>
      </c>
    </row>
    <row r="3">
      <c r="A3" t="inlineStr">
        <is>
          <t>Key formulas:</t>
        </is>
      </c>
    </row>
    <row r="4">
      <c r="A4" t="inlineStr">
        <is>
          <t>Ke = (D₁/P₀) + g</t>
        </is>
      </c>
    </row>
    <row r="5">
      <c r="A5" t="inlineStr">
        <is>
          <t>where D₁ = D₀(1+g)</t>
        </is>
      </c>
    </row>
    <row r="7">
      <c r="A7" t="inlineStr">
        <is>
          <t>Growth rate calculation: g = (D₁/D₀)^(1/n) - 1</t>
        </is>
      </c>
    </row>
    <row r="10">
      <c r="A10" t="inlineStr">
        <is>
          <t>Example 1: Junio PLC - Historical Growth Calculation</t>
        </is>
      </c>
    </row>
    <row r="14">
      <c r="A14" t="inlineStr">
        <is>
          <t>Year</t>
        </is>
      </c>
      <c r="B14" t="inlineStr">
        <is>
          <t>Dividend</t>
        </is>
      </c>
      <c r="C14" t="inlineStr">
        <is>
          <t>Annual Growth</t>
        </is>
      </c>
    </row>
    <row r="15">
      <c r="A15" t="n">
        <v>2011</v>
      </c>
      <c r="B15" s="1" t="n">
        <v>195000</v>
      </c>
    </row>
    <row r="16">
      <c r="A16" t="n">
        <v>2012</v>
      </c>
      <c r="B16" s="1" t="n">
        <v>249600</v>
      </c>
      <c r="C16" s="2">
        <f>B16/B15-1</f>
        <v/>
      </c>
    </row>
    <row r="17">
      <c r="A17" t="n">
        <v>2013</v>
      </c>
      <c r="B17" s="1" t="n">
        <v>267800</v>
      </c>
      <c r="C17" s="2">
        <f>B17/B16-1</f>
        <v/>
      </c>
    </row>
    <row r="18">
      <c r="A18" t="n">
        <v>2014</v>
      </c>
      <c r="B18" s="1" t="n">
        <v>318500</v>
      </c>
      <c r="C18" s="2">
        <f>B18/B17-1</f>
        <v/>
      </c>
    </row>
    <row r="19">
      <c r="A19" t="n">
        <v>2015</v>
      </c>
      <c r="B19" s="1" t="n">
        <v>341055</v>
      </c>
      <c r="C19" s="2">
        <f>B19/B18-1</f>
        <v/>
      </c>
    </row>
    <row r="20">
      <c r="A20" t="inlineStr">
        <is>
          <t>Growth calculation using formula:</t>
        </is>
      </c>
      <c r="B20" s="2">
        <f>POWER(B18/B14,1/4)-1</f>
        <v/>
      </c>
    </row>
    <row r="21">
      <c r="A21" t="inlineStr">
        <is>
          <t>Average annual growth:</t>
        </is>
      </c>
      <c r="B21" s="2">
        <f>AVERAGE(C15:C18)</f>
        <v/>
      </c>
    </row>
    <row r="23">
      <c r="A23" t="inlineStr">
        <is>
          <t>Example 2: Febrero PLC</t>
        </is>
      </c>
    </row>
    <row r="26">
      <c r="B26" t="inlineStr">
        <is>
          <t>Current dividend (D₀)</t>
        </is>
      </c>
      <c r="C26" t="inlineStr">
        <is>
          <t>Growth rate (g)</t>
        </is>
      </c>
      <c r="D26" t="inlineStr">
        <is>
          <t>Next dividend (D₁)</t>
        </is>
      </c>
      <c r="E26" t="inlineStr">
        <is>
          <t>Share price (P₀)</t>
        </is>
      </c>
      <c r="F26" t="inlineStr">
        <is>
          <t>Dividend yield</t>
        </is>
      </c>
      <c r="G26" t="inlineStr">
        <is>
          <t>Growth component</t>
        </is>
      </c>
      <c r="H26" t="inlineStr">
        <is>
          <t>Cost of Equity (Ke)</t>
        </is>
      </c>
      <c r="I26" t="inlineStr"/>
    </row>
    <row r="27">
      <c r="B27" s="1" t="n">
        <v>0.16</v>
      </c>
      <c r="C27" s="1" t="n">
        <v>0.07000000000000001</v>
      </c>
      <c r="D27" s="2">
        <f>B27*(1+C27)</f>
        <v/>
      </c>
      <c r="E27" s="1" t="n">
        <v>1.88</v>
      </c>
      <c r="F27" s="2">
        <f>D27/E27</f>
        <v/>
      </c>
      <c r="G27" s="2">
        <f>C27</f>
        <v/>
      </c>
      <c r="H27" s="2">
        <f>F27+G27</f>
        <v/>
      </c>
      <c r="I27" s="2">
        <f>TEXT(H27,"0.00%")</f>
        <v/>
      </c>
    </row>
    <row r="29">
      <c r="A29" t="inlineStr">
        <is>
          <t>Example 3: Whiskey Plc</t>
        </is>
      </c>
    </row>
    <row r="32">
      <c r="B32" t="inlineStr">
        <is>
          <t>Total dividend</t>
        </is>
      </c>
      <c r="C32" t="inlineStr">
        <is>
          <t>Number of shares</t>
        </is>
      </c>
      <c r="D32" t="inlineStr">
        <is>
          <t>Dividend per share (D₀)</t>
        </is>
      </c>
      <c r="E32" t="inlineStr">
        <is>
          <t>Growth rate (g)</t>
        </is>
      </c>
      <c r="F32" t="inlineStr">
        <is>
          <t>Next dividend (D₁)</t>
        </is>
      </c>
      <c r="G32" t="inlineStr">
        <is>
          <t>Share price (P₀)</t>
        </is>
      </c>
      <c r="H32" t="inlineStr">
        <is>
          <t>Dividend yield</t>
        </is>
      </c>
      <c r="I32" t="inlineStr">
        <is>
          <t>Growth component</t>
        </is>
      </c>
      <c r="J32" t="inlineStr">
        <is>
          <t>Cost of Equity (Ke)</t>
        </is>
      </c>
      <c r="K32" t="inlineStr"/>
    </row>
    <row r="33">
      <c r="B33" s="1" t="n">
        <v>300000</v>
      </c>
      <c r="C33" s="1" t="n">
        <v>3000000</v>
      </c>
      <c r="D33" s="2">
        <f>B33/C33</f>
        <v/>
      </c>
      <c r="E33" s="1" t="n">
        <v>0.05</v>
      </c>
      <c r="F33" s="2">
        <f>D33*(1+E33)</f>
        <v/>
      </c>
      <c r="G33" s="1" t="n">
        <v>2.33</v>
      </c>
      <c r="H33" s="2">
        <f>F33/G33</f>
        <v/>
      </c>
      <c r="I33" s="2">
        <f>E33</f>
        <v/>
      </c>
      <c r="J33" s="2">
        <f>H33+I33</f>
        <v/>
      </c>
      <c r="K33" s="2">
        <f>TEXT(J33,"0.00%")</f>
        <v/>
      </c>
    </row>
    <row r="35">
      <c r="A35" t="inlineStr">
        <is>
          <t>Practice Example</t>
        </is>
      </c>
    </row>
    <row r="38">
      <c r="B38" t="inlineStr">
        <is>
          <t>Current dividend (D₀)</t>
        </is>
      </c>
      <c r="C38" t="inlineStr">
        <is>
          <t>Growth rate (g)</t>
        </is>
      </c>
      <c r="D38" t="inlineStr">
        <is>
          <t>Next dividend (D₁)</t>
        </is>
      </c>
      <c r="E38" t="inlineStr">
        <is>
          <t>Share price (P₀)</t>
        </is>
      </c>
      <c r="F38" t="inlineStr">
        <is>
          <t>Dividend yield</t>
        </is>
      </c>
      <c r="G38" t="inlineStr">
        <is>
          <t>Growth component</t>
        </is>
      </c>
      <c r="H38" t="inlineStr">
        <is>
          <t>Cost of Equity (Ke)</t>
        </is>
      </c>
      <c r="I38" t="inlineStr"/>
    </row>
    <row r="39">
      <c r="B39" s="1" t="n">
        <v>0.42</v>
      </c>
      <c r="C39" s="1" t="n">
        <v>0.06</v>
      </c>
      <c r="D39" s="2">
        <f>B39*(1+C39)</f>
        <v/>
      </c>
      <c r="E39" s="1" t="n">
        <v>5.25</v>
      </c>
      <c r="F39" s="2">
        <f>D39/E39</f>
        <v/>
      </c>
      <c r="G39" s="2">
        <f>C39</f>
        <v/>
      </c>
      <c r="H39" s="2">
        <f>F39+G39</f>
        <v/>
      </c>
      <c r="I39" s="2">
        <f>TEXT(H39,"0.00%")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Capital Asset Pricing Model (CAPM)</t>
        </is>
      </c>
    </row>
    <row r="3">
      <c r="A3" t="inlineStr">
        <is>
          <t>Key formula: Ke = rf + β(rm - rf)</t>
        </is>
      </c>
    </row>
    <row r="5">
      <c r="A5" t="inlineStr">
        <is>
          <t>Example 1: M plc</t>
        </is>
      </c>
    </row>
    <row r="8">
      <c r="B8" t="inlineStr">
        <is>
          <t>Risk-free rate (rf)</t>
        </is>
      </c>
      <c r="C8" t="inlineStr">
        <is>
          <t>Market return (rm)</t>
        </is>
      </c>
      <c r="D8" t="inlineStr">
        <is>
          <t>Market risk premium</t>
        </is>
      </c>
      <c r="E8" t="inlineStr">
        <is>
          <t>Beta (β)</t>
        </is>
      </c>
      <c r="F8" t="inlineStr">
        <is>
          <t>Cost of Equity (Ke)</t>
        </is>
      </c>
      <c r="G8" t="inlineStr"/>
    </row>
    <row r="9">
      <c r="B9" s="1" t="n">
        <v>0.03</v>
      </c>
      <c r="C9" s="1" t="n">
        <v>0.08</v>
      </c>
      <c r="D9" s="2">
        <f>C9-B9</f>
        <v/>
      </c>
      <c r="E9" s="1" t="n">
        <v>1.2</v>
      </c>
      <c r="F9" s="2">
        <f>B9+E9*D9</f>
        <v/>
      </c>
      <c r="G9" s="2">
        <f>TEXT(F9,"0.00%")</f>
        <v/>
      </c>
    </row>
    <row r="11">
      <c r="A11" t="inlineStr">
        <is>
          <t>Example 2: L plc</t>
        </is>
      </c>
    </row>
    <row r="14">
      <c r="B14" t="inlineStr">
        <is>
          <t>Risk-free rate (rf)</t>
        </is>
      </c>
      <c r="C14" t="inlineStr">
        <is>
          <t>Market risk premium</t>
        </is>
      </c>
      <c r="D14" t="inlineStr">
        <is>
          <t>Beta (β)</t>
        </is>
      </c>
      <c r="E14" t="inlineStr">
        <is>
          <t>Cost of Equity (Ke)</t>
        </is>
      </c>
      <c r="F14" t="inlineStr"/>
    </row>
    <row r="15">
      <c r="B15" s="1" t="n">
        <v>0.05</v>
      </c>
      <c r="C15" s="1" t="n">
        <v>0.08</v>
      </c>
      <c r="D15" s="1" t="n">
        <v>1.5</v>
      </c>
      <c r="E15" s="2">
        <f>B15+D15*C15</f>
        <v/>
      </c>
      <c r="F15" s="2">
        <f>TEXT(E15,"0.00%")</f>
        <v/>
      </c>
    </row>
    <row r="17">
      <c r="A17" t="inlineStr">
        <is>
          <t>Example 3: N plc</t>
        </is>
      </c>
    </row>
    <row r="20">
      <c r="B20" t="inlineStr">
        <is>
          <t>Risk-free rate (rf)</t>
        </is>
      </c>
      <c r="C20" t="inlineStr">
        <is>
          <t>Market return (rm)</t>
        </is>
      </c>
      <c r="D20" t="inlineStr">
        <is>
          <t>Market risk premium</t>
        </is>
      </c>
      <c r="E20" t="inlineStr">
        <is>
          <t>Beta (β)</t>
        </is>
      </c>
      <c r="F20" t="inlineStr">
        <is>
          <t>Cost of Equity (Ke)</t>
        </is>
      </c>
      <c r="G20" t="inlineStr"/>
    </row>
    <row r="21">
      <c r="B21" s="1" t="n">
        <v>0.05</v>
      </c>
      <c r="C21" s="1" t="n">
        <v>0.15</v>
      </c>
      <c r="D21" s="2">
        <f>C21-B21</f>
        <v/>
      </c>
      <c r="E21" s="1" t="n">
        <v>2</v>
      </c>
      <c r="F21" s="2">
        <f>B21+E21*D21</f>
        <v/>
      </c>
      <c r="G21" s="2">
        <f>TEXT(F21,"0.00%")</f>
        <v/>
      </c>
    </row>
    <row r="23">
      <c r="A23" t="inlineStr">
        <is>
          <t>Practice Example</t>
        </is>
      </c>
    </row>
    <row r="26">
      <c r="B26" t="inlineStr">
        <is>
          <t>Risk-free rate (rf)</t>
        </is>
      </c>
      <c r="C26" t="inlineStr">
        <is>
          <t>Market return (rm)</t>
        </is>
      </c>
      <c r="D26" t="inlineStr">
        <is>
          <t>Market risk premium</t>
        </is>
      </c>
      <c r="E26" t="inlineStr">
        <is>
          <t>Beta (β)</t>
        </is>
      </c>
      <c r="F26" t="inlineStr">
        <is>
          <t>Cost of Equity (Ke)</t>
        </is>
      </c>
      <c r="G26" t="inlineStr"/>
    </row>
    <row r="27">
      <c r="B27" s="1" t="n">
        <v>0.04</v>
      </c>
      <c r="C27" s="1" t="n">
        <v>0.11</v>
      </c>
      <c r="D27" s="2">
        <f>C27-B27</f>
        <v/>
      </c>
      <c r="E27" s="1" t="n">
        <v>1.75</v>
      </c>
      <c r="F27" s="2">
        <f>B27+E27*D27</f>
        <v/>
      </c>
      <c r="G27" s="2">
        <f>TEXT(F27,"0.00%")</f>
        <v/>
      </c>
    </row>
    <row r="29">
      <c r="A29" t="inlineStr">
        <is>
          <t>Beta Sensitivity Analysis</t>
        </is>
      </c>
    </row>
    <row r="32">
      <c r="B32" t="inlineStr">
        <is>
          <t>Beta values</t>
        </is>
      </c>
      <c r="C32" t="inlineStr">
        <is>
          <t>Cost of Equity (Ke)</t>
        </is>
      </c>
    </row>
    <row r="33">
      <c r="B33" s="1" t="n">
        <v>0.5</v>
      </c>
      <c r="C33" s="2">
        <f>B9+A33*D9</f>
        <v/>
      </c>
    </row>
    <row r="34">
      <c r="B34" s="1" t="n">
        <v>1</v>
      </c>
      <c r="C34" s="2">
        <f>B9+A34*D9</f>
        <v/>
      </c>
    </row>
    <row r="35">
      <c r="B35" s="1" t="n">
        <v>1.5</v>
      </c>
      <c r="C35" s="2">
        <f>B9+A35*D9</f>
        <v/>
      </c>
    </row>
    <row r="36">
      <c r="B36" s="1" t="n">
        <v>2</v>
      </c>
      <c r="C36" s="2">
        <f>B9+A36*D9</f>
        <v/>
      </c>
    </row>
    <row r="37">
      <c r="B37" s="1" t="n">
        <v>2.5</v>
      </c>
      <c r="C37" s="2">
        <f>B9+A37*D9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 of Debt</t>
        </is>
      </c>
    </row>
    <row r="3">
      <c r="A3" t="inlineStr">
        <is>
          <t>Part 1: Untraded Debt (Bank Loans)</t>
        </is>
      </c>
    </row>
    <row r="4">
      <c r="A4" t="inlineStr">
        <is>
          <t>Key formula: Kdt = i(1-t)</t>
        </is>
      </c>
    </row>
    <row r="6">
      <c r="A6" t="inlineStr">
        <is>
          <t>Example: Bank Loan</t>
        </is>
      </c>
    </row>
    <row r="9">
      <c r="B9" t="inlineStr">
        <is>
          <t>Loan amount</t>
        </is>
      </c>
      <c r="C9" t="inlineStr">
        <is>
          <t>Interest rate (i)</t>
        </is>
      </c>
      <c r="D9" t="inlineStr">
        <is>
          <t>Tax rate (t)</t>
        </is>
      </c>
      <c r="E9" t="inlineStr">
        <is>
          <t>After-tax cost of debt (Kdt)</t>
        </is>
      </c>
      <c r="F9" t="inlineStr"/>
    </row>
    <row r="10">
      <c r="B10" s="1" t="n">
        <v>1000000</v>
      </c>
      <c r="C10" s="1" t="n">
        <v>0.08</v>
      </c>
      <c r="D10" s="1" t="n">
        <v>0.3</v>
      </c>
      <c r="E10" s="2">
        <f>C10*(1-D10)</f>
        <v/>
      </c>
      <c r="F10" s="2">
        <f>TEXT(E10,"0.00%")</f>
        <v/>
      </c>
    </row>
    <row r="12">
      <c r="A12" t="inlineStr">
        <is>
          <t>Practice Example: Bank Loan</t>
        </is>
      </c>
    </row>
    <row r="15">
      <c r="B15" t="inlineStr">
        <is>
          <t>Loan amount</t>
        </is>
      </c>
      <c r="C15" t="inlineStr">
        <is>
          <t>Interest rate (i)</t>
        </is>
      </c>
      <c r="D15" t="inlineStr">
        <is>
          <t>Tax rate (t)</t>
        </is>
      </c>
      <c r="E15" t="inlineStr">
        <is>
          <t>After-tax cost of debt (Kdt)</t>
        </is>
      </c>
      <c r="F15" t="inlineStr"/>
    </row>
    <row r="16">
      <c r="B16" s="1" t="n">
        <v>500000</v>
      </c>
      <c r="C16" s="1" t="n">
        <v>0.075</v>
      </c>
      <c r="D16" s="1" t="n">
        <v>0.25</v>
      </c>
      <c r="E16" s="2">
        <f>C16*(1-D16)</f>
        <v/>
      </c>
      <c r="F16" s="2">
        <f>TEXT(E16,"0.00%")</f>
        <v/>
      </c>
    </row>
    <row r="19">
      <c r="A19" t="inlineStr">
        <is>
          <t>Part 2: Traded Debt (Redeemable Bonds)</t>
        </is>
      </c>
    </row>
    <row r="20">
      <c r="A20" t="inlineStr">
        <is>
          <t>Market Value Example: ABC PLC</t>
        </is>
      </c>
    </row>
    <row r="21">
      <c r="A21" t="inlineStr">
        <is>
          <t>Bond par value: £100</t>
        </is>
      </c>
    </row>
    <row r="22">
      <c r="A22" t="inlineStr">
        <is>
          <t>Total bonds: £2,000,000</t>
        </is>
      </c>
    </row>
    <row r="23">
      <c r="A23" t="inlineStr">
        <is>
          <t>Coupon rate: 8%</t>
        </is>
      </c>
    </row>
    <row r="24">
      <c r="A24" t="inlineStr">
        <is>
          <t>Years to redemption: 3</t>
        </is>
      </c>
    </row>
    <row r="25">
      <c r="A25" t="inlineStr">
        <is>
          <t>Required return: 5%</t>
        </is>
      </c>
    </row>
    <row r="27">
      <c r="A27" t="inlineStr">
        <is>
          <t>Year</t>
        </is>
      </c>
      <c r="B27" t="inlineStr">
        <is>
          <t>Cash flow</t>
        </is>
      </c>
      <c r="C27" t="inlineStr">
        <is>
          <t>Discount factor (5%)</t>
        </is>
      </c>
      <c r="D27" t="inlineStr">
        <is>
          <t>Present value</t>
        </is>
      </c>
    </row>
    <row r="28">
      <c r="A28" t="n">
        <v>1</v>
      </c>
      <c r="B28" s="1" t="n">
        <v>8</v>
      </c>
      <c r="C28" s="2">
        <f>1/POWER(1.05,A28)</f>
        <v/>
      </c>
      <c r="D28" s="2">
        <f>B28*C28</f>
        <v/>
      </c>
    </row>
    <row r="29">
      <c r="A29" t="n">
        <v>2</v>
      </c>
      <c r="B29" s="1" t="n">
        <v>8</v>
      </c>
      <c r="C29" s="2">
        <f>1/POWER(1.05,A29)</f>
        <v/>
      </c>
      <c r="D29" s="2">
        <f>B29*C29</f>
        <v/>
      </c>
    </row>
    <row r="30">
      <c r="A30" t="n">
        <v>3</v>
      </c>
      <c r="B30" s="1" t="n">
        <v>108</v>
      </c>
      <c r="C30" s="2">
        <f>1/POWER(1.05,A30)</f>
        <v/>
      </c>
      <c r="D30" s="2">
        <f>B30*C30</f>
        <v/>
      </c>
    </row>
    <row r="32">
      <c r="A32" t="inlineStr">
        <is>
          <t>Total bond value:</t>
        </is>
      </c>
      <c r="D32" s="2">
        <f>SUM(D28:D30)</f>
        <v/>
      </c>
    </row>
    <row r="34">
      <c r="A34" t="inlineStr">
        <is>
          <t>Market value of all bonds:</t>
        </is>
      </c>
      <c r="B34" s="2">
        <f>D32/100*2000000</f>
        <v/>
      </c>
    </row>
    <row r="36">
      <c r="A36" t="inlineStr">
        <is>
          <t>Example: Cost of Redeemable Debt - Derry PLC</t>
        </is>
      </c>
    </row>
    <row r="39">
      <c r="A39" t="inlineStr">
        <is>
          <t>Par value per bond: £100</t>
        </is>
      </c>
    </row>
    <row r="40">
      <c r="A40" t="inlineStr">
        <is>
          <t>Total debentures: £5,000,000</t>
        </is>
      </c>
    </row>
    <row r="41">
      <c r="A41" t="inlineStr">
        <is>
          <t>Coupon rate: 8%</t>
        </is>
      </c>
    </row>
    <row r="42">
      <c r="A42" t="inlineStr">
        <is>
          <t>Years to redemption: 4</t>
        </is>
      </c>
    </row>
    <row r="43">
      <c r="A43" t="inlineStr">
        <is>
          <t>Market price: £92</t>
        </is>
      </c>
    </row>
    <row r="44">
      <c r="A44" t="inlineStr">
        <is>
          <t>Tax rate: 50%</t>
        </is>
      </c>
    </row>
    <row r="45">
      <c r="A45" t="inlineStr">
        <is>
          <t>After-tax interest payment:</t>
        </is>
      </c>
      <c r="B45" s="2">
        <f>8*(1-0.5)</f>
        <v/>
      </c>
    </row>
    <row r="47">
      <c r="A47" t="inlineStr">
        <is>
          <t>IRR Calculation table</t>
        </is>
      </c>
    </row>
    <row r="48">
      <c r="A48" t="inlineStr">
        <is>
          <t>Year</t>
        </is>
      </c>
      <c r="B48" t="inlineStr">
        <is>
          <t>Cash flow</t>
        </is>
      </c>
    </row>
    <row r="49">
      <c r="A49" t="n">
        <v>0</v>
      </c>
      <c r="B49" s="1" t="n">
        <v>-92</v>
      </c>
    </row>
    <row r="50">
      <c r="A50" t="n">
        <v>1</v>
      </c>
      <c r="B50" s="1" t="n">
        <v>4</v>
      </c>
    </row>
    <row r="51">
      <c r="A51" t="n">
        <v>2</v>
      </c>
      <c r="B51" s="1" t="n">
        <v>4</v>
      </c>
    </row>
    <row r="52">
      <c r="A52" t="n">
        <v>3</v>
      </c>
      <c r="B52" s="1" t="n">
        <v>4</v>
      </c>
    </row>
    <row r="53">
      <c r="A53" t="n">
        <v>4</v>
      </c>
      <c r="B53" s="1" t="n">
        <v>104</v>
      </c>
    </row>
    <row r="55">
      <c r="A55" t="inlineStr">
        <is>
          <t>Cost of debt (IRR):</t>
        </is>
      </c>
      <c r="B55" s="2">
        <f>IRR(B49:B53)</f>
        <v/>
      </c>
    </row>
    <row r="56">
      <c r="A56" t="inlineStr">
        <is>
          <t>After-tax cost of debt:</t>
        </is>
      </c>
      <c r="B56" s="2">
        <f>B55*(1-0.5)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Weighted Average Cost of Capital (WACC)</t>
        </is>
      </c>
    </row>
    <row r="3">
      <c r="A3" t="inlineStr">
        <is>
          <t>Key formula: WACC = [E/(D+E)]×Ke + [D/(D+E)]×Kd(1-t)</t>
        </is>
      </c>
    </row>
    <row r="5">
      <c r="A5" t="inlineStr">
        <is>
          <t>Example: Primavero Plc</t>
        </is>
      </c>
    </row>
    <row r="8">
      <c r="B8" t="inlineStr">
        <is>
          <t>Market value of equity (E)</t>
        </is>
      </c>
      <c r="C8" t="inlineStr">
        <is>
          <t>Market value of debt (D)</t>
        </is>
      </c>
      <c r="D8" t="inlineStr">
        <is>
          <t>Total market value</t>
        </is>
      </c>
      <c r="E8" t="inlineStr">
        <is>
          <t>Cost of equity (Ke)</t>
        </is>
      </c>
      <c r="F8" t="inlineStr">
        <is>
          <t>Cost of debt (Kd)</t>
        </is>
      </c>
      <c r="G8" t="inlineStr">
        <is>
          <t>Tax rate (t)</t>
        </is>
      </c>
      <c r="H8" t="inlineStr">
        <is>
          <t>After-tax cost of debt</t>
        </is>
      </c>
      <c r="I8" t="inlineStr">
        <is>
          <t>Weight of equity</t>
        </is>
      </c>
      <c r="J8" t="inlineStr">
        <is>
          <t>Weight of debt</t>
        </is>
      </c>
      <c r="K8" t="inlineStr">
        <is>
          <t>WACC</t>
        </is>
      </c>
      <c r="L8" t="inlineStr"/>
    </row>
    <row r="9">
      <c r="B9" s="1" t="n">
        <v>2000000</v>
      </c>
      <c r="C9" s="1" t="n">
        <v>2000000</v>
      </c>
      <c r="D9" s="2">
        <f>B9+C9</f>
        <v/>
      </c>
      <c r="E9" s="1" t="n">
        <v>0.16</v>
      </c>
      <c r="F9" s="1" t="n">
        <v>0.125</v>
      </c>
      <c r="G9" s="1" t="n">
        <v>0.2</v>
      </c>
      <c r="H9" s="2">
        <f>F9*(1-G9)</f>
        <v/>
      </c>
      <c r="I9" s="2">
        <f>B9/D9</f>
        <v/>
      </c>
      <c r="J9" s="2">
        <f>C9/D9</f>
        <v/>
      </c>
      <c r="K9" s="2">
        <f>H9*E9+I9*H9</f>
        <v/>
      </c>
      <c r="L9" s="2">
        <f>TEXT(J9,"0.00%")</f>
        <v/>
      </c>
    </row>
    <row r="11">
      <c r="A11" t="inlineStr">
        <is>
          <t>Practice Example 1</t>
        </is>
      </c>
    </row>
    <row r="15">
      <c r="B15" s="1" t="n">
        <v>3000000</v>
      </c>
      <c r="C15" s="1" t="n">
        <v>1000000</v>
      </c>
      <c r="D15" s="2">
        <f>B14+C14</f>
        <v/>
      </c>
      <c r="E15" s="1" t="n">
        <v>0.14</v>
      </c>
      <c r="F15" s="1" t="n">
        <v>0.09</v>
      </c>
      <c r="G15" s="1" t="n">
        <v>0.25</v>
      </c>
      <c r="H15" s="2">
        <f>F14*(1-G14)</f>
        <v/>
      </c>
      <c r="I15" s="2">
        <f>B14/D14</f>
        <v/>
      </c>
      <c r="J15" s="2">
        <f>C14/D14</f>
        <v/>
      </c>
      <c r="K15" s="2">
        <f>H14*E14+I14*H14</f>
        <v/>
      </c>
      <c r="L15" s="2">
        <f>TEXT(J14,"0.00%")</f>
        <v/>
      </c>
    </row>
    <row r="16">
      <c r="A16" t="inlineStr">
        <is>
          <t>Practice Example 2</t>
        </is>
      </c>
    </row>
    <row r="20">
      <c r="B20" s="1" t="n">
        <v>5000000</v>
      </c>
      <c r="C20" s="1" t="n">
        <v>5000000</v>
      </c>
      <c r="D20" s="2">
        <f>B19+C19</f>
        <v/>
      </c>
      <c r="E20" s="1" t="n">
        <v>0.18</v>
      </c>
      <c r="F20" s="1" t="n">
        <v>0.11</v>
      </c>
      <c r="G20" s="1" t="n">
        <v>0.3</v>
      </c>
      <c r="H20" s="2">
        <f>F19*(1-G19)</f>
        <v/>
      </c>
      <c r="I20" s="2">
        <f>B19/D19</f>
        <v/>
      </c>
      <c r="J20" s="2">
        <f>C19/D19</f>
        <v/>
      </c>
      <c r="K20" s="2">
        <f>H19*E19+I19*H19</f>
        <v/>
      </c>
      <c r="L20" s="2">
        <f>TEXT(J19,"0.00%")</f>
        <v/>
      </c>
    </row>
    <row r="21">
      <c r="A21" t="inlineStr">
        <is>
          <t>WACC Sensitivity Analysis</t>
        </is>
      </c>
    </row>
    <row r="23">
      <c r="A23" t="inlineStr">
        <is>
          <t>Debt to Equity Ratio Impact on WACC</t>
        </is>
      </c>
    </row>
    <row r="26">
      <c r="B26" t="inlineStr">
        <is>
          <t>Debt %</t>
        </is>
      </c>
      <c r="C26" t="inlineStr">
        <is>
          <t>Equity %</t>
        </is>
      </c>
      <c r="D26" t="inlineStr">
        <is>
          <t>WACC</t>
        </is>
      </c>
    </row>
    <row r="27">
      <c r="B27" s="1" t="n">
        <v>0</v>
      </c>
      <c r="C27" s="2">
        <f>1-B27</f>
        <v/>
      </c>
      <c r="D27" s="2">
        <f>C27*E9+B27*H9</f>
        <v/>
      </c>
    </row>
    <row r="28">
      <c r="B28" s="1" t="n">
        <v>0.2</v>
      </c>
      <c r="C28" s="2">
        <f>1-B28</f>
        <v/>
      </c>
      <c r="D28" s="2">
        <f>C28*E9+B28*H9</f>
        <v/>
      </c>
    </row>
    <row r="29">
      <c r="B29" s="1" t="n">
        <v>0.4</v>
      </c>
      <c r="C29" s="2">
        <f>1-B29</f>
        <v/>
      </c>
      <c r="D29" s="2">
        <f>C29*E9+B29*H9</f>
        <v/>
      </c>
    </row>
    <row r="30">
      <c r="B30" s="1" t="n">
        <v>0.5</v>
      </c>
      <c r="C30" s="2">
        <f>1-B30</f>
        <v/>
      </c>
      <c r="D30" s="2">
        <f>C30*E9+B30*H9</f>
        <v/>
      </c>
    </row>
    <row r="31">
      <c r="B31" s="1" t="n">
        <v>0.6</v>
      </c>
      <c r="C31" s="2">
        <f>1-B31</f>
        <v/>
      </c>
      <c r="D31" s="2">
        <f>C31*E9+B31*H9</f>
        <v/>
      </c>
    </row>
    <row r="32">
      <c r="B32" s="1" t="n">
        <v>0.8</v>
      </c>
      <c r="C32" s="2">
        <f>1-B32</f>
        <v/>
      </c>
      <c r="D32" s="2">
        <f>C32*E9+B32*H9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2025-05-20T14:08:23Z</dcterms:created>
  <dcterms:modified xmlns:dcterms="http://purl.org/dc/terms/" xmlns:xsi="http://www.w3.org/2001/XMLSchema-instance" xsi:type="dcterms:W3CDTF">2025-05-20T14:08:23Z</dcterms:modified>
</cp:coreProperties>
</file>