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d/Documents/GitHub/litlab_translations/"/>
    </mc:Choice>
  </mc:AlternateContent>
  <xr:revisionPtr revIDLastSave="0" documentId="8_{CB6BCC67-F5BE-7244-B772-823CE1851C92}" xr6:coauthVersionLast="36" xr6:coauthVersionMax="36" xr10:uidLastSave="{00000000-0000-0000-0000-000000000000}"/>
  <bookViews>
    <workbookView xWindow="1260" yWindow="8020" windowWidth="25740" windowHeight="14720" activeTab="2" xr2:uid="{572BDAB6-1765-E449-AB9A-A7EC6394DF83}"/>
  </bookViews>
  <sheets>
    <sheet name="Lemmas-tokens" sheetId="17" r:id="rId1"/>
    <sheet name="DET frequency" sheetId="4" r:id="rId2"/>
    <sheet name="Gerund with aux" sheetId="10" r:id="rId3"/>
    <sheet name="Gerund no aux" sheetId="8" r:id="rId4"/>
    <sheet name="Have" sheetId="16" r:id="rId5"/>
    <sheet name="it's-that's" sheetId="18" r:id="rId6"/>
    <sheet name="Past Participle" sheetId="6" r:id="rId7"/>
    <sheet name="Some" sheetId="11" r:id="rId8"/>
    <sheet name="That (ADP)" sheetId="13" r:id="rId9"/>
    <sheet name="That (DET)" sheetId="14" r:id="rId10"/>
    <sheet name="X's own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6" i="14"/>
  <c r="I5" i="14"/>
  <c r="I4" i="14"/>
  <c r="I3" i="14"/>
  <c r="I2" i="14"/>
  <c r="I6" i="13"/>
  <c r="I5" i="13"/>
  <c r="I4" i="13"/>
  <c r="I3" i="13"/>
  <c r="I2" i="13"/>
  <c r="I6" i="11"/>
  <c r="I5" i="11"/>
  <c r="I4" i="11"/>
  <c r="I3" i="11"/>
  <c r="I2" i="11"/>
  <c r="I6" i="6"/>
  <c r="I5" i="6"/>
  <c r="I4" i="6"/>
  <c r="I3" i="6"/>
  <c r="I2" i="6"/>
  <c r="I6" i="18"/>
  <c r="I5" i="18"/>
  <c r="I4" i="18"/>
  <c r="I3" i="18"/>
  <c r="I2" i="18"/>
  <c r="I6" i="16"/>
  <c r="I5" i="16"/>
  <c r="I4" i="16"/>
  <c r="I3" i="16"/>
  <c r="I2" i="16"/>
  <c r="I6" i="10"/>
  <c r="I5" i="10"/>
  <c r="I4" i="10"/>
  <c r="I3" i="10"/>
  <c r="I2" i="10"/>
  <c r="I6" i="8"/>
  <c r="I5" i="8"/>
  <c r="I4" i="8"/>
  <c r="I3" i="8"/>
  <c r="I2" i="8"/>
  <c r="I6" i="4"/>
  <c r="I3" i="4"/>
  <c r="I4" i="4"/>
  <c r="I5" i="4"/>
  <c r="I2" i="4"/>
  <c r="E6" i="18"/>
  <c r="C6" i="18"/>
  <c r="G5" i="18"/>
  <c r="H5" i="18" s="1"/>
  <c r="E5" i="18"/>
  <c r="C5" i="18"/>
  <c r="G4" i="18"/>
  <c r="H4" i="18" s="1"/>
  <c r="E4" i="18"/>
  <c r="C4" i="18"/>
  <c r="E3" i="18"/>
  <c r="C3" i="18"/>
  <c r="G2" i="18"/>
  <c r="H2" i="18" s="1"/>
  <c r="F2" i="18"/>
  <c r="G6" i="18" s="1"/>
  <c r="H6" i="18" s="1"/>
  <c r="E2" i="18"/>
  <c r="C2" i="18"/>
  <c r="H3" i="16"/>
  <c r="H4" i="16"/>
  <c r="H5" i="16"/>
  <c r="H6" i="16"/>
  <c r="H2" i="16"/>
  <c r="E3" i="16"/>
  <c r="E4" i="16"/>
  <c r="E5" i="16"/>
  <c r="E6" i="16"/>
  <c r="E2" i="16"/>
  <c r="G3" i="16"/>
  <c r="G4" i="16"/>
  <c r="G5" i="16"/>
  <c r="G6" i="16"/>
  <c r="G2" i="16"/>
  <c r="F2" i="16"/>
  <c r="D3" i="17"/>
  <c r="D4" i="17"/>
  <c r="D5" i="17"/>
  <c r="D6" i="17"/>
  <c r="D2" i="17"/>
  <c r="C6" i="16"/>
  <c r="C5" i="16"/>
  <c r="C4" i="16"/>
  <c r="C3" i="16"/>
  <c r="C2" i="16"/>
  <c r="E6" i="14"/>
  <c r="C6" i="14"/>
  <c r="E5" i="14"/>
  <c r="C5" i="14"/>
  <c r="E4" i="14"/>
  <c r="C4" i="14"/>
  <c r="E3" i="14"/>
  <c r="C3" i="14"/>
  <c r="F2" i="14"/>
  <c r="G6" i="14" s="1"/>
  <c r="H6" i="14" s="1"/>
  <c r="E2" i="14"/>
  <c r="C2" i="14"/>
  <c r="C6" i="13"/>
  <c r="C5" i="13"/>
  <c r="C4" i="13"/>
  <c r="C3" i="13"/>
  <c r="F2" i="13"/>
  <c r="G6" i="13" s="1"/>
  <c r="E2" i="13"/>
  <c r="C2" i="13"/>
  <c r="E6" i="11"/>
  <c r="C6" i="11"/>
  <c r="E5" i="11"/>
  <c r="C5" i="11"/>
  <c r="E4" i="11"/>
  <c r="C4" i="11"/>
  <c r="E3" i="11"/>
  <c r="C3" i="11"/>
  <c r="F2" i="11"/>
  <c r="G6" i="11" s="1"/>
  <c r="H6" i="11" s="1"/>
  <c r="E2" i="11"/>
  <c r="C2" i="11"/>
  <c r="C6" i="10"/>
  <c r="C5" i="10"/>
  <c r="C4" i="10"/>
  <c r="C3" i="10"/>
  <c r="F2" i="10"/>
  <c r="G6" i="10" s="1"/>
  <c r="E2" i="10"/>
  <c r="C2" i="10"/>
  <c r="E6" i="8"/>
  <c r="C6" i="8"/>
  <c r="G5" i="8"/>
  <c r="H5" i="8" s="1"/>
  <c r="E5" i="8"/>
  <c r="C5" i="8"/>
  <c r="G4" i="8"/>
  <c r="H4" i="8" s="1"/>
  <c r="E4" i="8"/>
  <c r="C4" i="8"/>
  <c r="E3" i="8"/>
  <c r="C3" i="8"/>
  <c r="G2" i="8"/>
  <c r="H2" i="8" s="1"/>
  <c r="F2" i="8"/>
  <c r="G6" i="8" s="1"/>
  <c r="H6" i="8" s="1"/>
  <c r="E2" i="8"/>
  <c r="C2" i="8"/>
  <c r="C6" i="6"/>
  <c r="E6" i="6" s="1"/>
  <c r="C5" i="6"/>
  <c r="E5" i="6" s="1"/>
  <c r="C4" i="6"/>
  <c r="E4" i="6" s="1"/>
  <c r="C3" i="6"/>
  <c r="E3" i="6" s="1"/>
  <c r="C2" i="6"/>
  <c r="F2" i="6" s="1"/>
  <c r="E6" i="4"/>
  <c r="C6" i="4"/>
  <c r="E5" i="4"/>
  <c r="C5" i="4"/>
  <c r="G4" i="4"/>
  <c r="H4" i="4" s="1"/>
  <c r="E4" i="4"/>
  <c r="C4" i="4"/>
  <c r="E3" i="4"/>
  <c r="C3" i="4"/>
  <c r="F2" i="4"/>
  <c r="G6" i="4" s="1"/>
  <c r="H6" i="4" s="1"/>
  <c r="E2" i="4"/>
  <c r="C2" i="4"/>
  <c r="H4" i="1"/>
  <c r="H5" i="1"/>
  <c r="H6" i="1"/>
  <c r="H2" i="1"/>
  <c r="G6" i="1"/>
  <c r="G5" i="1"/>
  <c r="G4" i="1"/>
  <c r="G2" i="1"/>
  <c r="F2" i="1"/>
  <c r="E2" i="1"/>
  <c r="E4" i="1"/>
  <c r="E5" i="1"/>
  <c r="E6" i="1"/>
  <c r="C3" i="1"/>
  <c r="E3" i="1" s="1"/>
  <c r="C4" i="1"/>
  <c r="C5" i="1"/>
  <c r="C6" i="1"/>
  <c r="C2" i="1"/>
  <c r="G3" i="18" l="1"/>
  <c r="H3" i="18" s="1"/>
  <c r="G3" i="1"/>
  <c r="H3" i="1"/>
  <c r="G2" i="14"/>
  <c r="H2" i="14" s="1"/>
  <c r="G3" i="14"/>
  <c r="H3" i="14" s="1"/>
  <c r="G4" i="14"/>
  <c r="H4" i="14" s="1"/>
  <c r="G5" i="14"/>
  <c r="H5" i="14" s="1"/>
  <c r="H5" i="13"/>
  <c r="H6" i="13"/>
  <c r="E3" i="13"/>
  <c r="E4" i="13"/>
  <c r="E5" i="13"/>
  <c r="E6" i="13"/>
  <c r="G2" i="13"/>
  <c r="H2" i="13" s="1"/>
  <c r="G3" i="13"/>
  <c r="H3" i="13" s="1"/>
  <c r="G4" i="13"/>
  <c r="H4" i="13" s="1"/>
  <c r="G5" i="13"/>
  <c r="G2" i="11"/>
  <c r="H2" i="11" s="1"/>
  <c r="G3" i="11"/>
  <c r="H3" i="11" s="1"/>
  <c r="G4" i="11"/>
  <c r="H4" i="11" s="1"/>
  <c r="G5" i="11"/>
  <c r="H5" i="11" s="1"/>
  <c r="H6" i="10"/>
  <c r="E4" i="10"/>
  <c r="E5" i="10"/>
  <c r="E6" i="10"/>
  <c r="G2" i="10"/>
  <c r="H2" i="10" s="1"/>
  <c r="G3" i="10"/>
  <c r="H3" i="10" s="1"/>
  <c r="G4" i="10"/>
  <c r="H4" i="10" s="1"/>
  <c r="G5" i="10"/>
  <c r="H5" i="10" s="1"/>
  <c r="E3" i="10"/>
  <c r="G3" i="8"/>
  <c r="H3" i="8" s="1"/>
  <c r="G5" i="4"/>
  <c r="H5" i="4" s="1"/>
  <c r="G6" i="6"/>
  <c r="H6" i="6" s="1"/>
  <c r="G5" i="6"/>
  <c r="H5" i="6" s="1"/>
  <c r="G4" i="6"/>
  <c r="H4" i="6" s="1"/>
  <c r="G3" i="6"/>
  <c r="H3" i="6" s="1"/>
  <c r="G2" i="6"/>
  <c r="H2" i="6" s="1"/>
  <c r="E2" i="6"/>
  <c r="G3" i="4"/>
  <c r="H3" i="4" s="1"/>
  <c r="G2" i="4"/>
  <c r="H2" i="4" s="1"/>
</calcChain>
</file>

<file path=xl/sharedStrings.xml><?xml version="1.0" encoding="utf-8"?>
<sst xmlns="http://schemas.openxmlformats.org/spreadsheetml/2006/main" count="149" uniqueCount="52">
  <si>
    <t>En</t>
  </si>
  <si>
    <t>Total</t>
  </si>
  <si>
    <t>Total / 2</t>
  </si>
  <si>
    <t>Ru</t>
  </si>
  <si>
    <t>Pt</t>
  </si>
  <si>
    <t>It</t>
  </si>
  <si>
    <t>Es</t>
  </si>
  <si>
    <t>Pron_own_b</t>
  </si>
  <si>
    <t>Pron_own_c</t>
  </si>
  <si>
    <t>Pron_own_rate</t>
  </si>
  <si>
    <t>Pron_own_d</t>
  </si>
  <si>
    <t>Lang</t>
  </si>
  <si>
    <t>PRON_own_a</t>
  </si>
  <si>
    <t>DET_a</t>
  </si>
  <si>
    <t>DET_b</t>
  </si>
  <si>
    <t>DET_rate</t>
  </si>
  <si>
    <t>DET_c</t>
  </si>
  <si>
    <t>DET_d</t>
  </si>
  <si>
    <t>PastPart_a</t>
  </si>
  <si>
    <t>PastPart_b</t>
  </si>
  <si>
    <t>PastPart_rate</t>
  </si>
  <si>
    <t>PastPart_c</t>
  </si>
  <si>
    <t>PastPart_d</t>
  </si>
  <si>
    <t>Gerund_a</t>
  </si>
  <si>
    <t>Gerund_b</t>
  </si>
  <si>
    <t>Gerund_rate</t>
  </si>
  <si>
    <t>Gerund_c</t>
  </si>
  <si>
    <t>Gerund_d</t>
  </si>
  <si>
    <t>GerundAux_a</t>
  </si>
  <si>
    <t>GerundAux_b</t>
  </si>
  <si>
    <t>GerundAux_c</t>
  </si>
  <si>
    <t>GerundAux_rate</t>
  </si>
  <si>
    <t>GerundAux_d</t>
  </si>
  <si>
    <t>some_a</t>
  </si>
  <si>
    <t>some_b</t>
  </si>
  <si>
    <t>some_rate</t>
  </si>
  <si>
    <t>some_c</t>
  </si>
  <si>
    <t>some_d</t>
  </si>
  <si>
    <t>V+That_a</t>
  </si>
  <si>
    <t>V+That_b</t>
  </si>
  <si>
    <t>V+That_rate</t>
  </si>
  <si>
    <t>V+That_c</t>
  </si>
  <si>
    <t>V+That_d</t>
  </si>
  <si>
    <t>Lemmas</t>
  </si>
  <si>
    <t>Lemmas / total words</t>
  </si>
  <si>
    <t>have_a</t>
  </si>
  <si>
    <t>have_b</t>
  </si>
  <si>
    <t>have_rate</t>
  </si>
  <si>
    <t>have_c</t>
  </si>
  <si>
    <t>have_d</t>
  </si>
  <si>
    <t>DEGREE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</si>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</sst>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988C-9CBB-A049-B594-C2FE08D40ADB}">
  <dimension ref="A1:D6"/>
  <sheetViews>
    <sheetView workbookViewId="0">
      <selection activeCell="B2" sqref="B2"/>
    </sheetView>
  </sheetViews>
  <sheetFormatPr baseColWidth="10" defaultRowHeight="16" x14ac:dyDescent="0.2"/>
  <cols>
    <col min="4" max="4" width="21.5" customWidth="1"/>
  </cols>
  <sheetData>
    <row r="1" spans="1:4" x14ac:dyDescent="0.2">
      <c r="A1" t="s">
        <v>11</v>
      </c>
      <c r="B1" t="s">
        <v>51</v>
      </c>
      <c r="C1" t="s">
        <v>43</v>
      </c>
      <c r="D1" t="s">
        <v>44</v>
      </c>
    </row>
    <row r="2" spans="1:4" x14ac:dyDescent="0.2">
      <c r="A2" t="s">
        <v>0</v>
      </c>
      <c r="B2">
        <v>104309</v>
      </c>
      <c r="C2">
        <v>9125</v>
      </c>
      <c r="D2">
        <f>C2/B2</f>
        <v>8.7480466690314354E-2</v>
      </c>
    </row>
    <row r="3" spans="1:4" x14ac:dyDescent="0.2">
      <c r="A3" t="s">
        <v>3</v>
      </c>
      <c r="B3">
        <v>158965</v>
      </c>
      <c r="C3">
        <v>11269</v>
      </c>
      <c r="D3">
        <f t="shared" ref="D3:D6" si="0">C3/B3</f>
        <v>7.0889818513509256E-2</v>
      </c>
    </row>
    <row r="4" spans="1:4" x14ac:dyDescent="0.2">
      <c r="A4" t="s">
        <v>4</v>
      </c>
      <c r="B4">
        <v>69059</v>
      </c>
      <c r="C4">
        <v>7453</v>
      </c>
      <c r="D4">
        <f t="shared" si="0"/>
        <v>0.10792221144238984</v>
      </c>
    </row>
    <row r="5" spans="1:4" x14ac:dyDescent="0.2">
      <c r="A5" t="s">
        <v>5</v>
      </c>
      <c r="B5">
        <v>72917</v>
      </c>
      <c r="C5">
        <v>7795</v>
      </c>
      <c r="D5">
        <f t="shared" si="0"/>
        <v>0.10690236844631568</v>
      </c>
    </row>
    <row r="6" spans="1:4" x14ac:dyDescent="0.2">
      <c r="A6" t="s">
        <v>6</v>
      </c>
      <c r="B6">
        <v>71378</v>
      </c>
      <c r="C6">
        <v>6618</v>
      </c>
      <c r="D6">
        <f t="shared" si="0"/>
        <v>9.2717644092017146E-2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1B15-B66A-0942-A9CB-A91B71E746F7}">
  <dimension ref="A1:I6"/>
  <sheetViews>
    <sheetView workbookViewId="0">
      <selection activeCell="I3" sqref="I3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50</v>
      </c>
    </row>
    <row r="2" spans="1:9" x14ac:dyDescent="0.2">
      <c r="A2" t="s">
        <v>0</v>
      </c>
      <c r="B2">
        <v>104309</v>
      </c>
      <c r="C2" s="1">
        <f>B2/2</f>
        <v>52154.5</v>
      </c>
      <c r="D2">
        <v>428</v>
      </c>
      <c r="E2">
        <f>B2-D2</f>
        <v>103881</v>
      </c>
      <c r="F2">
        <f>D2/B2</f>
        <v>4.103193396542964E-3</v>
      </c>
      <c r="G2">
        <f>F2*B2</f>
        <v>428.00000000000006</v>
      </c>
      <c r="H2">
        <f>B2-G2</f>
        <v>103881</v>
      </c>
      <c r="I2">
        <f>D2/G2</f>
        <v>0.99999999999999989</v>
      </c>
    </row>
    <row r="3" spans="1:9" x14ac:dyDescent="0.2">
      <c r="A3" t="s">
        <v>3</v>
      </c>
      <c r="B3">
        <v>158965</v>
      </c>
      <c r="C3" s="1">
        <f t="shared" ref="C3:C6" si="0">B3/2</f>
        <v>79482.5</v>
      </c>
      <c r="D3">
        <v>561</v>
      </c>
      <c r="E3">
        <f>B3-D3</f>
        <v>158404</v>
      </c>
      <c r="G3" s="1">
        <f>F2*B3</f>
        <v>652.26413828145223</v>
      </c>
      <c r="H3" s="1">
        <f>B3-G3</f>
        <v>158312.73586171854</v>
      </c>
      <c r="I3">
        <f t="shared" ref="I3:I6" si="1">D3/G3</f>
        <v>0.86008101177858753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310</v>
      </c>
      <c r="E4">
        <f>B4-D4</f>
        <v>68749</v>
      </c>
      <c r="G4" s="1">
        <f>F2*B4</f>
        <v>283.36243277186054</v>
      </c>
      <c r="H4" s="1">
        <f>B4-G4</f>
        <v>68775.637567228143</v>
      </c>
      <c r="I4">
        <f t="shared" si="1"/>
        <v>1.0940052884483307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249</v>
      </c>
      <c r="E5">
        <f>B5-D5</f>
        <v>72668</v>
      </c>
      <c r="G5" s="1">
        <f>F2*B5</f>
        <v>299.19255289572328</v>
      </c>
      <c r="H5" s="1">
        <f>B5-G5</f>
        <v>72617.807447104278</v>
      </c>
      <c r="I5">
        <f t="shared" si="1"/>
        <v>0.83223996583492255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312</v>
      </c>
      <c r="E6">
        <f>B6-D6</f>
        <v>71066</v>
      </c>
      <c r="G6" s="1">
        <f>F2*B6</f>
        <v>292.87773825844369</v>
      </c>
      <c r="H6" s="1">
        <f>B6-G6</f>
        <v>71085.122261741562</v>
      </c>
      <c r="I6">
        <f t="shared" si="1"/>
        <v>1.0652909362632481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A54A-DF00-2D48-A817-7833EE7A6461}">
  <dimension ref="A1:M6"/>
  <sheetViews>
    <sheetView workbookViewId="0">
      <selection activeCell="I4" sqref="I4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12</v>
      </c>
      <c r="E1" t="s">
        <v>7</v>
      </c>
      <c r="F1" t="s">
        <v>9</v>
      </c>
      <c r="G1" t="s">
        <v>8</v>
      </c>
      <c r="H1" t="s">
        <v>10</v>
      </c>
      <c r="I1" t="s">
        <v>50</v>
      </c>
    </row>
    <row r="2" spans="1:13" x14ac:dyDescent="0.2">
      <c r="A2" t="s">
        <v>0</v>
      </c>
      <c r="B2">
        <v>104309</v>
      </c>
      <c r="C2" s="1">
        <f>B2/2</f>
        <v>52154.5</v>
      </c>
      <c r="D2">
        <v>66</v>
      </c>
      <c r="E2" s="1">
        <f>C2-D2</f>
        <v>52088.5</v>
      </c>
      <c r="F2">
        <f>D2/C2</f>
        <v>1.2654708606160542E-3</v>
      </c>
      <c r="G2" s="1">
        <f>F2*C2</f>
        <v>66</v>
      </c>
      <c r="H2" s="1">
        <f>C2-G2</f>
        <v>52088.5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6" si="0">B3/2</f>
        <v>79482.5</v>
      </c>
      <c r="D3">
        <v>148</v>
      </c>
      <c r="E3" s="1">
        <f>C3-D3</f>
        <v>79334.5</v>
      </c>
      <c r="G3" s="1">
        <f>F2*C3</f>
        <v>100.58278767891552</v>
      </c>
      <c r="H3" s="1">
        <f t="shared" ref="H3:H6" si="1">C3-G3</f>
        <v>79381.917212321088</v>
      </c>
      <c r="I3">
        <f t="shared" ref="I3:I6" si="2">D3/G3</f>
        <v>1.4714247180387527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22</v>
      </c>
      <c r="E4" s="1">
        <f t="shared" ref="E3:E6" si="3">C4-D4</f>
        <v>34507.5</v>
      </c>
      <c r="G4" s="1">
        <f>F2*C4</f>
        <v>43.69607608164204</v>
      </c>
      <c r="H4" s="1">
        <f t="shared" si="1"/>
        <v>34485.803923918356</v>
      </c>
      <c r="I4">
        <f t="shared" si="2"/>
        <v>0.50347770264073721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37</v>
      </c>
      <c r="E5" s="1">
        <f t="shared" si="3"/>
        <v>36421.5</v>
      </c>
      <c r="G5" s="1">
        <f>F2*C5</f>
        <v>46.137169371770412</v>
      </c>
      <c r="H5" s="1">
        <f t="shared" si="1"/>
        <v>36412.362830628226</v>
      </c>
      <c r="I5">
        <f t="shared" si="2"/>
        <v>0.80195643780953108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37</v>
      </c>
      <c r="E6" s="1">
        <f t="shared" si="3"/>
        <v>35652</v>
      </c>
      <c r="G6" s="1">
        <f>F2*C6</f>
        <v>45.16338954452636</v>
      </c>
      <c r="H6" s="1">
        <f t="shared" si="1"/>
        <v>35643.836610455473</v>
      </c>
      <c r="I6">
        <f t="shared" si="2"/>
        <v>0.8192476333850427</v>
      </c>
      <c r="L6" s="1"/>
      <c r="M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88BF-5FA1-1745-B289-A14CCD5C845C}">
  <dimension ref="A1:I6"/>
  <sheetViews>
    <sheetView workbookViewId="0">
      <selection activeCell="I6" sqref="I1:I6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50</v>
      </c>
    </row>
    <row r="2" spans="1:9" x14ac:dyDescent="0.2">
      <c r="A2" t="s">
        <v>0</v>
      </c>
      <c r="B2">
        <v>104309</v>
      </c>
      <c r="C2" s="1">
        <f>B2/2</f>
        <v>52154.5</v>
      </c>
      <c r="D2">
        <v>10948</v>
      </c>
      <c r="E2">
        <f>B2-D2</f>
        <v>93361</v>
      </c>
      <c r="F2">
        <f>D2/B2</f>
        <v>0.1049573862274588</v>
      </c>
      <c r="G2">
        <f>F2*B2</f>
        <v>10948</v>
      </c>
      <c r="H2">
        <f>B2-G2</f>
        <v>93361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6" si="0">B3/2</f>
        <v>79482.5</v>
      </c>
      <c r="D3">
        <v>17495</v>
      </c>
      <c r="E3">
        <f>B3-D3</f>
        <v>141470</v>
      </c>
      <c r="G3" s="1">
        <f>F2*B3</f>
        <v>16684.550901647988</v>
      </c>
      <c r="H3" s="1">
        <f>B3-G3</f>
        <v>142280.44909835202</v>
      </c>
      <c r="I3">
        <f t="shared" ref="I3:I6" si="1">D3/G3</f>
        <v>1.0485748224887468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8555</v>
      </c>
      <c r="E4">
        <f>B4-D4</f>
        <v>60504</v>
      </c>
      <c r="G4" s="1">
        <f>F2*B4</f>
        <v>7248.2521354820774</v>
      </c>
      <c r="H4" s="1">
        <f>B4-G4</f>
        <v>61810.747864517922</v>
      </c>
      <c r="I4">
        <f t="shared" si="1"/>
        <v>1.1802845486184252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8627</v>
      </c>
      <c r="E5">
        <f>B5-D5</f>
        <v>64290</v>
      </c>
      <c r="G5" s="1">
        <f>F2*B5</f>
        <v>7653.1777315476138</v>
      </c>
      <c r="H5" s="1">
        <f>B5-G5</f>
        <v>65263.822268452386</v>
      </c>
      <c r="I5">
        <f t="shared" si="1"/>
        <v>1.1272441726314726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7420</v>
      </c>
      <c r="E6">
        <f>B6-D6</f>
        <v>63958</v>
      </c>
      <c r="G6" s="1">
        <f>F2*B6</f>
        <v>7491.6483141435547</v>
      </c>
      <c r="H6" s="1">
        <f>B6-G6</f>
        <v>63886.351685856447</v>
      </c>
      <c r="I6">
        <f t="shared" si="1"/>
        <v>0.99043624164680966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00C4-3E7E-144D-A618-C9C64C9B4D22}">
  <dimension ref="A1:M6"/>
  <sheetViews>
    <sheetView tabSelected="1" workbookViewId="0">
      <selection activeCell="E2" sqref="E2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28</v>
      </c>
      <c r="E1" t="s">
        <v>29</v>
      </c>
      <c r="F1" t="s">
        <v>31</v>
      </c>
      <c r="G1" t="s">
        <v>30</v>
      </c>
      <c r="H1" t="s">
        <v>32</v>
      </c>
      <c r="I1" t="s">
        <v>50</v>
      </c>
    </row>
    <row r="2" spans="1:13" x14ac:dyDescent="0.2">
      <c r="A2" t="s">
        <v>0</v>
      </c>
      <c r="B2">
        <v>104309</v>
      </c>
      <c r="C2" s="1">
        <f>B2/2</f>
        <v>52154.5</v>
      </c>
      <c r="D2">
        <v>433</v>
      </c>
      <c r="E2" s="1">
        <f>C2-D2</f>
        <v>51721.5</v>
      </c>
      <c r="F2">
        <f>D2/C2</f>
        <v>8.3022557976780535E-3</v>
      </c>
      <c r="G2" s="1">
        <f>F2*C2</f>
        <v>433.00000000000006</v>
      </c>
      <c r="H2" s="1">
        <f>C2-G2</f>
        <v>51721.5</v>
      </c>
      <c r="I2">
        <f>D2/G2</f>
        <v>0.99999999999999989</v>
      </c>
    </row>
    <row r="3" spans="1:13" x14ac:dyDescent="0.2">
      <c r="A3" t="s">
        <v>3</v>
      </c>
      <c r="B3">
        <v>158965</v>
      </c>
      <c r="C3" s="1">
        <f t="shared" ref="C3:C6" si="0">B3/2</f>
        <v>79482.5</v>
      </c>
      <c r="D3">
        <v>733</v>
      </c>
      <c r="E3" s="1">
        <f>C3-D3</f>
        <v>78749.5</v>
      </c>
      <c r="G3" s="1">
        <f>F2*C3</f>
        <v>659.88404643894592</v>
      </c>
      <c r="H3" s="1">
        <f t="shared" ref="H3:H6" si="1">C3-G3</f>
        <v>78822.61595356105</v>
      </c>
      <c r="I3">
        <f t="shared" ref="I3:I6" si="2">D3/G3</f>
        <v>1.1108012141763741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274</v>
      </c>
      <c r="E4" s="1">
        <f t="shared" ref="E4:E6" si="3">C4-D4</f>
        <v>34255.5</v>
      </c>
      <c r="G4" s="1">
        <f>F2*C4</f>
        <v>286.67274156592435</v>
      </c>
      <c r="H4" s="1">
        <f t="shared" si="1"/>
        <v>34242.827258434074</v>
      </c>
      <c r="I4">
        <f t="shared" si="2"/>
        <v>0.95579369877756559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250</v>
      </c>
      <c r="E5" s="1">
        <f t="shared" si="3"/>
        <v>36208.5</v>
      </c>
      <c r="G5" s="1">
        <f>F2*C5</f>
        <v>302.6877929996453</v>
      </c>
      <c r="H5" s="1">
        <f t="shared" si="1"/>
        <v>36155.812207000352</v>
      </c>
      <c r="I5">
        <f t="shared" si="2"/>
        <v>0.82593353872150688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369</v>
      </c>
      <c r="E6" s="1">
        <f t="shared" si="3"/>
        <v>35320</v>
      </c>
      <c r="G6" s="1">
        <f>F2*C6</f>
        <v>296.29920716333203</v>
      </c>
      <c r="H6" s="1">
        <f t="shared" si="1"/>
        <v>35392.700792836666</v>
      </c>
      <c r="I6">
        <f t="shared" si="2"/>
        <v>1.2453627653367036</v>
      </c>
      <c r="L6" s="1"/>
      <c r="M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780D-2A86-4E42-A04F-E47BACE0A866}">
  <dimension ref="A1:I6"/>
  <sheetViews>
    <sheetView workbookViewId="0">
      <selection activeCell="I4" sqref="I4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50</v>
      </c>
    </row>
    <row r="2" spans="1:9" x14ac:dyDescent="0.2">
      <c r="A2" t="s">
        <v>0</v>
      </c>
      <c r="B2">
        <v>104309</v>
      </c>
      <c r="C2" s="1">
        <f>B2/2</f>
        <v>52154.5</v>
      </c>
      <c r="D2">
        <v>2037</v>
      </c>
      <c r="E2">
        <f>B2-D2</f>
        <v>102272</v>
      </c>
      <c r="F2">
        <f>D2/B2</f>
        <v>1.9528516235415929E-2</v>
      </c>
      <c r="G2">
        <f>F2*B2</f>
        <v>2037.0000000000002</v>
      </c>
      <c r="H2">
        <f>B2-G2</f>
        <v>102272</v>
      </c>
      <c r="I2">
        <f>D2/G2</f>
        <v>0.99999999999999989</v>
      </c>
    </row>
    <row r="3" spans="1:9" x14ac:dyDescent="0.2">
      <c r="A3" t="s">
        <v>3</v>
      </c>
      <c r="B3">
        <v>158965</v>
      </c>
      <c r="C3" s="1">
        <f t="shared" ref="C3:C6" si="0">B3/2</f>
        <v>79482.5</v>
      </c>
      <c r="D3">
        <v>2865</v>
      </c>
      <c r="E3">
        <f>B3-D3</f>
        <v>156100</v>
      </c>
      <c r="G3" s="1">
        <f>F2*B3</f>
        <v>3104.3505833628933</v>
      </c>
      <c r="H3" s="1">
        <f>B3-G3</f>
        <v>155860.64941663711</v>
      </c>
      <c r="I3">
        <f t="shared" ref="I3:I6" si="1">D3/G3</f>
        <v>0.92289833994728498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1467</v>
      </c>
      <c r="E4">
        <f>B4-D4</f>
        <v>67592</v>
      </c>
      <c r="G4" s="1">
        <f>F2*B4</f>
        <v>1348.6198027015887</v>
      </c>
      <c r="H4" s="1">
        <f>B4-G4</f>
        <v>67710.380197298407</v>
      </c>
      <c r="I4">
        <f t="shared" si="1"/>
        <v>1.0877787772812391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1291</v>
      </c>
      <c r="E5">
        <f>B5-D5</f>
        <v>71626</v>
      </c>
      <c r="G5" s="1">
        <f>F2*B5</f>
        <v>1423.9608183378234</v>
      </c>
      <c r="H5" s="1">
        <f>B5-G5</f>
        <v>71493.03918166217</v>
      </c>
      <c r="I5">
        <f t="shared" si="1"/>
        <v>0.90662606960419923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1315</v>
      </c>
      <c r="E6">
        <f>B6-D6</f>
        <v>70063</v>
      </c>
      <c r="G6" s="1">
        <f>F2*B6</f>
        <v>1393.9064318515182</v>
      </c>
      <c r="H6" s="1">
        <f>B6-G6</f>
        <v>69984.093568148484</v>
      </c>
      <c r="I6">
        <f t="shared" si="1"/>
        <v>0.94339187333635643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9D5D-C955-104A-9EFE-2DA798BD6620}">
  <dimension ref="A1:I6"/>
  <sheetViews>
    <sheetView workbookViewId="0">
      <selection activeCell="J29" sqref="J29"/>
    </sheetView>
  </sheetViews>
  <sheetFormatPr baseColWidth="10" defaultRowHeight="16" x14ac:dyDescent="0.2"/>
  <sheetData>
    <row r="1" spans="1:9" x14ac:dyDescent="0.2">
      <c r="A1" t="s">
        <v>11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">
      <c r="A2" t="s">
        <v>0</v>
      </c>
      <c r="B2">
        <v>104309</v>
      </c>
      <c r="C2" s="1">
        <f>B2/2</f>
        <v>52154.5</v>
      </c>
      <c r="D2">
        <v>187</v>
      </c>
      <c r="E2" s="1">
        <f>B2-D2</f>
        <v>104122</v>
      </c>
      <c r="F2">
        <f>D2/B2</f>
        <v>1.7927503858727436E-3</v>
      </c>
      <c r="G2" s="1">
        <f>$F$2*B2</f>
        <v>187</v>
      </c>
      <c r="H2" s="1">
        <f>B2-G2</f>
        <v>104122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6" si="0">B3/2</f>
        <v>79482.5</v>
      </c>
      <c r="D3">
        <v>300</v>
      </c>
      <c r="E3" s="1">
        <f t="shared" ref="E3:E6" si="1">B3-D3</f>
        <v>158665</v>
      </c>
      <c r="G3" s="1">
        <f t="shared" ref="G3:G6" si="2">$F$2*B3</f>
        <v>284.98456509026067</v>
      </c>
      <c r="H3" s="1">
        <f t="shared" ref="H3:H6" si="3">B3-G3</f>
        <v>158680.01543490973</v>
      </c>
      <c r="I3">
        <f t="shared" ref="I3:I6" si="4">D3/G3</f>
        <v>1.0526885900118261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91</v>
      </c>
      <c r="E4" s="1">
        <f t="shared" si="1"/>
        <v>68968</v>
      </c>
      <c r="G4" s="1">
        <f t="shared" si="2"/>
        <v>123.8055488979858</v>
      </c>
      <c r="H4" s="1">
        <f t="shared" si="3"/>
        <v>68935.194451102012</v>
      </c>
      <c r="I4">
        <f t="shared" si="4"/>
        <v>0.73502359797284078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106</v>
      </c>
      <c r="E5" s="1">
        <f t="shared" si="1"/>
        <v>72811</v>
      </c>
      <c r="G5" s="1">
        <f t="shared" si="2"/>
        <v>130.72197988668285</v>
      </c>
      <c r="H5" s="1">
        <f t="shared" si="3"/>
        <v>72786.278020113314</v>
      </c>
      <c r="I5">
        <f t="shared" si="4"/>
        <v>0.81088123123507427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100</v>
      </c>
      <c r="E6" s="1">
        <f t="shared" si="1"/>
        <v>71278</v>
      </c>
      <c r="G6" s="1">
        <f t="shared" si="2"/>
        <v>127.96293704282469</v>
      </c>
      <c r="H6" s="1">
        <f t="shared" si="3"/>
        <v>71250.03706295717</v>
      </c>
      <c r="I6">
        <f t="shared" si="4"/>
        <v>0.78147627985854617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5C54-3EC0-454C-8E3D-B9788BA479AE}">
  <dimension ref="A1:I6"/>
  <sheetViews>
    <sheetView workbookViewId="0">
      <selection activeCell="H6" sqref="H6"/>
    </sheetView>
  </sheetViews>
  <sheetFormatPr baseColWidth="10" defaultRowHeight="16" x14ac:dyDescent="0.2"/>
  <sheetData>
    <row r="1" spans="1:9" x14ac:dyDescent="0.2">
      <c r="A1" t="s">
        <v>11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">
      <c r="A2" t="s">
        <v>0</v>
      </c>
      <c r="B2">
        <v>104309</v>
      </c>
      <c r="C2" s="1">
        <f>B2/2</f>
        <v>52154.5</v>
      </c>
      <c r="D2">
        <v>13</v>
      </c>
      <c r="E2" s="1">
        <f>B2-D2</f>
        <v>104296</v>
      </c>
      <c r="F2">
        <f>D2/B2</f>
        <v>1.2462970596976292E-4</v>
      </c>
      <c r="G2" s="1">
        <f>$F$2*B2</f>
        <v>13</v>
      </c>
      <c r="H2" s="1">
        <f>B2-G2</f>
        <v>104296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6" si="0">B3/2</f>
        <v>79482.5</v>
      </c>
      <c r="D3">
        <v>63</v>
      </c>
      <c r="E3" s="1">
        <f t="shared" ref="E3:E6" si="1">B3-D3</f>
        <v>158902</v>
      </c>
      <c r="G3" s="1">
        <f t="shared" ref="G3:G6" si="2">$F$2*B3</f>
        <v>19.811761209483361</v>
      </c>
      <c r="H3" s="1">
        <f t="shared" ref="H3:H6" si="3">B3-G3</f>
        <v>158945.18823879052</v>
      </c>
      <c r="I3">
        <f t="shared" ref="I3:I6" si="4">D3/G3</f>
        <v>3.1799293022895703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0</v>
      </c>
      <c r="E4" s="1">
        <f t="shared" si="1"/>
        <v>69059</v>
      </c>
      <c r="G4" s="1">
        <f t="shared" si="2"/>
        <v>8.6068028645658572</v>
      </c>
      <c r="H4" s="1">
        <f t="shared" si="3"/>
        <v>69050.393197135432</v>
      </c>
      <c r="I4">
        <f t="shared" si="4"/>
        <v>0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0</v>
      </c>
      <c r="E5" s="1">
        <f t="shared" si="1"/>
        <v>72917</v>
      </c>
      <c r="G5" s="1">
        <f t="shared" si="2"/>
        <v>9.0876242701972032</v>
      </c>
      <c r="H5" s="1">
        <f t="shared" si="3"/>
        <v>72907.912375729808</v>
      </c>
      <c r="I5">
        <f t="shared" si="4"/>
        <v>0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14</v>
      </c>
      <c r="E6" s="1">
        <f t="shared" si="1"/>
        <v>71364</v>
      </c>
      <c r="G6" s="1">
        <f t="shared" si="2"/>
        <v>8.8958191527097377</v>
      </c>
      <c r="H6" s="1">
        <f t="shared" si="3"/>
        <v>71369.104180847295</v>
      </c>
      <c r="I6">
        <f t="shared" si="4"/>
        <v>1.5737730005151338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3521-A2D6-474F-B23D-6F95A6DAA231}">
  <dimension ref="A1:M6"/>
  <sheetViews>
    <sheetView workbookViewId="0">
      <selection activeCell="I3" sqref="I3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50</v>
      </c>
    </row>
    <row r="2" spans="1:13" x14ac:dyDescent="0.2">
      <c r="A2" t="s">
        <v>0</v>
      </c>
      <c r="B2">
        <v>104309</v>
      </c>
      <c r="C2" s="1">
        <f>B2/2</f>
        <v>52154.5</v>
      </c>
      <c r="D2">
        <v>565</v>
      </c>
      <c r="E2" s="1">
        <f>C2-D2</f>
        <v>51589.5</v>
      </c>
      <c r="F2">
        <f>D2/C2</f>
        <v>1.0833197518910161E-2</v>
      </c>
      <c r="G2" s="1">
        <f>F2*C2</f>
        <v>565</v>
      </c>
      <c r="H2" s="1">
        <f>C2-G2</f>
        <v>51589.5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6" si="0">B3/2</f>
        <v>79482.5</v>
      </c>
      <c r="D3">
        <v>1071</v>
      </c>
      <c r="E3" s="1">
        <f>C3-D3</f>
        <v>78411.5</v>
      </c>
      <c r="G3" s="1">
        <f>F2*C3</f>
        <v>861.04962179677682</v>
      </c>
      <c r="H3" s="1">
        <f t="shared" ref="H3:H6" si="1">C3-G3</f>
        <v>78621.450378203226</v>
      </c>
      <c r="I3">
        <f t="shared" ref="I3:I6" si="2">D3/G3</f>
        <v>1.2438307536389293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574</v>
      </c>
      <c r="E4" s="1">
        <f t="shared" ref="E4:E6" si="3">C4-D4</f>
        <v>33955.5</v>
      </c>
      <c r="G4" s="1">
        <f>F2*C4</f>
        <v>374.06489372920839</v>
      </c>
      <c r="H4" s="1">
        <f t="shared" si="1"/>
        <v>34155.435106270794</v>
      </c>
      <c r="I4">
        <f t="shared" si="2"/>
        <v>1.5344931043315919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505</v>
      </c>
      <c r="E5" s="1">
        <f t="shared" si="3"/>
        <v>35953.5</v>
      </c>
      <c r="G5" s="1">
        <f>F2*C5</f>
        <v>394.96213174318609</v>
      </c>
      <c r="H5" s="1">
        <f t="shared" si="1"/>
        <v>36063.537868256812</v>
      </c>
      <c r="I5">
        <f t="shared" si="2"/>
        <v>1.2786035911117757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510</v>
      </c>
      <c r="E6" s="1">
        <f t="shared" si="3"/>
        <v>35179</v>
      </c>
      <c r="G6" s="1">
        <f>F2*C6</f>
        <v>386.62598625238473</v>
      </c>
      <c r="H6" s="1">
        <f t="shared" si="1"/>
        <v>35302.374013747612</v>
      </c>
      <c r="I6">
        <f t="shared" si="2"/>
        <v>1.319104297524063</v>
      </c>
      <c r="L6" s="1"/>
      <c r="M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13AE-7C63-BB46-949E-2B64B7B2D9CC}">
  <dimension ref="A1:I6"/>
  <sheetViews>
    <sheetView workbookViewId="0">
      <selection activeCell="I1" sqref="I1:I6"/>
    </sheetView>
  </sheetViews>
  <sheetFormatPr baseColWidth="10" defaultRowHeight="16" x14ac:dyDescent="0.2"/>
  <cols>
    <col min="7" max="7" width="11.6640625" bestFit="1" customWidth="1"/>
    <col min="8" max="8" width="12.6640625" bestFit="1" customWidth="1"/>
  </cols>
  <sheetData>
    <row r="1" spans="1:9" x14ac:dyDescent="0.2">
      <c r="A1" t="s">
        <v>11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50</v>
      </c>
    </row>
    <row r="2" spans="1:9" x14ac:dyDescent="0.2">
      <c r="A2" t="s">
        <v>0</v>
      </c>
      <c r="B2">
        <v>104309</v>
      </c>
      <c r="C2" s="1">
        <f>B2/2</f>
        <v>52154.5</v>
      </c>
      <c r="D2">
        <v>137</v>
      </c>
      <c r="E2">
        <f>B2-D2</f>
        <v>104172</v>
      </c>
      <c r="F2">
        <f>D2/B2</f>
        <v>1.3134053629121169E-3</v>
      </c>
      <c r="G2">
        <f>F2*B2</f>
        <v>137</v>
      </c>
      <c r="H2">
        <f>B2-G2</f>
        <v>104172</v>
      </c>
      <c r="I2">
        <f>D2/G2</f>
        <v>1</v>
      </c>
    </row>
    <row r="3" spans="1:9" x14ac:dyDescent="0.2">
      <c r="A3" t="s">
        <v>3</v>
      </c>
      <c r="B3">
        <v>158965</v>
      </c>
      <c r="C3" s="1">
        <f t="shared" ref="C3:C6" si="0">B3/2</f>
        <v>79482.5</v>
      </c>
      <c r="D3">
        <v>258</v>
      </c>
      <c r="E3">
        <f>B3-D3</f>
        <v>158707</v>
      </c>
      <c r="G3" s="1">
        <f>F2*B3</f>
        <v>208.78548351532467</v>
      </c>
      <c r="H3" s="1">
        <f>B3-G3</f>
        <v>158756.21451648467</v>
      </c>
      <c r="I3">
        <f t="shared" ref="I3:I6" si="1">D3/G3</f>
        <v>1.2357180952241014</v>
      </c>
    </row>
    <row r="4" spans="1:9" x14ac:dyDescent="0.2">
      <c r="A4" t="s">
        <v>4</v>
      </c>
      <c r="B4">
        <v>69059</v>
      </c>
      <c r="C4" s="1">
        <f t="shared" si="0"/>
        <v>34529.5</v>
      </c>
      <c r="D4">
        <v>113</v>
      </c>
      <c r="E4">
        <f>B4-D4</f>
        <v>68946</v>
      </c>
      <c r="G4" s="1">
        <f>F2*B4</f>
        <v>90.702460957347881</v>
      </c>
      <c r="H4" s="1">
        <f>B4-G4</f>
        <v>68968.297539042658</v>
      </c>
      <c r="I4">
        <f t="shared" si="1"/>
        <v>1.2458316875562765</v>
      </c>
    </row>
    <row r="5" spans="1:9" x14ac:dyDescent="0.2">
      <c r="A5" t="s">
        <v>5</v>
      </c>
      <c r="B5">
        <v>72917</v>
      </c>
      <c r="C5" s="1">
        <f t="shared" si="0"/>
        <v>36458.5</v>
      </c>
      <c r="D5">
        <v>117</v>
      </c>
      <c r="E5">
        <f>B5-D5</f>
        <v>72800</v>
      </c>
      <c r="G5" s="1">
        <f>F2*B5</f>
        <v>95.769578847462824</v>
      </c>
      <c r="H5" s="1">
        <f>B5-G5</f>
        <v>72821.230421152533</v>
      </c>
      <c r="I5">
        <f t="shared" si="1"/>
        <v>1.2216823067202998</v>
      </c>
    </row>
    <row r="6" spans="1:9" x14ac:dyDescent="0.2">
      <c r="A6" t="s">
        <v>6</v>
      </c>
      <c r="B6">
        <v>71378</v>
      </c>
      <c r="C6" s="1">
        <f t="shared" si="0"/>
        <v>35689</v>
      </c>
      <c r="D6">
        <v>119</v>
      </c>
      <c r="E6">
        <f>B6-D6</f>
        <v>71259</v>
      </c>
      <c r="G6" s="1">
        <f>F2*B6</f>
        <v>93.748247993941078</v>
      </c>
      <c r="H6" s="1">
        <f>B6-G6</f>
        <v>71284.251752006065</v>
      </c>
      <c r="I6">
        <f t="shared" si="1"/>
        <v>1.2693570551600168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A8DA-AF3F-E84C-B30C-A0247AD0DFCD}">
  <dimension ref="A1:M6"/>
  <sheetViews>
    <sheetView workbookViewId="0">
      <selection activeCell="I1" sqref="I1:I6"/>
    </sheetView>
  </sheetViews>
  <sheetFormatPr baseColWidth="10" defaultRowHeight="16" x14ac:dyDescent="0.2"/>
  <cols>
    <col min="4" max="4" width="13.6640625" customWidth="1"/>
    <col min="7" max="7" width="13.6640625" bestFit="1" customWidth="1"/>
    <col min="12" max="12" width="11.6640625" bestFit="1" customWidth="1"/>
    <col min="13" max="13" width="12.6640625" bestFit="1" customWidth="1"/>
  </cols>
  <sheetData>
    <row r="1" spans="1:13" x14ac:dyDescent="0.2">
      <c r="A1" t="s">
        <v>11</v>
      </c>
      <c r="B1" t="s">
        <v>1</v>
      </c>
      <c r="C1" t="s">
        <v>2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50</v>
      </c>
    </row>
    <row r="2" spans="1:13" x14ac:dyDescent="0.2">
      <c r="A2" t="s">
        <v>0</v>
      </c>
      <c r="B2">
        <v>104309</v>
      </c>
      <c r="C2" s="1">
        <f>B2/2</f>
        <v>52154.5</v>
      </c>
      <c r="D2">
        <v>158</v>
      </c>
      <c r="E2" s="1">
        <f>C2-D2</f>
        <v>51996.5</v>
      </c>
      <c r="F2">
        <f>D2/C2</f>
        <v>3.0294605451111601E-3</v>
      </c>
      <c r="G2" s="1">
        <f>F2*C2</f>
        <v>158</v>
      </c>
      <c r="H2" s="1">
        <f>C2-G2</f>
        <v>51996.5</v>
      </c>
      <c r="I2">
        <f>D2/G2</f>
        <v>1</v>
      </c>
    </row>
    <row r="3" spans="1:13" x14ac:dyDescent="0.2">
      <c r="A3" t="s">
        <v>3</v>
      </c>
      <c r="B3">
        <v>158965</v>
      </c>
      <c r="C3" s="1">
        <f t="shared" ref="C3:C6" si="0">B3/2</f>
        <v>79482.5</v>
      </c>
      <c r="D3">
        <v>339</v>
      </c>
      <c r="E3" s="1">
        <f>C3-D3</f>
        <v>79143.5</v>
      </c>
      <c r="G3" s="1">
        <f>F2*C3</f>
        <v>240.78909777679777</v>
      </c>
      <c r="H3" s="1">
        <f t="shared" ref="H3:H6" si="1">C3-G3</f>
        <v>79241.710902223203</v>
      </c>
      <c r="I3">
        <f t="shared" ref="I3:I6" si="2">D3/G3</f>
        <v>1.4078710503506267</v>
      </c>
      <c r="L3" s="1"/>
      <c r="M3" s="1"/>
    </row>
    <row r="4" spans="1:13" x14ac:dyDescent="0.2">
      <c r="A4" t="s">
        <v>4</v>
      </c>
      <c r="B4">
        <v>69059</v>
      </c>
      <c r="C4" s="1">
        <f t="shared" si="0"/>
        <v>34529.5</v>
      </c>
      <c r="D4">
        <v>161</v>
      </c>
      <c r="E4" s="1">
        <f t="shared" ref="E4:E6" si="3">C4-D4</f>
        <v>34368.5</v>
      </c>
      <c r="G4" s="1">
        <f>F2*C4</f>
        <v>104.6057578924158</v>
      </c>
      <c r="H4" s="1">
        <f t="shared" si="1"/>
        <v>34424.894242107584</v>
      </c>
      <c r="I4">
        <f t="shared" si="2"/>
        <v>1.5391122175663041</v>
      </c>
      <c r="L4" s="1"/>
      <c r="M4" s="1"/>
    </row>
    <row r="5" spans="1:13" x14ac:dyDescent="0.2">
      <c r="A5" t="s">
        <v>5</v>
      </c>
      <c r="B5">
        <v>72917</v>
      </c>
      <c r="C5" s="1">
        <f t="shared" si="0"/>
        <v>36458.5</v>
      </c>
      <c r="D5">
        <v>202</v>
      </c>
      <c r="E5" s="1">
        <f t="shared" si="3"/>
        <v>36256.5</v>
      </c>
      <c r="G5" s="1">
        <f>F2*C5</f>
        <v>110.44958728393523</v>
      </c>
      <c r="H5" s="1">
        <f t="shared" si="1"/>
        <v>36348.050412716068</v>
      </c>
      <c r="I5">
        <f t="shared" si="2"/>
        <v>1.8288886809573499</v>
      </c>
      <c r="L5" s="1"/>
      <c r="M5" s="1"/>
    </row>
    <row r="6" spans="1:13" x14ac:dyDescent="0.2">
      <c r="A6" t="s">
        <v>6</v>
      </c>
      <c r="B6">
        <v>71378</v>
      </c>
      <c r="C6" s="1">
        <f t="shared" si="0"/>
        <v>35689</v>
      </c>
      <c r="D6">
        <v>234</v>
      </c>
      <c r="E6" s="1">
        <f t="shared" si="3"/>
        <v>35455</v>
      </c>
      <c r="G6" s="1">
        <f>F2*C6</f>
        <v>108.11841739447219</v>
      </c>
      <c r="H6" s="1">
        <f t="shared" si="1"/>
        <v>35580.881582605529</v>
      </c>
      <c r="I6">
        <f t="shared" si="2"/>
        <v>2.1642936110158399</v>
      </c>
      <c r="L6" s="1"/>
      <c r="M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Lemmas-tokens</vt:lpstr>
      <vt:lpstr>DET frequency</vt:lpstr>
      <vt:lpstr>Gerund with aux</vt:lpstr>
      <vt:lpstr>Gerund no aux</vt:lpstr>
      <vt:lpstr>Have</vt:lpstr>
      <vt:lpstr>it's-that's</vt:lpstr>
      <vt:lpstr>Past Participle</vt:lpstr>
      <vt:lpstr>Some</vt:lpstr>
      <vt:lpstr>That (ADP)</vt:lpstr>
      <vt:lpstr>That (DET)</vt:lpstr>
      <vt:lpstr>X's 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Dombrowski</dc:creator>
  <cp:lastModifiedBy>Quinn Dombrowski</cp:lastModifiedBy>
  <dcterms:created xsi:type="dcterms:W3CDTF">2019-04-13T02:07:34Z</dcterms:created>
  <dcterms:modified xsi:type="dcterms:W3CDTF">2019-04-15T18:27:02Z</dcterms:modified>
</cp:coreProperties>
</file>