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ttps://robecobv-my.sharepoint.com/personal/ibc3206_robeco_nl/Documents/Documents/Paradox of Investing/Simulations/update 2024/"/>
    </mc:Choice>
  </mc:AlternateContent>
  <xr:revisionPtr revIDLastSave="331" documentId="8_{EFC32314-D488-4ED4-9A15-131D1A7C0D91}" xr6:coauthVersionLast="47" xr6:coauthVersionMax="47" xr10:uidLastSave="{8BE32911-4188-4DD8-A65D-A871407FC05F}"/>
  <bookViews>
    <workbookView xWindow="-120" yWindow="-120" windowWidth="29040" windowHeight="15720" xr2:uid="{00000000-000D-0000-FFFF-FFFF00000000}"/>
  </bookViews>
  <sheets>
    <sheet name="Graphs" sheetId="36" r:id="rId1"/>
    <sheet name="Conservative Formula 2025" sheetId="38" r:id="rId2"/>
    <sheet name="VOL Factors 2025" sheetId="3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 i="38" l="1"/>
  <c r="T3" i="38"/>
  <c r="L1144" i="39"/>
  <c r="M1144" i="39"/>
  <c r="N1144" i="39"/>
  <c r="O1144" i="39"/>
  <c r="V1144" i="39"/>
  <c r="W1144" i="39"/>
  <c r="L1145" i="39"/>
  <c r="M1145" i="39"/>
  <c r="N1145" i="39"/>
  <c r="O1145" i="39"/>
  <c r="V1145" i="39"/>
  <c r="W1145" i="39"/>
  <c r="L1146" i="39"/>
  <c r="M1146" i="39"/>
  <c r="N1146" i="39"/>
  <c r="O1146" i="39"/>
  <c r="V1146" i="39"/>
  <c r="W1146" i="39"/>
  <c r="L1147" i="39"/>
  <c r="M1147" i="39"/>
  <c r="N1147" i="39"/>
  <c r="O1147" i="39"/>
  <c r="V1147" i="39"/>
  <c r="W1147" i="39"/>
  <c r="L1148" i="39"/>
  <c r="M1148" i="39"/>
  <c r="N1148" i="39"/>
  <c r="O1148" i="39"/>
  <c r="V1148" i="39"/>
  <c r="W1148" i="39"/>
  <c r="L1149" i="39"/>
  <c r="M1149" i="39"/>
  <c r="N1149" i="39"/>
  <c r="O1149" i="39"/>
  <c r="V1149" i="39"/>
  <c r="W1149" i="39"/>
  <c r="L1150" i="39"/>
  <c r="M1150" i="39"/>
  <c r="N1150" i="39"/>
  <c r="O1150" i="39"/>
  <c r="V1150" i="39"/>
  <c r="W1150" i="39"/>
  <c r="L1151" i="39"/>
  <c r="M1151" i="39"/>
  <c r="N1151" i="39"/>
  <c r="O1151" i="39"/>
  <c r="V1151" i="39"/>
  <c r="W1151" i="39"/>
  <c r="L1152" i="39"/>
  <c r="M1152" i="39"/>
  <c r="N1152" i="39"/>
  <c r="O1152" i="39"/>
  <c r="V1152" i="39"/>
  <c r="W1152" i="39"/>
  <c r="L1153" i="39"/>
  <c r="M1153" i="39"/>
  <c r="N1153" i="39"/>
  <c r="O1153" i="39"/>
  <c r="V1153" i="39"/>
  <c r="W1153" i="39"/>
  <c r="L1154" i="39"/>
  <c r="M1154" i="39"/>
  <c r="N1154" i="39"/>
  <c r="O1154" i="39"/>
  <c r="V1154" i="39"/>
  <c r="W1154" i="39"/>
  <c r="L1155" i="39"/>
  <c r="M1155" i="39"/>
  <c r="N1155" i="39"/>
  <c r="O1155" i="39"/>
  <c r="V1155" i="39"/>
  <c r="W1155" i="39"/>
  <c r="T1038" i="38"/>
  <c r="T1039" i="38"/>
  <c r="T1040" i="38"/>
  <c r="T1041" i="38"/>
  <c r="T1042" i="38" s="1"/>
  <c r="T1043" i="38" s="1"/>
  <c r="T1044" i="38" s="1"/>
  <c r="T1045" i="38" s="1"/>
  <c r="T1046" i="38" s="1"/>
  <c r="T1047" i="38" s="1"/>
  <c r="T1048" i="38" s="1"/>
  <c r="T1049" i="38" s="1"/>
  <c r="T1050" i="38" s="1"/>
  <c r="T1051" i="38" s="1"/>
  <c r="T1052" i="38" s="1"/>
  <c r="T1053" i="38" s="1"/>
  <c r="T1054" i="38" s="1"/>
  <c r="T1055" i="38" s="1"/>
  <c r="T1056" i="38" s="1"/>
  <c r="T1057" i="38" s="1"/>
  <c r="T1058" i="38" s="1"/>
  <c r="T1059" i="38" s="1"/>
  <c r="T1060" i="38" s="1"/>
  <c r="T1061" i="38" s="1"/>
  <c r="T1062" i="38" s="1"/>
  <c r="T1063" i="38" s="1"/>
  <c r="T1064" i="38" s="1"/>
  <c r="T1065" i="38" s="1"/>
  <c r="T1066" i="38" s="1"/>
  <c r="T1067" i="38" s="1"/>
  <c r="T1068" i="38" s="1"/>
  <c r="T1069" i="38" s="1"/>
  <c r="T1070" i="38" s="1"/>
  <c r="T1071" i="38" s="1"/>
  <c r="T1072" i="38" s="1"/>
  <c r="T1073" i="38" s="1"/>
  <c r="T1074" i="38" s="1"/>
  <c r="T1075" i="38" s="1"/>
  <c r="T1076" i="38" s="1"/>
  <c r="T1077" i="38" s="1"/>
  <c r="T1078" i="38" s="1"/>
  <c r="T1079" i="38" s="1"/>
  <c r="T1080" i="38" s="1"/>
  <c r="T1081" i="38" s="1"/>
  <c r="T1082" i="38" s="1"/>
  <c r="T1083" i="38" s="1"/>
  <c r="T1084" i="38" s="1"/>
  <c r="T1085" i="38" s="1"/>
  <c r="T1086" i="38" s="1"/>
  <c r="T1087" i="38" s="1"/>
  <c r="T1088" i="38" s="1"/>
  <c r="T1089" i="38" s="1"/>
  <c r="T1090" i="38" s="1"/>
  <c r="T1091" i="38" s="1"/>
  <c r="T1092" i="38" s="1"/>
  <c r="T1093" i="38" s="1"/>
  <c r="T1094" i="38" s="1"/>
  <c r="T1095" i="38" s="1"/>
  <c r="T1096" i="38" s="1"/>
  <c r="T1097" i="38" s="1"/>
  <c r="T1098" i="38" s="1"/>
  <c r="T1099" i="38" s="1"/>
  <c r="T1100" i="38" s="1"/>
  <c r="T1101" i="38" s="1"/>
  <c r="T1102" i="38" s="1"/>
  <c r="T1103" i="38" s="1"/>
  <c r="T1104" i="38" s="1"/>
  <c r="T1105" i="38" s="1"/>
  <c r="T1106" i="38" s="1"/>
  <c r="T1107" i="38" s="1"/>
  <c r="T1108" i="38" s="1"/>
  <c r="T1109" i="38" s="1"/>
  <c r="T1110" i="38" s="1"/>
  <c r="T1111" i="38" s="1"/>
  <c r="T1112" i="38" s="1"/>
  <c r="T1113" i="38" s="1"/>
  <c r="T1114" i="38" s="1"/>
  <c r="T1115" i="38" s="1"/>
  <c r="T1116" i="38" s="1"/>
  <c r="T1117" i="38" s="1"/>
  <c r="T1118" i="38" s="1"/>
  <c r="T1119" i="38" s="1"/>
  <c r="T1120" i="38" s="1"/>
  <c r="T1121" i="38" s="1"/>
  <c r="T1122" i="38" s="1"/>
  <c r="T1123" i="38" s="1"/>
  <c r="T1124" i="38" s="1"/>
  <c r="T1125" i="38" s="1"/>
  <c r="T1126" i="38" s="1"/>
  <c r="T1127" i="38" s="1"/>
  <c r="T1128" i="38" s="1"/>
  <c r="T1129" i="38" s="1"/>
  <c r="T1130" i="38" s="1"/>
  <c r="T1131" i="38" s="1"/>
  <c r="T1132" i="38" s="1"/>
  <c r="T1133" i="38" s="1"/>
  <c r="T1134" i="38" s="1"/>
  <c r="T1135" i="38" s="1"/>
  <c r="T1136" i="38" s="1"/>
  <c r="T1137" i="38" s="1"/>
  <c r="T1138" i="38" s="1"/>
  <c r="T1139" i="38" s="1"/>
  <c r="T1140" i="38" s="1"/>
  <c r="T1141" i="38" s="1"/>
  <c r="T1142" i="38" s="1"/>
  <c r="T1143" i="38" s="1"/>
  <c r="T1144" i="38" s="1"/>
  <c r="T1145" i="38" s="1"/>
  <c r="T1146" i="38" s="1"/>
  <c r="T1147" i="38" s="1"/>
  <c r="T1148" i="38" s="1"/>
  <c r="T1149" i="38" s="1"/>
  <c r="T1150" i="38" s="1"/>
  <c r="T1151" i="38" s="1"/>
  <c r="T1152" i="38" s="1"/>
  <c r="T1153" i="38" s="1"/>
  <c r="T1154" i="38" s="1"/>
  <c r="T1155" i="38" s="1"/>
  <c r="S1038" i="38"/>
  <c r="S1039" i="38"/>
  <c r="S1040" i="38"/>
  <c r="S1041" i="38"/>
  <c r="S1042" i="38"/>
  <c r="S1043" i="38"/>
  <c r="S1044" i="38"/>
  <c r="S1045" i="38"/>
  <c r="S1046" i="38"/>
  <c r="S1047" i="38"/>
  <c r="S1048" i="38"/>
  <c r="S1049" i="38"/>
  <c r="S1050" i="38" s="1"/>
  <c r="S1051" i="38" s="1"/>
  <c r="S1052" i="38" s="1"/>
  <c r="S1053" i="38" s="1"/>
  <c r="S1054" i="38" s="1"/>
  <c r="S1055" i="38" s="1"/>
  <c r="S1056" i="38" s="1"/>
  <c r="S1057" i="38" s="1"/>
  <c r="S1058" i="38" s="1"/>
  <c r="S1059" i="38" s="1"/>
  <c r="S1060" i="38" s="1"/>
  <c r="S1061" i="38" s="1"/>
  <c r="S1062" i="38" s="1"/>
  <c r="S1063" i="38" s="1"/>
  <c r="S1064" i="38" s="1"/>
  <c r="S1065" i="38" s="1"/>
  <c r="S1066" i="38" s="1"/>
  <c r="S1067" i="38" s="1"/>
  <c r="S1068" i="38" s="1"/>
  <c r="S1069" i="38" s="1"/>
  <c r="S1070" i="38" s="1"/>
  <c r="S1071" i="38" s="1"/>
  <c r="S1072" i="38" s="1"/>
  <c r="S1073" i="38" s="1"/>
  <c r="S1074" i="38" s="1"/>
  <c r="S1075" i="38" s="1"/>
  <c r="S1076" i="38" s="1"/>
  <c r="S1077" i="38" s="1"/>
  <c r="S1078" i="38" s="1"/>
  <c r="S1079" i="38" s="1"/>
  <c r="S1080" i="38" s="1"/>
  <c r="S1081" i="38" s="1"/>
  <c r="S1082" i="38" s="1"/>
  <c r="S1083" i="38" s="1"/>
  <c r="S1084" i="38" s="1"/>
  <c r="S1085" i="38" s="1"/>
  <c r="S1086" i="38" s="1"/>
  <c r="S1087" i="38" s="1"/>
  <c r="S1088" i="38" s="1"/>
  <c r="S1089" i="38" s="1"/>
  <c r="S1090" i="38" s="1"/>
  <c r="S1091" i="38" s="1"/>
  <c r="S1092" i="38" s="1"/>
  <c r="S1093" i="38" s="1"/>
  <c r="S1094" i="38" s="1"/>
  <c r="S1095" i="38" s="1"/>
  <c r="S1096" i="38" s="1"/>
  <c r="S1097" i="38" s="1"/>
  <c r="S1098" i="38" s="1"/>
  <c r="S1099" i="38" s="1"/>
  <c r="S1100" i="38" s="1"/>
  <c r="S1101" i="38" s="1"/>
  <c r="S1102" i="38" s="1"/>
  <c r="S1103" i="38" s="1"/>
  <c r="S1104" i="38" s="1"/>
  <c r="S1105" i="38" s="1"/>
  <c r="S1106" i="38" s="1"/>
  <c r="S1107" i="38" s="1"/>
  <c r="S1108" i="38" s="1"/>
  <c r="S1109" i="38" s="1"/>
  <c r="S1110" i="38" s="1"/>
  <c r="S1111" i="38" s="1"/>
  <c r="S1112" i="38" s="1"/>
  <c r="S1113" i="38" s="1"/>
  <c r="S1114" i="38" s="1"/>
  <c r="S1115" i="38" s="1"/>
  <c r="S1116" i="38" s="1"/>
  <c r="S1117" i="38" s="1"/>
  <c r="S1118" i="38" s="1"/>
  <c r="S1119" i="38" s="1"/>
  <c r="S1120" i="38" s="1"/>
  <c r="S1121" i="38" s="1"/>
  <c r="S1122" i="38" s="1"/>
  <c r="S1123" i="38" s="1"/>
  <c r="S1124" i="38" s="1"/>
  <c r="S1125" i="38" s="1"/>
  <c r="S1126" i="38" s="1"/>
  <c r="S1127" i="38" s="1"/>
  <c r="S1128" i="38" s="1"/>
  <c r="S1129" i="38" s="1"/>
  <c r="S1130" i="38" s="1"/>
  <c r="S1131" i="38" s="1"/>
  <c r="S1132" i="38" s="1"/>
  <c r="S1133" i="38" s="1"/>
  <c r="S1134" i="38" s="1"/>
  <c r="S1135" i="38" s="1"/>
  <c r="S1136" i="38" s="1"/>
  <c r="S1137" i="38" s="1"/>
  <c r="S1138" i="38" s="1"/>
  <c r="S1139" i="38" s="1"/>
  <c r="S1140" i="38" s="1"/>
  <c r="S1141" i="38" s="1"/>
  <c r="S1142" i="38" s="1"/>
  <c r="S1143" i="38" s="1"/>
  <c r="S1144" i="38" s="1"/>
  <c r="S1145" i="38" s="1"/>
  <c r="S1146" i="38" s="1"/>
  <c r="S1147" i="38" s="1"/>
  <c r="S1148" i="38" s="1"/>
  <c r="S1149" i="38" s="1"/>
  <c r="S1150" i="38" s="1"/>
  <c r="S1151" i="38" s="1"/>
  <c r="S1152" i="38" s="1"/>
  <c r="S1153" i="38" s="1"/>
  <c r="S1154" i="38" s="1"/>
  <c r="S1155" i="38" s="1"/>
  <c r="S1037" i="38"/>
  <c r="T1037" i="38"/>
  <c r="C1158" i="38" a="1"/>
  <c r="C1158" i="38" s="1"/>
  <c r="C1160" i="38" s="1"/>
  <c r="D1158" i="38" a="1"/>
  <c r="D1158" i="38"/>
  <c r="D1160" i="38" s="1"/>
  <c r="E1158" i="38" a="1"/>
  <c r="E1158" i="38"/>
  <c r="E1160" i="38" s="1"/>
  <c r="F1158" i="38" a="1"/>
  <c r="F1158" i="38" s="1"/>
  <c r="F1160" i="38" s="1"/>
  <c r="G1158" i="38" a="1"/>
  <c r="G1158" i="38" s="1"/>
  <c r="G1160" i="38" s="1"/>
  <c r="H1158" i="38" a="1"/>
  <c r="H1158" i="38"/>
  <c r="H1160" i="38" s="1"/>
  <c r="I1158" i="38" a="1"/>
  <c r="I1158" i="38" s="1"/>
  <c r="I1160" i="38" s="1"/>
  <c r="J1158" i="38" a="1"/>
  <c r="J1158" i="38" s="1"/>
  <c r="J1160" i="38" s="1"/>
  <c r="K1158" i="38" a="1"/>
  <c r="K1158" i="38"/>
  <c r="M1158" i="38" a="1"/>
  <c r="M1158" i="38" s="1"/>
  <c r="M1160" i="38" s="1"/>
  <c r="N1158" i="38" a="1"/>
  <c r="N1158" i="38" s="1"/>
  <c r="N1160" i="38" s="1"/>
  <c r="C1159" i="38"/>
  <c r="D1159" i="38"/>
  <c r="E1159" i="38"/>
  <c r="F1159" i="38"/>
  <c r="G1159" i="38"/>
  <c r="H1159" i="38"/>
  <c r="I1159" i="38"/>
  <c r="J1159" i="38"/>
  <c r="K1159" i="38"/>
  <c r="M1159" i="38"/>
  <c r="N1159" i="38"/>
  <c r="K1160" i="38"/>
  <c r="B1159" i="38"/>
  <c r="B1158" i="38" a="1"/>
  <c r="B1158" i="38" s="1"/>
  <c r="T1036" i="38"/>
  <c r="S1036" i="38"/>
  <c r="T1035" i="38"/>
  <c r="S1035" i="38"/>
  <c r="P6" i="38"/>
  <c r="P7" i="38" s="1"/>
  <c r="P8" i="38" s="1"/>
  <c r="P9" i="38" s="1"/>
  <c r="P10" i="38" s="1"/>
  <c r="P11" i="38" s="1"/>
  <c r="P12" i="38" s="1"/>
  <c r="P13" i="38" s="1"/>
  <c r="P14" i="38" s="1"/>
  <c r="P15" i="38" s="1"/>
  <c r="P16" i="38" s="1"/>
  <c r="P17" i="38" s="1"/>
  <c r="P18" i="38" s="1"/>
  <c r="P19" i="38" s="1"/>
  <c r="P20" i="38" s="1"/>
  <c r="P21" i="38" s="1"/>
  <c r="P22" i="38" s="1"/>
  <c r="P23" i="38" s="1"/>
  <c r="P24" i="38" s="1"/>
  <c r="P25" i="38" s="1"/>
  <c r="P26" i="38" s="1"/>
  <c r="P27" i="38" s="1"/>
  <c r="P28" i="38" s="1"/>
  <c r="P29" i="38" s="1"/>
  <c r="P30" i="38" s="1"/>
  <c r="P31" i="38" s="1"/>
  <c r="P32" i="38" s="1"/>
  <c r="P33" i="38" s="1"/>
  <c r="P34" i="38" s="1"/>
  <c r="P35" i="38" s="1"/>
  <c r="P36" i="38" s="1"/>
  <c r="P37" i="38" s="1"/>
  <c r="P38" i="38" s="1"/>
  <c r="P39" i="38" s="1"/>
  <c r="P40" i="38" s="1"/>
  <c r="P41" i="38" s="1"/>
  <c r="P42" i="38" s="1"/>
  <c r="P43" i="38" s="1"/>
  <c r="P44" i="38" s="1"/>
  <c r="P45" i="38" s="1"/>
  <c r="P46" i="38" s="1"/>
  <c r="P47" i="38" s="1"/>
  <c r="P48" i="38" s="1"/>
  <c r="P49" i="38" s="1"/>
  <c r="P50" i="38" s="1"/>
  <c r="P51" i="38" s="1"/>
  <c r="P52" i="38" s="1"/>
  <c r="P53" i="38" s="1"/>
  <c r="P54" i="38" s="1"/>
  <c r="P55" i="38" s="1"/>
  <c r="P56" i="38" s="1"/>
  <c r="P57" i="38" s="1"/>
  <c r="P58" i="38" s="1"/>
  <c r="P59" i="38" s="1"/>
  <c r="P60" i="38" s="1"/>
  <c r="P61" i="38" s="1"/>
  <c r="P62" i="38" s="1"/>
  <c r="P63" i="38" s="1"/>
  <c r="P64" i="38" s="1"/>
  <c r="P65" i="38" s="1"/>
  <c r="P66" i="38" s="1"/>
  <c r="P67" i="38" s="1"/>
  <c r="P68" i="38" s="1"/>
  <c r="P69" i="38" s="1"/>
  <c r="P70" i="38" s="1"/>
  <c r="P71" i="38" s="1"/>
  <c r="P72" i="38" s="1"/>
  <c r="P73" i="38" s="1"/>
  <c r="P74" i="38" s="1"/>
  <c r="P75" i="38" s="1"/>
  <c r="P76" i="38" s="1"/>
  <c r="P77" i="38" s="1"/>
  <c r="P78" i="38" s="1"/>
  <c r="P79" i="38" s="1"/>
  <c r="P80" i="38" s="1"/>
  <c r="P81" i="38" s="1"/>
  <c r="P82" i="38" s="1"/>
  <c r="P83" i="38" s="1"/>
  <c r="P84" i="38" s="1"/>
  <c r="P85" i="38" s="1"/>
  <c r="P86" i="38" s="1"/>
  <c r="P87" i="38" s="1"/>
  <c r="P88" i="38" s="1"/>
  <c r="P89" i="38" s="1"/>
  <c r="P90" i="38" s="1"/>
  <c r="P91" i="38" s="1"/>
  <c r="P92" i="38" s="1"/>
  <c r="P93" i="38" s="1"/>
  <c r="P94" i="38" s="1"/>
  <c r="P95" i="38" s="1"/>
  <c r="P96" i="38" s="1"/>
  <c r="P97" i="38" s="1"/>
  <c r="P98" i="38" s="1"/>
  <c r="P99" i="38" s="1"/>
  <c r="P100" i="38" s="1"/>
  <c r="P101" i="38" s="1"/>
  <c r="P102" i="38" s="1"/>
  <c r="P103" i="38" s="1"/>
  <c r="P104" i="38" s="1"/>
  <c r="P105" i="38" s="1"/>
  <c r="P106" i="38" s="1"/>
  <c r="P107" i="38" s="1"/>
  <c r="P108" i="38" s="1"/>
  <c r="P109" i="38" s="1"/>
  <c r="P110" i="38" s="1"/>
  <c r="P111" i="38" s="1"/>
  <c r="P112" i="38" s="1"/>
  <c r="P113" i="38" s="1"/>
  <c r="P114" i="38" s="1"/>
  <c r="P115" i="38" s="1"/>
  <c r="P116" i="38" s="1"/>
  <c r="P117" i="38" s="1"/>
  <c r="P118" i="38" s="1"/>
  <c r="P119" i="38" s="1"/>
  <c r="P120" i="38" s="1"/>
  <c r="P121" i="38" s="1"/>
  <c r="P122" i="38" s="1"/>
  <c r="P123" i="38" s="1"/>
  <c r="P124" i="38" s="1"/>
  <c r="P125" i="38" s="1"/>
  <c r="P126" i="38" s="1"/>
  <c r="P127" i="38" s="1"/>
  <c r="P128" i="38" s="1"/>
  <c r="P129" i="38" s="1"/>
  <c r="P130" i="38" s="1"/>
  <c r="P131" i="38" s="1"/>
  <c r="P132" i="38" s="1"/>
  <c r="P133" i="38" s="1"/>
  <c r="P134" i="38" s="1"/>
  <c r="P135" i="38" s="1"/>
  <c r="P136" i="38" s="1"/>
  <c r="P137" i="38" s="1"/>
  <c r="P138" i="38" s="1"/>
  <c r="P139" i="38" s="1"/>
  <c r="P140" i="38" s="1"/>
  <c r="P141" i="38" s="1"/>
  <c r="P142" i="38" s="1"/>
  <c r="P143" i="38" s="1"/>
  <c r="P144" i="38" s="1"/>
  <c r="P145" i="38" s="1"/>
  <c r="P146" i="38" s="1"/>
  <c r="P147" i="38" s="1"/>
  <c r="P148" i="38" s="1"/>
  <c r="P149" i="38" s="1"/>
  <c r="P150" i="38" s="1"/>
  <c r="P151" i="38" s="1"/>
  <c r="P152" i="38" s="1"/>
  <c r="P153" i="38" s="1"/>
  <c r="P154" i="38" s="1"/>
  <c r="P155" i="38" s="1"/>
  <c r="P156" i="38" s="1"/>
  <c r="P157" i="38" s="1"/>
  <c r="P158" i="38" s="1"/>
  <c r="P159" i="38" s="1"/>
  <c r="P160" i="38" s="1"/>
  <c r="P161" i="38" s="1"/>
  <c r="P162" i="38" s="1"/>
  <c r="P163" i="38" s="1"/>
  <c r="P164" i="38" s="1"/>
  <c r="P165" i="38" s="1"/>
  <c r="P166" i="38" s="1"/>
  <c r="P167" i="38" s="1"/>
  <c r="P168" i="38" s="1"/>
  <c r="P169" i="38" s="1"/>
  <c r="P170" i="38" s="1"/>
  <c r="P171" i="38" s="1"/>
  <c r="P172" i="38" s="1"/>
  <c r="P173" i="38" s="1"/>
  <c r="P174" i="38" s="1"/>
  <c r="P175" i="38" s="1"/>
  <c r="P176" i="38" s="1"/>
  <c r="P177" i="38" s="1"/>
  <c r="P178" i="38" s="1"/>
  <c r="P179" i="38" s="1"/>
  <c r="P180" i="38" s="1"/>
  <c r="P181" i="38" s="1"/>
  <c r="P182" i="38" s="1"/>
  <c r="P183" i="38" s="1"/>
  <c r="P184" i="38" s="1"/>
  <c r="P185" i="38" s="1"/>
  <c r="P186" i="38" s="1"/>
  <c r="P187" i="38" s="1"/>
  <c r="P188" i="38" s="1"/>
  <c r="P189" i="38" s="1"/>
  <c r="P190" i="38" s="1"/>
  <c r="P191" i="38" s="1"/>
  <c r="P192" i="38" s="1"/>
  <c r="P193" i="38" s="1"/>
  <c r="P194" i="38" s="1"/>
  <c r="P195" i="38" s="1"/>
  <c r="P196" i="38" s="1"/>
  <c r="P197" i="38" s="1"/>
  <c r="P198" i="38" s="1"/>
  <c r="P199" i="38" s="1"/>
  <c r="P200" i="38" s="1"/>
  <c r="P201" i="38" s="1"/>
  <c r="P202" i="38" s="1"/>
  <c r="P203" i="38" s="1"/>
  <c r="P204" i="38" s="1"/>
  <c r="P205" i="38" s="1"/>
  <c r="P206" i="38" s="1"/>
  <c r="P207" i="38" s="1"/>
  <c r="P208" i="38" s="1"/>
  <c r="P209" i="38" s="1"/>
  <c r="P210" i="38" s="1"/>
  <c r="P211" i="38" s="1"/>
  <c r="P212" i="38" s="1"/>
  <c r="P213" i="38" s="1"/>
  <c r="P214" i="38" s="1"/>
  <c r="P215" i="38" s="1"/>
  <c r="P216" i="38" s="1"/>
  <c r="P217" i="38" s="1"/>
  <c r="P218" i="38" s="1"/>
  <c r="P219" i="38" s="1"/>
  <c r="P220" i="38" s="1"/>
  <c r="P221" i="38" s="1"/>
  <c r="P222" i="38" s="1"/>
  <c r="P223" i="38" s="1"/>
  <c r="P224" i="38" s="1"/>
  <c r="P225" i="38" s="1"/>
  <c r="P226" i="38" s="1"/>
  <c r="P227" i="38" s="1"/>
  <c r="P228" i="38" s="1"/>
  <c r="P229" i="38" s="1"/>
  <c r="P230" i="38" s="1"/>
  <c r="P231" i="38" s="1"/>
  <c r="P232" i="38" s="1"/>
  <c r="P233" i="38" s="1"/>
  <c r="P234" i="38" s="1"/>
  <c r="P235" i="38" s="1"/>
  <c r="P236" i="38" s="1"/>
  <c r="P237" i="38" s="1"/>
  <c r="P238" i="38" s="1"/>
  <c r="P239" i="38" s="1"/>
  <c r="P240" i="38" s="1"/>
  <c r="P241" i="38" s="1"/>
  <c r="P242" i="38" s="1"/>
  <c r="P243" i="38" s="1"/>
  <c r="P244" i="38" s="1"/>
  <c r="P245" i="38" s="1"/>
  <c r="P246" i="38" s="1"/>
  <c r="P247" i="38" s="1"/>
  <c r="P248" i="38" s="1"/>
  <c r="P249" i="38" s="1"/>
  <c r="P250" i="38" s="1"/>
  <c r="P251" i="38" s="1"/>
  <c r="P252" i="38" s="1"/>
  <c r="P253" i="38" s="1"/>
  <c r="P254" i="38" s="1"/>
  <c r="P255" i="38" s="1"/>
  <c r="P256" i="38" s="1"/>
  <c r="P257" i="38" s="1"/>
  <c r="P258" i="38" s="1"/>
  <c r="P259" i="38" s="1"/>
  <c r="P260" i="38" s="1"/>
  <c r="P261" i="38" s="1"/>
  <c r="P262" i="38" s="1"/>
  <c r="P263" i="38" s="1"/>
  <c r="P264" i="38" s="1"/>
  <c r="P265" i="38" s="1"/>
  <c r="P266" i="38" s="1"/>
  <c r="P267" i="38" s="1"/>
  <c r="P268" i="38" s="1"/>
  <c r="P269" i="38" s="1"/>
  <c r="P270" i="38" s="1"/>
  <c r="P271" i="38" s="1"/>
  <c r="P272" i="38" s="1"/>
  <c r="P273" i="38" s="1"/>
  <c r="P274" i="38" s="1"/>
  <c r="P275" i="38" s="1"/>
  <c r="P276" i="38" s="1"/>
  <c r="P277" i="38" s="1"/>
  <c r="P278" i="38" s="1"/>
  <c r="P279" i="38" s="1"/>
  <c r="P280" i="38" s="1"/>
  <c r="P281" i="38" s="1"/>
  <c r="P282" i="38" s="1"/>
  <c r="P283" i="38" s="1"/>
  <c r="P284" i="38" s="1"/>
  <c r="P285" i="38" s="1"/>
  <c r="P286" i="38" s="1"/>
  <c r="P287" i="38" s="1"/>
  <c r="P288" i="38" s="1"/>
  <c r="P289" i="38" s="1"/>
  <c r="P290" i="38" s="1"/>
  <c r="P291" i="38" s="1"/>
  <c r="P292" i="38" s="1"/>
  <c r="P293" i="38" s="1"/>
  <c r="P294" i="38" s="1"/>
  <c r="P295" i="38" s="1"/>
  <c r="P296" i="38" s="1"/>
  <c r="P297" i="38" s="1"/>
  <c r="P298" i="38" s="1"/>
  <c r="P299" i="38" s="1"/>
  <c r="P300" i="38" s="1"/>
  <c r="P301" i="38" s="1"/>
  <c r="P302" i="38" s="1"/>
  <c r="P303" i="38" s="1"/>
  <c r="P304" i="38" s="1"/>
  <c r="P305" i="38" s="1"/>
  <c r="P306" i="38" s="1"/>
  <c r="P307" i="38" s="1"/>
  <c r="P308" i="38" s="1"/>
  <c r="P309" i="38" s="1"/>
  <c r="P310" i="38" s="1"/>
  <c r="P311" i="38" s="1"/>
  <c r="P312" i="38" s="1"/>
  <c r="P313" i="38" s="1"/>
  <c r="P314" i="38" s="1"/>
  <c r="P315" i="38" s="1"/>
  <c r="P316" i="38" s="1"/>
  <c r="P317" i="38" s="1"/>
  <c r="P318" i="38" s="1"/>
  <c r="P319" i="38" s="1"/>
  <c r="P320" i="38" s="1"/>
  <c r="P321" i="38" s="1"/>
  <c r="P322" i="38" s="1"/>
  <c r="P323" i="38" s="1"/>
  <c r="P324" i="38" s="1"/>
  <c r="P325" i="38" s="1"/>
  <c r="P326" i="38" s="1"/>
  <c r="P327" i="38" s="1"/>
  <c r="P328" i="38" s="1"/>
  <c r="P329" i="38" s="1"/>
  <c r="P330" i="38" s="1"/>
  <c r="P331" i="38" s="1"/>
  <c r="P332" i="38" s="1"/>
  <c r="P333" i="38" s="1"/>
  <c r="P334" i="38" s="1"/>
  <c r="P335" i="38" s="1"/>
  <c r="P336" i="38" s="1"/>
  <c r="P337" i="38" s="1"/>
  <c r="P338" i="38" s="1"/>
  <c r="P339" i="38" s="1"/>
  <c r="P340" i="38" s="1"/>
  <c r="P341" i="38" s="1"/>
  <c r="P342" i="38" s="1"/>
  <c r="P343" i="38" s="1"/>
  <c r="P344" i="38" s="1"/>
  <c r="P345" i="38" s="1"/>
  <c r="P346" i="38" s="1"/>
  <c r="P347" i="38" s="1"/>
  <c r="P348" i="38" s="1"/>
  <c r="P349" i="38" s="1"/>
  <c r="P350" i="38" s="1"/>
  <c r="P351" i="38" s="1"/>
  <c r="P352" i="38" s="1"/>
  <c r="P353" i="38" s="1"/>
  <c r="P354" i="38" s="1"/>
  <c r="P355" i="38" s="1"/>
  <c r="P356" i="38" s="1"/>
  <c r="P357" i="38" s="1"/>
  <c r="P358" i="38" s="1"/>
  <c r="P359" i="38" s="1"/>
  <c r="P360" i="38" s="1"/>
  <c r="P361" i="38" s="1"/>
  <c r="P362" i="38" s="1"/>
  <c r="P363" i="38" s="1"/>
  <c r="P364" i="38" s="1"/>
  <c r="P365" i="38" s="1"/>
  <c r="P366" i="38" s="1"/>
  <c r="P367" i="38" s="1"/>
  <c r="P368" i="38" s="1"/>
  <c r="P369" i="38" s="1"/>
  <c r="P370" i="38" s="1"/>
  <c r="P371" i="38" s="1"/>
  <c r="P372" i="38" s="1"/>
  <c r="P373" i="38" s="1"/>
  <c r="P374" i="38" s="1"/>
  <c r="P375" i="38" s="1"/>
  <c r="P376" i="38" s="1"/>
  <c r="P377" i="38" s="1"/>
  <c r="P378" i="38" s="1"/>
  <c r="P379" i="38" s="1"/>
  <c r="P380" i="38" s="1"/>
  <c r="P381" i="38" s="1"/>
  <c r="P382" i="38" s="1"/>
  <c r="P383" i="38" s="1"/>
  <c r="P384" i="38" s="1"/>
  <c r="P385" i="38" s="1"/>
  <c r="P386" i="38" s="1"/>
  <c r="P387" i="38" s="1"/>
  <c r="P388" i="38" s="1"/>
  <c r="P389" i="38" s="1"/>
  <c r="P390" i="38" s="1"/>
  <c r="P391" i="38" s="1"/>
  <c r="P392" i="38" s="1"/>
  <c r="P393" i="38" s="1"/>
  <c r="P394" i="38" s="1"/>
  <c r="P395" i="38" s="1"/>
  <c r="P396" i="38" s="1"/>
  <c r="P397" i="38" s="1"/>
  <c r="P398" i="38" s="1"/>
  <c r="P399" i="38" s="1"/>
  <c r="P400" i="38" s="1"/>
  <c r="P401" i="38" s="1"/>
  <c r="P402" i="38" s="1"/>
  <c r="P403" i="38" s="1"/>
  <c r="P404" i="38" s="1"/>
  <c r="P405" i="38" s="1"/>
  <c r="P406" i="38" s="1"/>
  <c r="P407" i="38" s="1"/>
  <c r="P408" i="38" s="1"/>
  <c r="P409" i="38" s="1"/>
  <c r="P410" i="38" s="1"/>
  <c r="P411" i="38" s="1"/>
  <c r="P412" i="38" s="1"/>
  <c r="P413" i="38" s="1"/>
  <c r="P414" i="38" s="1"/>
  <c r="P415" i="38" s="1"/>
  <c r="P416" i="38" s="1"/>
  <c r="P417" i="38" s="1"/>
  <c r="P418" i="38" s="1"/>
  <c r="P419" i="38" s="1"/>
  <c r="P420" i="38" s="1"/>
  <c r="P421" i="38" s="1"/>
  <c r="P422" i="38" s="1"/>
  <c r="P423" i="38" s="1"/>
  <c r="P424" i="38" s="1"/>
  <c r="P425" i="38" s="1"/>
  <c r="P426" i="38" s="1"/>
  <c r="P427" i="38" s="1"/>
  <c r="P428" i="38" s="1"/>
  <c r="P429" i="38" s="1"/>
  <c r="P430" i="38" s="1"/>
  <c r="P431" i="38" s="1"/>
  <c r="P432" i="38" s="1"/>
  <c r="P433" i="38" s="1"/>
  <c r="P434" i="38" s="1"/>
  <c r="P435" i="38" s="1"/>
  <c r="P436" i="38" s="1"/>
  <c r="P437" i="38" s="1"/>
  <c r="P438" i="38" s="1"/>
  <c r="P439" i="38" s="1"/>
  <c r="P440" i="38" s="1"/>
  <c r="P441" i="38" s="1"/>
  <c r="P442" i="38" s="1"/>
  <c r="P443" i="38" s="1"/>
  <c r="P444" i="38" s="1"/>
  <c r="P445" i="38" s="1"/>
  <c r="P446" i="38" s="1"/>
  <c r="P447" i="38" s="1"/>
  <c r="P448" i="38" s="1"/>
  <c r="P449" i="38" s="1"/>
  <c r="P450" i="38" s="1"/>
  <c r="P451" i="38" s="1"/>
  <c r="P452" i="38" s="1"/>
  <c r="P453" i="38" s="1"/>
  <c r="P454" i="38" s="1"/>
  <c r="P455" i="38" s="1"/>
  <c r="P456" i="38" s="1"/>
  <c r="P457" i="38" s="1"/>
  <c r="P458" i="38" s="1"/>
  <c r="P459" i="38" s="1"/>
  <c r="P460" i="38" s="1"/>
  <c r="P461" i="38" s="1"/>
  <c r="P462" i="38" s="1"/>
  <c r="P463" i="38" s="1"/>
  <c r="P464" i="38" s="1"/>
  <c r="P465" i="38" s="1"/>
  <c r="P466" i="38" s="1"/>
  <c r="P467" i="38" s="1"/>
  <c r="P468" i="38" s="1"/>
  <c r="P469" i="38" s="1"/>
  <c r="P470" i="38" s="1"/>
  <c r="P471" i="38" s="1"/>
  <c r="P472" i="38" s="1"/>
  <c r="P473" i="38" s="1"/>
  <c r="P474" i="38" s="1"/>
  <c r="P475" i="38" s="1"/>
  <c r="P476" i="38" s="1"/>
  <c r="P477" i="38" s="1"/>
  <c r="P478" i="38" s="1"/>
  <c r="P479" i="38" s="1"/>
  <c r="P480" i="38" s="1"/>
  <c r="P481" i="38" s="1"/>
  <c r="P482" i="38" s="1"/>
  <c r="P483" i="38" s="1"/>
  <c r="P484" i="38" s="1"/>
  <c r="P485" i="38" s="1"/>
  <c r="P486" i="38" s="1"/>
  <c r="P487" i="38" s="1"/>
  <c r="P488" i="38" s="1"/>
  <c r="P489" i="38" s="1"/>
  <c r="P490" i="38" s="1"/>
  <c r="P491" i="38" s="1"/>
  <c r="P492" i="38" s="1"/>
  <c r="P493" i="38" s="1"/>
  <c r="P494" i="38" s="1"/>
  <c r="P495" i="38" s="1"/>
  <c r="P496" i="38" s="1"/>
  <c r="P497" i="38" s="1"/>
  <c r="P498" i="38" s="1"/>
  <c r="P499" i="38" s="1"/>
  <c r="P500" i="38" s="1"/>
  <c r="P501" i="38" s="1"/>
  <c r="P502" i="38" s="1"/>
  <c r="P503" i="38" s="1"/>
  <c r="P504" i="38" s="1"/>
  <c r="P505" i="38" s="1"/>
  <c r="P506" i="38" s="1"/>
  <c r="P507" i="38" s="1"/>
  <c r="P508" i="38" s="1"/>
  <c r="P509" i="38" s="1"/>
  <c r="P510" i="38" s="1"/>
  <c r="P511" i="38" s="1"/>
  <c r="P512" i="38" s="1"/>
  <c r="P513" i="38" s="1"/>
  <c r="P514" i="38" s="1"/>
  <c r="P515" i="38" s="1"/>
  <c r="P516" i="38" s="1"/>
  <c r="P517" i="38" s="1"/>
  <c r="P518" i="38" s="1"/>
  <c r="P519" i="38" s="1"/>
  <c r="P520" i="38" s="1"/>
  <c r="P521" i="38" s="1"/>
  <c r="P522" i="38" s="1"/>
  <c r="P523" i="38" s="1"/>
  <c r="P524" i="38" s="1"/>
  <c r="P525" i="38" s="1"/>
  <c r="P526" i="38" s="1"/>
  <c r="P527" i="38" s="1"/>
  <c r="P528" i="38" s="1"/>
  <c r="P529" i="38" s="1"/>
  <c r="P530" i="38" s="1"/>
  <c r="P531" i="38" s="1"/>
  <c r="P532" i="38" s="1"/>
  <c r="P533" i="38" s="1"/>
  <c r="P534" i="38" s="1"/>
  <c r="P535" i="38" s="1"/>
  <c r="P536" i="38" s="1"/>
  <c r="P537" i="38" s="1"/>
  <c r="P538" i="38" s="1"/>
  <c r="P539" i="38" s="1"/>
  <c r="P540" i="38" s="1"/>
  <c r="P541" i="38" s="1"/>
  <c r="P542" i="38" s="1"/>
  <c r="P543" i="38" s="1"/>
  <c r="P544" i="38" s="1"/>
  <c r="P545" i="38" s="1"/>
  <c r="P546" i="38" s="1"/>
  <c r="P547" i="38" s="1"/>
  <c r="P548" i="38" s="1"/>
  <c r="P549" i="38" s="1"/>
  <c r="P550" i="38" s="1"/>
  <c r="P551" i="38" s="1"/>
  <c r="P552" i="38" s="1"/>
  <c r="P553" i="38" s="1"/>
  <c r="P554" i="38" s="1"/>
  <c r="P555" i="38" s="1"/>
  <c r="P556" i="38" s="1"/>
  <c r="P557" i="38" s="1"/>
  <c r="P558" i="38" s="1"/>
  <c r="P559" i="38" s="1"/>
  <c r="P560" i="38" s="1"/>
  <c r="P561" i="38" s="1"/>
  <c r="P562" i="38" s="1"/>
  <c r="P563" i="38" s="1"/>
  <c r="P564" i="38" s="1"/>
  <c r="P565" i="38" s="1"/>
  <c r="P566" i="38" s="1"/>
  <c r="P567" i="38" s="1"/>
  <c r="P568" i="38" s="1"/>
  <c r="P569" i="38" s="1"/>
  <c r="P570" i="38" s="1"/>
  <c r="P571" i="38" s="1"/>
  <c r="P572" i="38" s="1"/>
  <c r="P573" i="38" s="1"/>
  <c r="P574" i="38" s="1"/>
  <c r="P575" i="38" s="1"/>
  <c r="P576" i="38" s="1"/>
  <c r="P577" i="38" s="1"/>
  <c r="P578" i="38" s="1"/>
  <c r="P579" i="38" s="1"/>
  <c r="P580" i="38" s="1"/>
  <c r="P581" i="38" s="1"/>
  <c r="P582" i="38" s="1"/>
  <c r="P583" i="38" s="1"/>
  <c r="P584" i="38" s="1"/>
  <c r="P585" i="38" s="1"/>
  <c r="P586" i="38" s="1"/>
  <c r="P587" i="38" s="1"/>
  <c r="P588" i="38" s="1"/>
  <c r="P589" i="38" s="1"/>
  <c r="P590" i="38" s="1"/>
  <c r="P591" i="38" s="1"/>
  <c r="P592" i="38" s="1"/>
  <c r="P593" i="38" s="1"/>
  <c r="P594" i="38" s="1"/>
  <c r="P595" i="38" s="1"/>
  <c r="P596" i="38" s="1"/>
  <c r="P597" i="38" s="1"/>
  <c r="P598" i="38" s="1"/>
  <c r="P599" i="38" s="1"/>
  <c r="P600" i="38" s="1"/>
  <c r="P601" i="38" s="1"/>
  <c r="P602" i="38" s="1"/>
  <c r="P603" i="38" s="1"/>
  <c r="P604" i="38" s="1"/>
  <c r="P605" i="38" s="1"/>
  <c r="P606" i="38" s="1"/>
  <c r="P607" i="38" s="1"/>
  <c r="P608" i="38" s="1"/>
  <c r="P609" i="38" s="1"/>
  <c r="P610" i="38" s="1"/>
  <c r="P611" i="38" s="1"/>
  <c r="P612" i="38" s="1"/>
  <c r="P613" i="38" s="1"/>
  <c r="P614" i="38" s="1"/>
  <c r="P615" i="38" s="1"/>
  <c r="P616" i="38" s="1"/>
  <c r="P617" i="38" s="1"/>
  <c r="P618" i="38" s="1"/>
  <c r="P619" i="38" s="1"/>
  <c r="P620" i="38" s="1"/>
  <c r="P621" i="38" s="1"/>
  <c r="P622" i="38" s="1"/>
  <c r="P623" i="38" s="1"/>
  <c r="P624" i="38" s="1"/>
  <c r="P625" i="38" s="1"/>
  <c r="P626" i="38" s="1"/>
  <c r="P627" i="38" s="1"/>
  <c r="P628" i="38" s="1"/>
  <c r="P629" i="38" s="1"/>
  <c r="P630" i="38" s="1"/>
  <c r="P631" i="38" s="1"/>
  <c r="P632" i="38" s="1"/>
  <c r="P633" i="38" s="1"/>
  <c r="P634" i="38" s="1"/>
  <c r="P635" i="38" s="1"/>
  <c r="P636" i="38" s="1"/>
  <c r="P637" i="38" s="1"/>
  <c r="P638" i="38" s="1"/>
  <c r="P639" i="38" s="1"/>
  <c r="P640" i="38" s="1"/>
  <c r="P641" i="38" s="1"/>
  <c r="P642" i="38" s="1"/>
  <c r="P643" i="38" s="1"/>
  <c r="P644" i="38" s="1"/>
  <c r="P645" i="38" s="1"/>
  <c r="P646" i="38" s="1"/>
  <c r="P647" i="38" s="1"/>
  <c r="P648" i="38" s="1"/>
  <c r="P649" i="38" s="1"/>
  <c r="P650" i="38" s="1"/>
  <c r="P651" i="38" s="1"/>
  <c r="P652" i="38" s="1"/>
  <c r="P653" i="38" s="1"/>
  <c r="P654" i="38" s="1"/>
  <c r="P655" i="38" s="1"/>
  <c r="P656" i="38" s="1"/>
  <c r="P657" i="38" s="1"/>
  <c r="P658" i="38" s="1"/>
  <c r="P659" i="38" s="1"/>
  <c r="P660" i="38" s="1"/>
  <c r="P661" i="38" s="1"/>
  <c r="P662" i="38" s="1"/>
  <c r="P663" i="38" s="1"/>
  <c r="P664" i="38" s="1"/>
  <c r="P665" i="38" s="1"/>
  <c r="P666" i="38" s="1"/>
  <c r="P667" i="38" s="1"/>
  <c r="P668" i="38" s="1"/>
  <c r="P669" i="38" s="1"/>
  <c r="P670" i="38" s="1"/>
  <c r="P671" i="38" s="1"/>
  <c r="P672" i="38" s="1"/>
  <c r="P673" i="38" s="1"/>
  <c r="P674" i="38" s="1"/>
  <c r="P675" i="38" s="1"/>
  <c r="P676" i="38" s="1"/>
  <c r="P677" i="38" s="1"/>
  <c r="P678" i="38" s="1"/>
  <c r="P679" i="38" s="1"/>
  <c r="P680" i="38" s="1"/>
  <c r="P681" i="38" s="1"/>
  <c r="P682" i="38" s="1"/>
  <c r="P683" i="38" s="1"/>
  <c r="P684" i="38" s="1"/>
  <c r="P685" i="38" s="1"/>
  <c r="P686" i="38" s="1"/>
  <c r="P687" i="38" s="1"/>
  <c r="P688" i="38" s="1"/>
  <c r="P689" i="38" s="1"/>
  <c r="P690" i="38" s="1"/>
  <c r="P691" i="38" s="1"/>
  <c r="P692" i="38" s="1"/>
  <c r="P693" i="38" s="1"/>
  <c r="P694" i="38" s="1"/>
  <c r="P695" i="38" s="1"/>
  <c r="P696" i="38" s="1"/>
  <c r="P697" i="38" s="1"/>
  <c r="P698" i="38" s="1"/>
  <c r="P699" i="38" s="1"/>
  <c r="P700" i="38" s="1"/>
  <c r="P701" i="38" s="1"/>
  <c r="P702" i="38" s="1"/>
  <c r="P703" i="38" s="1"/>
  <c r="P704" i="38" s="1"/>
  <c r="P705" i="38" s="1"/>
  <c r="P706" i="38" s="1"/>
  <c r="P707" i="38" s="1"/>
  <c r="P708" i="38" s="1"/>
  <c r="P709" i="38" s="1"/>
  <c r="P710" i="38" s="1"/>
  <c r="P711" i="38" s="1"/>
  <c r="P712" i="38" s="1"/>
  <c r="P713" i="38" s="1"/>
  <c r="P714" i="38" s="1"/>
  <c r="P715" i="38" s="1"/>
  <c r="P716" i="38" s="1"/>
  <c r="P717" i="38" s="1"/>
  <c r="P718" i="38" s="1"/>
  <c r="P719" i="38" s="1"/>
  <c r="P720" i="38" s="1"/>
  <c r="P721" i="38" s="1"/>
  <c r="P722" i="38" s="1"/>
  <c r="P723" i="38" s="1"/>
  <c r="P724" i="38" s="1"/>
  <c r="P725" i="38" s="1"/>
  <c r="P726" i="38" s="1"/>
  <c r="P727" i="38" s="1"/>
  <c r="P728" i="38" s="1"/>
  <c r="P729" i="38" s="1"/>
  <c r="P730" i="38" s="1"/>
  <c r="P731" i="38" s="1"/>
  <c r="P732" i="38" s="1"/>
  <c r="P733" i="38" s="1"/>
  <c r="P734" i="38" s="1"/>
  <c r="P735" i="38" s="1"/>
  <c r="P736" i="38" s="1"/>
  <c r="P737" i="38" s="1"/>
  <c r="P738" i="38" s="1"/>
  <c r="P739" i="38" s="1"/>
  <c r="P740" i="38" s="1"/>
  <c r="P741" i="38" s="1"/>
  <c r="P742" i="38" s="1"/>
  <c r="P743" i="38" s="1"/>
  <c r="P744" i="38" s="1"/>
  <c r="P745" i="38" s="1"/>
  <c r="P746" i="38" s="1"/>
  <c r="P747" i="38" s="1"/>
  <c r="P748" i="38" s="1"/>
  <c r="P749" i="38" s="1"/>
  <c r="P750" i="38" s="1"/>
  <c r="P751" i="38" s="1"/>
  <c r="P752" i="38" s="1"/>
  <c r="P753" i="38" s="1"/>
  <c r="P754" i="38" s="1"/>
  <c r="P755" i="38" s="1"/>
  <c r="P756" i="38" s="1"/>
  <c r="P757" i="38" s="1"/>
  <c r="P758" i="38" s="1"/>
  <c r="P759" i="38" s="1"/>
  <c r="P760" i="38" s="1"/>
  <c r="P761" i="38" s="1"/>
  <c r="P762" i="38" s="1"/>
  <c r="P763" i="38" s="1"/>
  <c r="P764" i="38" s="1"/>
  <c r="P765" i="38" s="1"/>
  <c r="P766" i="38" s="1"/>
  <c r="P767" i="38" s="1"/>
  <c r="P768" i="38" s="1"/>
  <c r="P769" i="38" s="1"/>
  <c r="P770" i="38" s="1"/>
  <c r="P771" i="38" s="1"/>
  <c r="P772" i="38" s="1"/>
  <c r="P773" i="38" s="1"/>
  <c r="P774" i="38" s="1"/>
  <c r="P775" i="38" s="1"/>
  <c r="P776" i="38" s="1"/>
  <c r="P777" i="38" s="1"/>
  <c r="P778" i="38" s="1"/>
  <c r="P779" i="38" s="1"/>
  <c r="P780" i="38" s="1"/>
  <c r="P781" i="38" s="1"/>
  <c r="P782" i="38" s="1"/>
  <c r="P783" i="38" s="1"/>
  <c r="P784" i="38" s="1"/>
  <c r="P785" i="38" s="1"/>
  <c r="P786" i="38" s="1"/>
  <c r="P787" i="38" s="1"/>
  <c r="P788" i="38" s="1"/>
  <c r="P789" i="38" s="1"/>
  <c r="P790" i="38" s="1"/>
  <c r="P791" i="38" s="1"/>
  <c r="P792" i="38" s="1"/>
  <c r="P793" i="38" s="1"/>
  <c r="P794" i="38" s="1"/>
  <c r="P795" i="38" s="1"/>
  <c r="P796" i="38" s="1"/>
  <c r="P797" i="38" s="1"/>
  <c r="P798" i="38" s="1"/>
  <c r="P799" i="38" s="1"/>
  <c r="P800" i="38" s="1"/>
  <c r="P801" i="38" s="1"/>
  <c r="P802" i="38" s="1"/>
  <c r="P803" i="38" s="1"/>
  <c r="P804" i="38" s="1"/>
  <c r="P805" i="38" s="1"/>
  <c r="P806" i="38" s="1"/>
  <c r="P807" i="38" s="1"/>
  <c r="P808" i="38" s="1"/>
  <c r="P809" i="38" s="1"/>
  <c r="P810" i="38" s="1"/>
  <c r="P811" i="38" s="1"/>
  <c r="P812" i="38" s="1"/>
  <c r="P813" i="38" s="1"/>
  <c r="P814" i="38" s="1"/>
  <c r="P815" i="38" s="1"/>
  <c r="P816" i="38" s="1"/>
  <c r="P817" i="38" s="1"/>
  <c r="P818" i="38" s="1"/>
  <c r="P819" i="38" s="1"/>
  <c r="P820" i="38" s="1"/>
  <c r="P821" i="38" s="1"/>
  <c r="P822" i="38" s="1"/>
  <c r="P823" i="38" s="1"/>
  <c r="P824" i="38" s="1"/>
  <c r="P825" i="38" s="1"/>
  <c r="P826" i="38" s="1"/>
  <c r="P827" i="38" s="1"/>
  <c r="P828" i="38" s="1"/>
  <c r="P829" i="38" s="1"/>
  <c r="P830" i="38" s="1"/>
  <c r="P831" i="38" s="1"/>
  <c r="P832" i="38" s="1"/>
  <c r="P833" i="38" s="1"/>
  <c r="P834" i="38" s="1"/>
  <c r="P835" i="38" s="1"/>
  <c r="P836" i="38" s="1"/>
  <c r="P837" i="38" s="1"/>
  <c r="P838" i="38" s="1"/>
  <c r="P839" i="38" s="1"/>
  <c r="P840" i="38" s="1"/>
  <c r="P841" i="38" s="1"/>
  <c r="P842" i="38" s="1"/>
  <c r="P843" i="38" s="1"/>
  <c r="P844" i="38" s="1"/>
  <c r="P845" i="38" s="1"/>
  <c r="P846" i="38" s="1"/>
  <c r="P847" i="38" s="1"/>
  <c r="P848" i="38" s="1"/>
  <c r="P849" i="38" s="1"/>
  <c r="P850" i="38" s="1"/>
  <c r="P851" i="38" s="1"/>
  <c r="P852" i="38" s="1"/>
  <c r="P853" i="38" s="1"/>
  <c r="P854" i="38" s="1"/>
  <c r="P855" i="38" s="1"/>
  <c r="P856" i="38" s="1"/>
  <c r="P857" i="38" s="1"/>
  <c r="P858" i="38" s="1"/>
  <c r="P859" i="38" s="1"/>
  <c r="P860" i="38" s="1"/>
  <c r="P861" i="38" s="1"/>
  <c r="P862" i="38" s="1"/>
  <c r="P863" i="38" s="1"/>
  <c r="P864" i="38" s="1"/>
  <c r="P865" i="38" s="1"/>
  <c r="P866" i="38" s="1"/>
  <c r="P867" i="38" s="1"/>
  <c r="P868" i="38" s="1"/>
  <c r="P869" i="38" s="1"/>
  <c r="P870" i="38" s="1"/>
  <c r="P871" i="38" s="1"/>
  <c r="P872" i="38" s="1"/>
  <c r="P873" i="38" s="1"/>
  <c r="P874" i="38" s="1"/>
  <c r="P875" i="38" s="1"/>
  <c r="P876" i="38" s="1"/>
  <c r="P877" i="38" s="1"/>
  <c r="P878" i="38" s="1"/>
  <c r="P879" i="38" s="1"/>
  <c r="P880" i="38" s="1"/>
  <c r="P881" i="38" s="1"/>
  <c r="P882" i="38" s="1"/>
  <c r="P883" i="38" s="1"/>
  <c r="P884" i="38" s="1"/>
  <c r="P885" i="38" s="1"/>
  <c r="P886" i="38" s="1"/>
  <c r="P887" i="38" s="1"/>
  <c r="P888" i="38" s="1"/>
  <c r="P889" i="38" s="1"/>
  <c r="P890" i="38" s="1"/>
  <c r="P891" i="38" s="1"/>
  <c r="P892" i="38" s="1"/>
  <c r="P893" i="38" s="1"/>
  <c r="P894" i="38" s="1"/>
  <c r="P895" i="38" s="1"/>
  <c r="P896" i="38" s="1"/>
  <c r="P897" i="38" s="1"/>
  <c r="P898" i="38" s="1"/>
  <c r="P899" i="38" s="1"/>
  <c r="P900" i="38" s="1"/>
  <c r="P901" i="38" s="1"/>
  <c r="P902" i="38" s="1"/>
  <c r="P903" i="38" s="1"/>
  <c r="P904" i="38" s="1"/>
  <c r="P905" i="38" s="1"/>
  <c r="P906" i="38" s="1"/>
  <c r="P907" i="38" s="1"/>
  <c r="P908" i="38" s="1"/>
  <c r="P909" i="38" s="1"/>
  <c r="P910" i="38" s="1"/>
  <c r="P911" i="38" s="1"/>
  <c r="P912" i="38" s="1"/>
  <c r="P913" i="38" s="1"/>
  <c r="P914" i="38" s="1"/>
  <c r="P915" i="38" s="1"/>
  <c r="P916" i="38" s="1"/>
  <c r="P917" i="38" s="1"/>
  <c r="P918" i="38" s="1"/>
  <c r="P919" i="38" s="1"/>
  <c r="P920" i="38" s="1"/>
  <c r="P921" i="38" s="1"/>
  <c r="P922" i="38" s="1"/>
  <c r="P923" i="38" s="1"/>
  <c r="P924" i="38" s="1"/>
  <c r="P925" i="38" s="1"/>
  <c r="P926" i="38" s="1"/>
  <c r="P927" i="38" s="1"/>
  <c r="P928" i="38" s="1"/>
  <c r="P929" i="38" s="1"/>
  <c r="P930" i="38" s="1"/>
  <c r="P931" i="38" s="1"/>
  <c r="P932" i="38" s="1"/>
  <c r="P933" i="38" s="1"/>
  <c r="P934" i="38" s="1"/>
  <c r="P935" i="38" s="1"/>
  <c r="P936" i="38" s="1"/>
  <c r="P937" i="38" s="1"/>
  <c r="P938" i="38" s="1"/>
  <c r="P939" i="38" s="1"/>
  <c r="P940" i="38" s="1"/>
  <c r="P941" i="38" s="1"/>
  <c r="P942" i="38" s="1"/>
  <c r="P943" i="38" s="1"/>
  <c r="P944" i="38" s="1"/>
  <c r="P945" i="38" s="1"/>
  <c r="P946" i="38" s="1"/>
  <c r="P947" i="38" s="1"/>
  <c r="P948" i="38" s="1"/>
  <c r="P949" i="38" s="1"/>
  <c r="P950" i="38" s="1"/>
  <c r="P951" i="38" s="1"/>
  <c r="P952" i="38" s="1"/>
  <c r="P953" i="38" s="1"/>
  <c r="P954" i="38" s="1"/>
  <c r="P955" i="38" s="1"/>
  <c r="P956" i="38" s="1"/>
  <c r="P957" i="38" s="1"/>
  <c r="P958" i="38" s="1"/>
  <c r="P959" i="38" s="1"/>
  <c r="P960" i="38" s="1"/>
  <c r="P961" i="38" s="1"/>
  <c r="P962" i="38" s="1"/>
  <c r="P963" i="38" s="1"/>
  <c r="P964" i="38" s="1"/>
  <c r="P965" i="38" s="1"/>
  <c r="P966" i="38" s="1"/>
  <c r="P967" i="38" s="1"/>
  <c r="P968" i="38" s="1"/>
  <c r="P969" i="38" s="1"/>
  <c r="P970" i="38" s="1"/>
  <c r="P971" i="38" s="1"/>
  <c r="P972" i="38" s="1"/>
  <c r="P973" i="38" s="1"/>
  <c r="P974" i="38" s="1"/>
  <c r="P975" i="38" s="1"/>
  <c r="P976" i="38" s="1"/>
  <c r="P977" i="38" s="1"/>
  <c r="P978" i="38" s="1"/>
  <c r="P979" i="38" s="1"/>
  <c r="P980" i="38" s="1"/>
  <c r="P981" i="38" s="1"/>
  <c r="P982" i="38" s="1"/>
  <c r="P983" i="38" s="1"/>
  <c r="P984" i="38" s="1"/>
  <c r="P985" i="38" s="1"/>
  <c r="P986" i="38" s="1"/>
  <c r="P987" i="38" s="1"/>
  <c r="P988" i="38" s="1"/>
  <c r="P989" i="38" s="1"/>
  <c r="P990" i="38" s="1"/>
  <c r="P991" i="38" s="1"/>
  <c r="P992" i="38" s="1"/>
  <c r="P993" i="38" s="1"/>
  <c r="P994" i="38" s="1"/>
  <c r="P995" i="38" s="1"/>
  <c r="P996" i="38" s="1"/>
  <c r="P997" i="38" s="1"/>
  <c r="P998" i="38" s="1"/>
  <c r="P999" i="38" s="1"/>
  <c r="P1000" i="38" s="1"/>
  <c r="P1001" i="38" s="1"/>
  <c r="P1002" i="38" s="1"/>
  <c r="P1003" i="38" s="1"/>
  <c r="P1004" i="38" s="1"/>
  <c r="P1005" i="38" s="1"/>
  <c r="P1006" i="38" s="1"/>
  <c r="P1007" i="38" s="1"/>
  <c r="P1008" i="38" s="1"/>
  <c r="P1009" i="38" s="1"/>
  <c r="P1010" i="38" s="1"/>
  <c r="P1011" i="38" s="1"/>
  <c r="P1012" i="38" s="1"/>
  <c r="P1013" i="38" s="1"/>
  <c r="P1014" i="38" s="1"/>
  <c r="P1015" i="38" s="1"/>
  <c r="P1016" i="38" s="1"/>
  <c r="P1017" i="38" s="1"/>
  <c r="P1018" i="38" s="1"/>
  <c r="P1019" i="38" s="1"/>
  <c r="P1020" i="38" s="1"/>
  <c r="P1021" i="38" s="1"/>
  <c r="P1022" i="38" s="1"/>
  <c r="P1023" i="38" s="1"/>
  <c r="P1024" i="38" s="1"/>
  <c r="P1025" i="38" s="1"/>
  <c r="P1026" i="38" s="1"/>
  <c r="P1027" i="38" s="1"/>
  <c r="P1028" i="38" s="1"/>
  <c r="P1029" i="38" s="1"/>
  <c r="P1030" i="38" s="1"/>
  <c r="P1031" i="38" s="1"/>
  <c r="P1032" i="38" s="1"/>
  <c r="P1033" i="38" s="1"/>
  <c r="P1034" i="38" s="1"/>
  <c r="P1035" i="38" s="1"/>
  <c r="P1036" i="38" s="1"/>
  <c r="P1037" i="38" s="1"/>
  <c r="P1038" i="38" s="1"/>
  <c r="P1039" i="38" s="1"/>
  <c r="P1040" i="38" s="1"/>
  <c r="P1041" i="38" s="1"/>
  <c r="P1042" i="38" s="1"/>
  <c r="P1043" i="38" s="1"/>
  <c r="P1044" i="38" s="1"/>
  <c r="P1045" i="38" s="1"/>
  <c r="P1046" i="38" s="1"/>
  <c r="P1047" i="38" s="1"/>
  <c r="P1048" i="38" s="1"/>
  <c r="P1049" i="38" s="1"/>
  <c r="P1050" i="38" s="1"/>
  <c r="P1051" i="38" s="1"/>
  <c r="P1052" i="38" s="1"/>
  <c r="P1053" i="38" s="1"/>
  <c r="P1054" i="38" s="1"/>
  <c r="P1055" i="38" s="1"/>
  <c r="P1056" i="38" s="1"/>
  <c r="P1057" i="38" s="1"/>
  <c r="P1058" i="38" s="1"/>
  <c r="P1059" i="38" s="1"/>
  <c r="P1060" i="38" s="1"/>
  <c r="P1061" i="38" s="1"/>
  <c r="P1062" i="38" s="1"/>
  <c r="P1063" i="38" s="1"/>
  <c r="P1064" i="38" s="1"/>
  <c r="P1065" i="38" s="1"/>
  <c r="P1066" i="38" s="1"/>
  <c r="P1067" i="38" s="1"/>
  <c r="P1068" i="38" s="1"/>
  <c r="P1069" i="38" s="1"/>
  <c r="P1070" i="38" s="1"/>
  <c r="P1071" i="38" s="1"/>
  <c r="P1072" i="38" s="1"/>
  <c r="P1073" i="38" s="1"/>
  <c r="P1074" i="38" s="1"/>
  <c r="P1075" i="38" s="1"/>
  <c r="P1076" i="38" s="1"/>
  <c r="P1077" i="38" s="1"/>
  <c r="P1078" i="38" s="1"/>
  <c r="P1079" i="38" s="1"/>
  <c r="P1080" i="38" s="1"/>
  <c r="P1081" i="38" s="1"/>
  <c r="P1082" i="38" s="1"/>
  <c r="P1083" i="38" s="1"/>
  <c r="P1084" i="38" s="1"/>
  <c r="P1085" i="38" s="1"/>
  <c r="P1086" i="38" s="1"/>
  <c r="P1087" i="38" s="1"/>
  <c r="P1088" i="38" s="1"/>
  <c r="P1089" i="38" s="1"/>
  <c r="P1090" i="38" s="1"/>
  <c r="P1091" i="38" s="1"/>
  <c r="P1092" i="38" s="1"/>
  <c r="P1093" i="38" s="1"/>
  <c r="P1094" i="38" s="1"/>
  <c r="P1095" i="38" s="1"/>
  <c r="P1096" i="38" s="1"/>
  <c r="P1097" i="38" s="1"/>
  <c r="P1098" i="38" s="1"/>
  <c r="P1099" i="38" s="1"/>
  <c r="P1100" i="38" s="1"/>
  <c r="P1101" i="38" s="1"/>
  <c r="P1102" i="38" s="1"/>
  <c r="P1103" i="38" s="1"/>
  <c r="P1104" i="38" s="1"/>
  <c r="P1105" i="38" s="1"/>
  <c r="P1106" i="38" s="1"/>
  <c r="P1107" i="38" s="1"/>
  <c r="P1108" i="38" s="1"/>
  <c r="P1109" i="38" s="1"/>
  <c r="P1110" i="38" s="1"/>
  <c r="P1111" i="38" s="1"/>
  <c r="P1112" i="38" s="1"/>
  <c r="P1113" i="38" s="1"/>
  <c r="P1114" i="38" s="1"/>
  <c r="P1115" i="38" s="1"/>
  <c r="P1116" i="38" s="1"/>
  <c r="P1117" i="38" s="1"/>
  <c r="P1118" i="38" s="1"/>
  <c r="P1119" i="38" s="1"/>
  <c r="P1120" i="38" s="1"/>
  <c r="P1121" i="38" s="1"/>
  <c r="P1122" i="38" s="1"/>
  <c r="P1123" i="38" s="1"/>
  <c r="P1124" i="38" s="1"/>
  <c r="P1125" i="38" s="1"/>
  <c r="P1126" i="38" s="1"/>
  <c r="P1127" i="38" s="1"/>
  <c r="P1128" i="38" s="1"/>
  <c r="P1129" i="38" s="1"/>
  <c r="P1130" i="38" s="1"/>
  <c r="P1131" i="38" s="1"/>
  <c r="P1132" i="38" s="1"/>
  <c r="P1133" i="38" s="1"/>
  <c r="P1134" i="38" s="1"/>
  <c r="P1135" i="38" s="1"/>
  <c r="P1136" i="38" s="1"/>
  <c r="P1137" i="38" s="1"/>
  <c r="P1138" i="38" s="1"/>
  <c r="P1139" i="38" s="1"/>
  <c r="P1140" i="38" s="1"/>
  <c r="P1141" i="38" s="1"/>
  <c r="P1142" i="38" s="1"/>
  <c r="P1143" i="38" s="1"/>
  <c r="P1144" i="38" s="1"/>
  <c r="P1145" i="38" s="1"/>
  <c r="P1146" i="38" s="1"/>
  <c r="P1147" i="38" s="1"/>
  <c r="P1148" i="38" s="1"/>
  <c r="P1149" i="38" s="1"/>
  <c r="P1150" i="38" s="1"/>
  <c r="P1151" i="38" s="1"/>
  <c r="P1152" i="38" s="1"/>
  <c r="P1153" i="38" s="1"/>
  <c r="P1154" i="38" s="1"/>
  <c r="P1155" i="38" s="1"/>
  <c r="Q4" i="38"/>
  <c r="Q5" i="38" s="1"/>
  <c r="Q6" i="38" s="1"/>
  <c r="Q7" i="38" s="1"/>
  <c r="Q8" i="38" s="1"/>
  <c r="Q9" i="38" s="1"/>
  <c r="Q10" i="38" s="1"/>
  <c r="Q11" i="38" s="1"/>
  <c r="Q12" i="38" s="1"/>
  <c r="Q13" i="38" s="1"/>
  <c r="Q14" i="38" s="1"/>
  <c r="Q15" i="38" s="1"/>
  <c r="Q16" i="38" s="1"/>
  <c r="Q17" i="38" s="1"/>
  <c r="Q18" i="38" s="1"/>
  <c r="Q19" i="38" s="1"/>
  <c r="Q20" i="38" s="1"/>
  <c r="Q21" i="38" s="1"/>
  <c r="Q22" i="38" s="1"/>
  <c r="Q23" i="38" s="1"/>
  <c r="Q24" i="38" s="1"/>
  <c r="Q25" i="38" s="1"/>
  <c r="Q26" i="38" s="1"/>
  <c r="Q27" i="38" s="1"/>
  <c r="Q28" i="38" s="1"/>
  <c r="Q29" i="38" s="1"/>
  <c r="Q30" i="38" s="1"/>
  <c r="Q31" i="38" s="1"/>
  <c r="Q32" i="38" s="1"/>
  <c r="Q33" i="38" s="1"/>
  <c r="Q34" i="38" s="1"/>
  <c r="Q35" i="38" s="1"/>
  <c r="Q36" i="38" s="1"/>
  <c r="Q37" i="38" s="1"/>
  <c r="Q38" i="38" s="1"/>
  <c r="Q39" i="38" s="1"/>
  <c r="Q40" i="38" s="1"/>
  <c r="Q41" i="38" s="1"/>
  <c r="Q42" i="38" s="1"/>
  <c r="Q43" i="38" s="1"/>
  <c r="Q44" i="38" s="1"/>
  <c r="Q45" i="38" s="1"/>
  <c r="Q46" i="38" s="1"/>
  <c r="Q47" i="38" s="1"/>
  <c r="Q48" i="38" s="1"/>
  <c r="Q49" i="38" s="1"/>
  <c r="Q50" i="38" s="1"/>
  <c r="Q51" i="38" s="1"/>
  <c r="Q52" i="38" s="1"/>
  <c r="Q53" i="38" s="1"/>
  <c r="Q54" i="38" s="1"/>
  <c r="Q55" i="38" s="1"/>
  <c r="Q56" i="38" s="1"/>
  <c r="Q57" i="38" s="1"/>
  <c r="Q58" i="38" s="1"/>
  <c r="Q59" i="38" s="1"/>
  <c r="Q60" i="38" s="1"/>
  <c r="Q61" i="38" s="1"/>
  <c r="Q62" i="38" s="1"/>
  <c r="Q63" i="38" s="1"/>
  <c r="Q64" i="38" s="1"/>
  <c r="Q65" i="38" s="1"/>
  <c r="Q66" i="38" s="1"/>
  <c r="Q67" i="38" s="1"/>
  <c r="Q68" i="38" s="1"/>
  <c r="Q69" i="38" s="1"/>
  <c r="Q70" i="38" s="1"/>
  <c r="Q71" i="38" s="1"/>
  <c r="Q72" i="38" s="1"/>
  <c r="Q73" i="38" s="1"/>
  <c r="Q74" i="38" s="1"/>
  <c r="Q75" i="38" s="1"/>
  <c r="Q76" i="38" s="1"/>
  <c r="Q77" i="38" s="1"/>
  <c r="Q78" i="38" s="1"/>
  <c r="Q79" i="38" s="1"/>
  <c r="Q80" i="38" s="1"/>
  <c r="Q81" i="38" s="1"/>
  <c r="Q82" i="38" s="1"/>
  <c r="Q83" i="38" s="1"/>
  <c r="Q84" i="38" s="1"/>
  <c r="Q85" i="38" s="1"/>
  <c r="Q86" i="38" s="1"/>
  <c r="Q87" i="38" s="1"/>
  <c r="Q88" i="38" s="1"/>
  <c r="Q89" i="38" s="1"/>
  <c r="Q90" i="38" s="1"/>
  <c r="Q91" i="38" s="1"/>
  <c r="Q92" i="38" s="1"/>
  <c r="Q93" i="38" s="1"/>
  <c r="Q94" i="38" s="1"/>
  <c r="Q95" i="38" s="1"/>
  <c r="Q96" i="38" s="1"/>
  <c r="Q97" i="38" s="1"/>
  <c r="Q98" i="38" s="1"/>
  <c r="Q99" i="38" s="1"/>
  <c r="Q100" i="38" s="1"/>
  <c r="Q101" i="38" s="1"/>
  <c r="Q102" i="38" s="1"/>
  <c r="Q103" i="38" s="1"/>
  <c r="Q104" i="38" s="1"/>
  <c r="Q105" i="38" s="1"/>
  <c r="Q106" i="38" s="1"/>
  <c r="Q107" i="38" s="1"/>
  <c r="Q108" i="38" s="1"/>
  <c r="Q109" i="38" s="1"/>
  <c r="Q110" i="38" s="1"/>
  <c r="Q111" i="38" s="1"/>
  <c r="Q112" i="38" s="1"/>
  <c r="Q113" i="38" s="1"/>
  <c r="Q114" i="38" s="1"/>
  <c r="Q115" i="38" s="1"/>
  <c r="Q116" i="38" s="1"/>
  <c r="Q117" i="38" s="1"/>
  <c r="Q118" i="38" s="1"/>
  <c r="Q119" i="38" s="1"/>
  <c r="Q120" i="38" s="1"/>
  <c r="Q121" i="38" s="1"/>
  <c r="Q122" i="38" s="1"/>
  <c r="Q123" i="38" s="1"/>
  <c r="Q124" i="38" s="1"/>
  <c r="Q125" i="38" s="1"/>
  <c r="Q126" i="38" s="1"/>
  <c r="Q127" i="38" s="1"/>
  <c r="Q128" i="38" s="1"/>
  <c r="Q129" i="38" s="1"/>
  <c r="Q130" i="38" s="1"/>
  <c r="Q131" i="38" s="1"/>
  <c r="Q132" i="38" s="1"/>
  <c r="Q133" i="38" s="1"/>
  <c r="Q134" i="38" s="1"/>
  <c r="Q135" i="38" s="1"/>
  <c r="Q136" i="38" s="1"/>
  <c r="Q137" i="38" s="1"/>
  <c r="Q138" i="38" s="1"/>
  <c r="Q139" i="38" s="1"/>
  <c r="Q140" i="38" s="1"/>
  <c r="Q141" i="38" s="1"/>
  <c r="Q142" i="38" s="1"/>
  <c r="Q143" i="38" s="1"/>
  <c r="Q144" i="38" s="1"/>
  <c r="Q145" i="38" s="1"/>
  <c r="Q146" i="38" s="1"/>
  <c r="Q147" i="38" s="1"/>
  <c r="Q148" i="38" s="1"/>
  <c r="Q149" i="38" s="1"/>
  <c r="Q150" i="38" s="1"/>
  <c r="Q151" i="38" s="1"/>
  <c r="Q152" i="38" s="1"/>
  <c r="Q153" i="38" s="1"/>
  <c r="Q154" i="38" s="1"/>
  <c r="Q155" i="38" s="1"/>
  <c r="Q156" i="38" s="1"/>
  <c r="Q157" i="38" s="1"/>
  <c r="Q158" i="38" s="1"/>
  <c r="Q159" i="38" s="1"/>
  <c r="Q160" i="38" s="1"/>
  <c r="Q161" i="38" s="1"/>
  <c r="Q162" i="38" s="1"/>
  <c r="Q163" i="38" s="1"/>
  <c r="Q164" i="38" s="1"/>
  <c r="Q165" i="38" s="1"/>
  <c r="Q166" i="38" s="1"/>
  <c r="Q167" i="38" s="1"/>
  <c r="Q168" i="38" s="1"/>
  <c r="Q169" i="38" s="1"/>
  <c r="Q170" i="38" s="1"/>
  <c r="Q171" i="38" s="1"/>
  <c r="Q172" i="38" s="1"/>
  <c r="Q173" i="38" s="1"/>
  <c r="Q174" i="38" s="1"/>
  <c r="Q175" i="38" s="1"/>
  <c r="Q176" i="38" s="1"/>
  <c r="Q177" i="38" s="1"/>
  <c r="Q178" i="38" s="1"/>
  <c r="Q179" i="38" s="1"/>
  <c r="Q180" i="38" s="1"/>
  <c r="Q181" i="38" s="1"/>
  <c r="Q182" i="38" s="1"/>
  <c r="Q183" i="38" s="1"/>
  <c r="Q184" i="38" s="1"/>
  <c r="Q185" i="38" s="1"/>
  <c r="Q186" i="38" s="1"/>
  <c r="Q187" i="38" s="1"/>
  <c r="Q188" i="38" s="1"/>
  <c r="Q189" i="38" s="1"/>
  <c r="Q190" i="38" s="1"/>
  <c r="Q191" i="38" s="1"/>
  <c r="Q192" i="38" s="1"/>
  <c r="Q193" i="38" s="1"/>
  <c r="Q194" i="38" s="1"/>
  <c r="Q195" i="38" s="1"/>
  <c r="Q196" i="38" s="1"/>
  <c r="Q197" i="38" s="1"/>
  <c r="Q198" i="38" s="1"/>
  <c r="Q199" i="38" s="1"/>
  <c r="Q200" i="38" s="1"/>
  <c r="Q201" i="38" s="1"/>
  <c r="Q202" i="38" s="1"/>
  <c r="Q203" i="38" s="1"/>
  <c r="Q204" i="38" s="1"/>
  <c r="Q205" i="38" s="1"/>
  <c r="Q206" i="38" s="1"/>
  <c r="Q207" i="38" s="1"/>
  <c r="Q208" i="38" s="1"/>
  <c r="Q209" i="38" s="1"/>
  <c r="Q210" i="38" s="1"/>
  <c r="Q211" i="38" s="1"/>
  <c r="Q212" i="38" s="1"/>
  <c r="Q213" i="38" s="1"/>
  <c r="Q214" i="38" s="1"/>
  <c r="Q215" i="38" s="1"/>
  <c r="Q216" i="38" s="1"/>
  <c r="Q217" i="38" s="1"/>
  <c r="Q218" i="38" s="1"/>
  <c r="Q219" i="38" s="1"/>
  <c r="Q220" i="38" s="1"/>
  <c r="Q221" i="38" s="1"/>
  <c r="Q222" i="38" s="1"/>
  <c r="Q223" i="38" s="1"/>
  <c r="Q224" i="38" s="1"/>
  <c r="Q225" i="38" s="1"/>
  <c r="Q226" i="38" s="1"/>
  <c r="Q227" i="38" s="1"/>
  <c r="Q228" i="38" s="1"/>
  <c r="Q229" i="38" s="1"/>
  <c r="Q230" i="38" s="1"/>
  <c r="Q231" i="38" s="1"/>
  <c r="Q232" i="38" s="1"/>
  <c r="Q233" i="38" s="1"/>
  <c r="Q234" i="38" s="1"/>
  <c r="Q235" i="38" s="1"/>
  <c r="Q236" i="38" s="1"/>
  <c r="Q237" i="38" s="1"/>
  <c r="Q238" i="38" s="1"/>
  <c r="Q239" i="38" s="1"/>
  <c r="Q240" i="38" s="1"/>
  <c r="Q241" i="38" s="1"/>
  <c r="Q242" i="38" s="1"/>
  <c r="Q243" i="38" s="1"/>
  <c r="Q244" i="38" s="1"/>
  <c r="Q245" i="38" s="1"/>
  <c r="Q246" i="38" s="1"/>
  <c r="Q247" i="38" s="1"/>
  <c r="Q248" i="38" s="1"/>
  <c r="Q249" i="38" s="1"/>
  <c r="Q250" i="38" s="1"/>
  <c r="Q251" i="38" s="1"/>
  <c r="Q252" i="38" s="1"/>
  <c r="Q253" i="38" s="1"/>
  <c r="Q254" i="38" s="1"/>
  <c r="Q255" i="38" s="1"/>
  <c r="Q256" i="38" s="1"/>
  <c r="Q257" i="38" s="1"/>
  <c r="Q258" i="38" s="1"/>
  <c r="Q259" i="38" s="1"/>
  <c r="Q260" i="38" s="1"/>
  <c r="Q261" i="38" s="1"/>
  <c r="Q262" i="38" s="1"/>
  <c r="Q263" i="38" s="1"/>
  <c r="Q264" i="38" s="1"/>
  <c r="Q265" i="38" s="1"/>
  <c r="Q266" i="38" s="1"/>
  <c r="Q267" i="38" s="1"/>
  <c r="Q268" i="38" s="1"/>
  <c r="Q269" i="38" s="1"/>
  <c r="Q270" i="38" s="1"/>
  <c r="Q271" i="38" s="1"/>
  <c r="Q272" i="38" s="1"/>
  <c r="Q273" i="38" s="1"/>
  <c r="Q274" i="38" s="1"/>
  <c r="Q275" i="38" s="1"/>
  <c r="Q276" i="38" s="1"/>
  <c r="Q277" i="38" s="1"/>
  <c r="Q278" i="38" s="1"/>
  <c r="Q279" i="38" s="1"/>
  <c r="Q280" i="38" s="1"/>
  <c r="Q281" i="38" s="1"/>
  <c r="Q282" i="38" s="1"/>
  <c r="Q283" i="38" s="1"/>
  <c r="Q284" i="38" s="1"/>
  <c r="Q285" i="38" s="1"/>
  <c r="Q286" i="38" s="1"/>
  <c r="Q287" i="38" s="1"/>
  <c r="Q288" i="38" s="1"/>
  <c r="Q289" i="38" s="1"/>
  <c r="Q290" i="38" s="1"/>
  <c r="Q291" i="38" s="1"/>
  <c r="Q292" i="38" s="1"/>
  <c r="Q293" i="38" s="1"/>
  <c r="Q294" i="38" s="1"/>
  <c r="Q295" i="38" s="1"/>
  <c r="Q296" i="38" s="1"/>
  <c r="Q297" i="38" s="1"/>
  <c r="Q298" i="38" s="1"/>
  <c r="Q299" i="38" s="1"/>
  <c r="Q300" i="38" s="1"/>
  <c r="Q301" i="38" s="1"/>
  <c r="Q302" i="38" s="1"/>
  <c r="Q303" i="38" s="1"/>
  <c r="Q304" i="38" s="1"/>
  <c r="Q305" i="38" s="1"/>
  <c r="Q306" i="38" s="1"/>
  <c r="Q307" i="38" s="1"/>
  <c r="Q308" i="38" s="1"/>
  <c r="Q309" i="38" s="1"/>
  <c r="Q310" i="38" s="1"/>
  <c r="Q311" i="38" s="1"/>
  <c r="Q312" i="38" s="1"/>
  <c r="Q313" i="38" s="1"/>
  <c r="Q314" i="38" s="1"/>
  <c r="Q315" i="38" s="1"/>
  <c r="Q316" i="38" s="1"/>
  <c r="Q317" i="38" s="1"/>
  <c r="Q318" i="38" s="1"/>
  <c r="Q319" i="38" s="1"/>
  <c r="Q320" i="38" s="1"/>
  <c r="Q321" i="38" s="1"/>
  <c r="Q322" i="38" s="1"/>
  <c r="Q323" i="38" s="1"/>
  <c r="Q324" i="38" s="1"/>
  <c r="Q325" i="38" s="1"/>
  <c r="Q326" i="38" s="1"/>
  <c r="Q327" i="38" s="1"/>
  <c r="Q328" i="38" s="1"/>
  <c r="Q329" i="38" s="1"/>
  <c r="Q330" i="38" s="1"/>
  <c r="Q331" i="38" s="1"/>
  <c r="Q332" i="38" s="1"/>
  <c r="Q333" i="38" s="1"/>
  <c r="Q334" i="38" s="1"/>
  <c r="Q335" i="38" s="1"/>
  <c r="Q336" i="38" s="1"/>
  <c r="Q337" i="38" s="1"/>
  <c r="Q338" i="38" s="1"/>
  <c r="Q339" i="38" s="1"/>
  <c r="Q340" i="38" s="1"/>
  <c r="Q341" i="38" s="1"/>
  <c r="Q342" i="38" s="1"/>
  <c r="Q343" i="38" s="1"/>
  <c r="Q344" i="38" s="1"/>
  <c r="Q345" i="38" s="1"/>
  <c r="Q346" i="38" s="1"/>
  <c r="Q347" i="38" s="1"/>
  <c r="Q348" i="38" s="1"/>
  <c r="Q349" i="38" s="1"/>
  <c r="Q350" i="38" s="1"/>
  <c r="Q351" i="38" s="1"/>
  <c r="Q352" i="38" s="1"/>
  <c r="Q353" i="38" s="1"/>
  <c r="Q354" i="38" s="1"/>
  <c r="Q355" i="38" s="1"/>
  <c r="Q356" i="38" s="1"/>
  <c r="Q357" i="38" s="1"/>
  <c r="Q358" i="38" s="1"/>
  <c r="Q359" i="38" s="1"/>
  <c r="Q360" i="38" s="1"/>
  <c r="Q361" i="38" s="1"/>
  <c r="Q362" i="38" s="1"/>
  <c r="Q363" i="38" s="1"/>
  <c r="Q364" i="38" s="1"/>
  <c r="Q365" i="38" s="1"/>
  <c r="Q366" i="38" s="1"/>
  <c r="Q367" i="38" s="1"/>
  <c r="Q368" i="38" s="1"/>
  <c r="Q369" i="38" s="1"/>
  <c r="Q370" i="38" s="1"/>
  <c r="Q371" i="38" s="1"/>
  <c r="Q372" i="38" s="1"/>
  <c r="Q373" i="38" s="1"/>
  <c r="Q374" i="38" s="1"/>
  <c r="Q375" i="38" s="1"/>
  <c r="Q376" i="38" s="1"/>
  <c r="Q377" i="38" s="1"/>
  <c r="Q378" i="38" s="1"/>
  <c r="Q379" i="38" s="1"/>
  <c r="Q380" i="38" s="1"/>
  <c r="Q381" i="38" s="1"/>
  <c r="Q382" i="38" s="1"/>
  <c r="Q383" i="38" s="1"/>
  <c r="Q384" i="38" s="1"/>
  <c r="Q385" i="38" s="1"/>
  <c r="Q386" i="38" s="1"/>
  <c r="Q387" i="38" s="1"/>
  <c r="Q388" i="38" s="1"/>
  <c r="Q389" i="38" s="1"/>
  <c r="Q390" i="38" s="1"/>
  <c r="Q391" i="38" s="1"/>
  <c r="Q392" i="38" s="1"/>
  <c r="Q393" i="38" s="1"/>
  <c r="Q394" i="38" s="1"/>
  <c r="Q395" i="38" s="1"/>
  <c r="Q396" i="38" s="1"/>
  <c r="Q397" i="38" s="1"/>
  <c r="Q398" i="38" s="1"/>
  <c r="Q399" i="38" s="1"/>
  <c r="Q400" i="38" s="1"/>
  <c r="Q401" i="38" s="1"/>
  <c r="Q402" i="38" s="1"/>
  <c r="Q403" i="38" s="1"/>
  <c r="Q404" i="38" s="1"/>
  <c r="Q405" i="38" s="1"/>
  <c r="Q406" i="38" s="1"/>
  <c r="Q407" i="38" s="1"/>
  <c r="Q408" i="38" s="1"/>
  <c r="Q409" i="38" s="1"/>
  <c r="Q410" i="38" s="1"/>
  <c r="Q411" i="38" s="1"/>
  <c r="Q412" i="38" s="1"/>
  <c r="Q413" i="38" s="1"/>
  <c r="Q414" i="38" s="1"/>
  <c r="Q415" i="38" s="1"/>
  <c r="Q416" i="38" s="1"/>
  <c r="Q417" i="38" s="1"/>
  <c r="Q418" i="38" s="1"/>
  <c r="Q419" i="38" s="1"/>
  <c r="Q420" i="38" s="1"/>
  <c r="Q421" i="38" s="1"/>
  <c r="Q422" i="38" s="1"/>
  <c r="Q423" i="38" s="1"/>
  <c r="Q424" i="38" s="1"/>
  <c r="Q425" i="38" s="1"/>
  <c r="Q426" i="38" s="1"/>
  <c r="Q427" i="38" s="1"/>
  <c r="Q428" i="38" s="1"/>
  <c r="Q429" i="38" s="1"/>
  <c r="Q430" i="38" s="1"/>
  <c r="Q431" i="38" s="1"/>
  <c r="Q432" i="38" s="1"/>
  <c r="Q433" i="38" s="1"/>
  <c r="Q434" i="38" s="1"/>
  <c r="Q435" i="38" s="1"/>
  <c r="Q436" i="38" s="1"/>
  <c r="Q437" i="38" s="1"/>
  <c r="Q438" i="38" s="1"/>
  <c r="Q439" i="38" s="1"/>
  <c r="Q440" i="38" s="1"/>
  <c r="Q441" i="38" s="1"/>
  <c r="Q442" i="38" s="1"/>
  <c r="Q443" i="38" s="1"/>
  <c r="Q444" i="38" s="1"/>
  <c r="Q445" i="38" s="1"/>
  <c r="Q446" i="38" s="1"/>
  <c r="Q447" i="38" s="1"/>
  <c r="Q448" i="38" s="1"/>
  <c r="Q449" i="38" s="1"/>
  <c r="Q450" i="38" s="1"/>
  <c r="Q451" i="38" s="1"/>
  <c r="Q452" i="38" s="1"/>
  <c r="Q453" i="38" s="1"/>
  <c r="Q454" i="38" s="1"/>
  <c r="Q455" i="38" s="1"/>
  <c r="Q456" i="38" s="1"/>
  <c r="Q457" i="38" s="1"/>
  <c r="Q458" i="38" s="1"/>
  <c r="Q459" i="38" s="1"/>
  <c r="Q460" i="38" s="1"/>
  <c r="Q461" i="38" s="1"/>
  <c r="Q462" i="38" s="1"/>
  <c r="Q463" i="38" s="1"/>
  <c r="Q464" i="38" s="1"/>
  <c r="Q465" i="38" s="1"/>
  <c r="Q466" i="38" s="1"/>
  <c r="Q467" i="38" s="1"/>
  <c r="Q468" i="38" s="1"/>
  <c r="Q469" i="38" s="1"/>
  <c r="Q470" i="38" s="1"/>
  <c r="Q471" i="38" s="1"/>
  <c r="Q472" i="38" s="1"/>
  <c r="Q473" i="38" s="1"/>
  <c r="Q474" i="38" s="1"/>
  <c r="Q475" i="38" s="1"/>
  <c r="Q476" i="38" s="1"/>
  <c r="Q477" i="38" s="1"/>
  <c r="Q478" i="38" s="1"/>
  <c r="Q479" i="38" s="1"/>
  <c r="Q480" i="38" s="1"/>
  <c r="Q481" i="38" s="1"/>
  <c r="Q482" i="38" s="1"/>
  <c r="Q483" i="38" s="1"/>
  <c r="Q484" i="38" s="1"/>
  <c r="Q485" i="38" s="1"/>
  <c r="Q486" i="38" s="1"/>
  <c r="Q487" i="38" s="1"/>
  <c r="Q488" i="38" s="1"/>
  <c r="Q489" i="38" s="1"/>
  <c r="Q490" i="38" s="1"/>
  <c r="Q491" i="38" s="1"/>
  <c r="Q492" i="38" s="1"/>
  <c r="Q493" i="38" s="1"/>
  <c r="Q494" i="38" s="1"/>
  <c r="Q495" i="38" s="1"/>
  <c r="Q496" i="38" s="1"/>
  <c r="Q497" i="38" s="1"/>
  <c r="Q498" i="38" s="1"/>
  <c r="Q499" i="38" s="1"/>
  <c r="Q500" i="38" s="1"/>
  <c r="Q501" i="38" s="1"/>
  <c r="Q502" i="38" s="1"/>
  <c r="Q503" i="38" s="1"/>
  <c r="Q504" i="38" s="1"/>
  <c r="Q505" i="38" s="1"/>
  <c r="Q506" i="38" s="1"/>
  <c r="Q507" i="38" s="1"/>
  <c r="Q508" i="38" s="1"/>
  <c r="Q509" i="38" s="1"/>
  <c r="Q510" i="38" s="1"/>
  <c r="Q511" i="38" s="1"/>
  <c r="Q512" i="38" s="1"/>
  <c r="Q513" i="38" s="1"/>
  <c r="Q514" i="38" s="1"/>
  <c r="Q515" i="38" s="1"/>
  <c r="Q516" i="38" s="1"/>
  <c r="Q517" i="38" s="1"/>
  <c r="Q518" i="38" s="1"/>
  <c r="Q519" i="38" s="1"/>
  <c r="Q520" i="38" s="1"/>
  <c r="Q521" i="38" s="1"/>
  <c r="Q522" i="38" s="1"/>
  <c r="Q523" i="38" s="1"/>
  <c r="Q524" i="38" s="1"/>
  <c r="Q525" i="38" s="1"/>
  <c r="Q526" i="38" s="1"/>
  <c r="Q527" i="38" s="1"/>
  <c r="Q528" i="38" s="1"/>
  <c r="Q529" i="38" s="1"/>
  <c r="Q530" i="38" s="1"/>
  <c r="Q531" i="38" s="1"/>
  <c r="Q532" i="38" s="1"/>
  <c r="Q533" i="38" s="1"/>
  <c r="Q534" i="38" s="1"/>
  <c r="Q535" i="38" s="1"/>
  <c r="Q536" i="38" s="1"/>
  <c r="Q537" i="38" s="1"/>
  <c r="Q538" i="38" s="1"/>
  <c r="Q539" i="38" s="1"/>
  <c r="Q540" i="38" s="1"/>
  <c r="Q541" i="38" s="1"/>
  <c r="Q542" i="38" s="1"/>
  <c r="Q543" i="38" s="1"/>
  <c r="Q544" i="38" s="1"/>
  <c r="Q545" i="38" s="1"/>
  <c r="Q546" i="38" s="1"/>
  <c r="Q547" i="38" s="1"/>
  <c r="Q548" i="38" s="1"/>
  <c r="Q549" i="38" s="1"/>
  <c r="Q550" i="38" s="1"/>
  <c r="Q551" i="38" s="1"/>
  <c r="Q552" i="38" s="1"/>
  <c r="Q553" i="38" s="1"/>
  <c r="Q554" i="38" s="1"/>
  <c r="Q555" i="38" s="1"/>
  <c r="Q556" i="38" s="1"/>
  <c r="Q557" i="38" s="1"/>
  <c r="Q558" i="38" s="1"/>
  <c r="Q559" i="38" s="1"/>
  <c r="Q560" i="38" s="1"/>
  <c r="Q561" i="38" s="1"/>
  <c r="Q562" i="38" s="1"/>
  <c r="Q563" i="38" s="1"/>
  <c r="Q564" i="38" s="1"/>
  <c r="Q565" i="38" s="1"/>
  <c r="Q566" i="38" s="1"/>
  <c r="Q567" i="38" s="1"/>
  <c r="Q568" i="38" s="1"/>
  <c r="Q569" i="38" s="1"/>
  <c r="Q570" i="38" s="1"/>
  <c r="Q571" i="38" s="1"/>
  <c r="Q572" i="38" s="1"/>
  <c r="Q573" i="38" s="1"/>
  <c r="Q574" i="38" s="1"/>
  <c r="Q575" i="38" s="1"/>
  <c r="Q576" i="38" s="1"/>
  <c r="Q577" i="38" s="1"/>
  <c r="Q578" i="38" s="1"/>
  <c r="Q579" i="38" s="1"/>
  <c r="Q580" i="38" s="1"/>
  <c r="Q581" i="38" s="1"/>
  <c r="Q582" i="38" s="1"/>
  <c r="Q583" i="38" s="1"/>
  <c r="Q584" i="38" s="1"/>
  <c r="Q585" i="38" s="1"/>
  <c r="Q586" i="38" s="1"/>
  <c r="Q587" i="38" s="1"/>
  <c r="Q588" i="38" s="1"/>
  <c r="Q589" i="38" s="1"/>
  <c r="Q590" i="38" s="1"/>
  <c r="Q591" i="38" s="1"/>
  <c r="Q592" i="38" s="1"/>
  <c r="Q593" i="38" s="1"/>
  <c r="Q594" i="38" s="1"/>
  <c r="Q595" i="38" s="1"/>
  <c r="Q596" i="38" s="1"/>
  <c r="Q597" i="38" s="1"/>
  <c r="Q598" i="38" s="1"/>
  <c r="Q599" i="38" s="1"/>
  <c r="Q600" i="38" s="1"/>
  <c r="Q601" i="38" s="1"/>
  <c r="Q602" i="38" s="1"/>
  <c r="Q603" i="38" s="1"/>
  <c r="Q604" i="38" s="1"/>
  <c r="Q605" i="38" s="1"/>
  <c r="Q606" i="38" s="1"/>
  <c r="Q607" i="38" s="1"/>
  <c r="Q608" i="38" s="1"/>
  <c r="Q609" i="38" s="1"/>
  <c r="Q610" i="38" s="1"/>
  <c r="Q611" i="38" s="1"/>
  <c r="Q612" i="38" s="1"/>
  <c r="Q613" i="38" s="1"/>
  <c r="Q614" i="38" s="1"/>
  <c r="Q615" i="38" s="1"/>
  <c r="Q616" i="38" s="1"/>
  <c r="Q617" i="38" s="1"/>
  <c r="Q618" i="38" s="1"/>
  <c r="Q619" i="38" s="1"/>
  <c r="Q620" i="38" s="1"/>
  <c r="Q621" i="38" s="1"/>
  <c r="Q622" i="38" s="1"/>
  <c r="Q623" i="38" s="1"/>
  <c r="Q624" i="38" s="1"/>
  <c r="Q625" i="38" s="1"/>
  <c r="Q626" i="38" s="1"/>
  <c r="Q627" i="38" s="1"/>
  <c r="Q628" i="38" s="1"/>
  <c r="Q629" i="38" s="1"/>
  <c r="Q630" i="38" s="1"/>
  <c r="Q631" i="38" s="1"/>
  <c r="Q632" i="38" s="1"/>
  <c r="Q633" i="38" s="1"/>
  <c r="Q634" i="38" s="1"/>
  <c r="Q635" i="38" s="1"/>
  <c r="Q636" i="38" s="1"/>
  <c r="Q637" i="38" s="1"/>
  <c r="Q638" i="38" s="1"/>
  <c r="Q639" i="38" s="1"/>
  <c r="Q640" i="38" s="1"/>
  <c r="Q641" i="38" s="1"/>
  <c r="Q642" i="38" s="1"/>
  <c r="Q643" i="38" s="1"/>
  <c r="Q644" i="38" s="1"/>
  <c r="Q645" i="38" s="1"/>
  <c r="Q646" i="38" s="1"/>
  <c r="Q647" i="38" s="1"/>
  <c r="Q648" i="38" s="1"/>
  <c r="Q649" i="38" s="1"/>
  <c r="Q650" i="38" s="1"/>
  <c r="Q651" i="38" s="1"/>
  <c r="Q652" i="38" s="1"/>
  <c r="Q653" i="38" s="1"/>
  <c r="Q654" i="38" s="1"/>
  <c r="Q655" i="38" s="1"/>
  <c r="Q656" i="38" s="1"/>
  <c r="Q657" i="38" s="1"/>
  <c r="Q658" i="38" s="1"/>
  <c r="Q659" i="38" s="1"/>
  <c r="Q660" i="38" s="1"/>
  <c r="Q661" i="38" s="1"/>
  <c r="Q662" i="38" s="1"/>
  <c r="Q663" i="38" s="1"/>
  <c r="Q664" i="38" s="1"/>
  <c r="Q665" i="38" s="1"/>
  <c r="Q666" i="38" s="1"/>
  <c r="Q667" i="38" s="1"/>
  <c r="Q668" i="38" s="1"/>
  <c r="Q669" i="38" s="1"/>
  <c r="Q670" i="38" s="1"/>
  <c r="Q671" i="38" s="1"/>
  <c r="Q672" i="38" s="1"/>
  <c r="Q673" i="38" s="1"/>
  <c r="Q674" i="38" s="1"/>
  <c r="Q675" i="38" s="1"/>
  <c r="Q676" i="38" s="1"/>
  <c r="Q677" i="38" s="1"/>
  <c r="Q678" i="38" s="1"/>
  <c r="Q679" i="38" s="1"/>
  <c r="Q680" i="38" s="1"/>
  <c r="Q681" i="38" s="1"/>
  <c r="Q682" i="38" s="1"/>
  <c r="Q683" i="38" s="1"/>
  <c r="Q684" i="38" s="1"/>
  <c r="Q685" i="38" s="1"/>
  <c r="Q686" i="38" s="1"/>
  <c r="Q687" i="38" s="1"/>
  <c r="Q688" i="38" s="1"/>
  <c r="Q689" i="38" s="1"/>
  <c r="Q690" i="38" s="1"/>
  <c r="Q691" i="38" s="1"/>
  <c r="Q692" i="38" s="1"/>
  <c r="Q693" i="38" s="1"/>
  <c r="Q694" i="38" s="1"/>
  <c r="Q695" i="38" s="1"/>
  <c r="Q696" i="38" s="1"/>
  <c r="Q697" i="38" s="1"/>
  <c r="Q698" i="38" s="1"/>
  <c r="Q699" i="38" s="1"/>
  <c r="Q700" i="38" s="1"/>
  <c r="Q701" i="38" s="1"/>
  <c r="Q702" i="38" s="1"/>
  <c r="Q703" i="38" s="1"/>
  <c r="Q704" i="38" s="1"/>
  <c r="Q705" i="38" s="1"/>
  <c r="Q706" i="38" s="1"/>
  <c r="Q707" i="38" s="1"/>
  <c r="Q708" i="38" s="1"/>
  <c r="Q709" i="38" s="1"/>
  <c r="Q710" i="38" s="1"/>
  <c r="Q711" i="38" s="1"/>
  <c r="Q712" i="38" s="1"/>
  <c r="Q713" i="38" s="1"/>
  <c r="Q714" i="38" s="1"/>
  <c r="Q715" i="38" s="1"/>
  <c r="Q716" i="38" s="1"/>
  <c r="Q717" i="38" s="1"/>
  <c r="Q718" i="38" s="1"/>
  <c r="Q719" i="38" s="1"/>
  <c r="Q720" i="38" s="1"/>
  <c r="Q721" i="38" s="1"/>
  <c r="Q722" i="38" s="1"/>
  <c r="Q723" i="38" s="1"/>
  <c r="Q724" i="38" s="1"/>
  <c r="Q725" i="38" s="1"/>
  <c r="Q726" i="38" s="1"/>
  <c r="Q727" i="38" s="1"/>
  <c r="Q728" i="38" s="1"/>
  <c r="Q729" i="38" s="1"/>
  <c r="Q730" i="38" s="1"/>
  <c r="Q731" i="38" s="1"/>
  <c r="Q732" i="38" s="1"/>
  <c r="Q733" i="38" s="1"/>
  <c r="Q734" i="38" s="1"/>
  <c r="Q735" i="38" s="1"/>
  <c r="Q736" i="38" s="1"/>
  <c r="Q737" i="38" s="1"/>
  <c r="Q738" i="38" s="1"/>
  <c r="Q739" i="38" s="1"/>
  <c r="Q740" i="38" s="1"/>
  <c r="Q741" i="38" s="1"/>
  <c r="Q742" i="38" s="1"/>
  <c r="Q743" i="38" s="1"/>
  <c r="Q744" i="38" s="1"/>
  <c r="Q745" i="38" s="1"/>
  <c r="Q746" i="38" s="1"/>
  <c r="Q747" i="38" s="1"/>
  <c r="Q748" i="38" s="1"/>
  <c r="Q749" i="38" s="1"/>
  <c r="Q750" i="38" s="1"/>
  <c r="Q751" i="38" s="1"/>
  <c r="Q752" i="38" s="1"/>
  <c r="Q753" i="38" s="1"/>
  <c r="Q754" i="38" s="1"/>
  <c r="Q755" i="38" s="1"/>
  <c r="Q756" i="38" s="1"/>
  <c r="Q757" i="38" s="1"/>
  <c r="Q758" i="38" s="1"/>
  <c r="Q759" i="38" s="1"/>
  <c r="Q760" i="38" s="1"/>
  <c r="Q761" i="38" s="1"/>
  <c r="Q762" i="38" s="1"/>
  <c r="Q763" i="38" s="1"/>
  <c r="Q764" i="38" s="1"/>
  <c r="Q765" i="38" s="1"/>
  <c r="Q766" i="38" s="1"/>
  <c r="Q767" i="38" s="1"/>
  <c r="Q768" i="38" s="1"/>
  <c r="Q769" i="38" s="1"/>
  <c r="Q770" i="38" s="1"/>
  <c r="Q771" i="38" s="1"/>
  <c r="Q772" i="38" s="1"/>
  <c r="Q773" i="38" s="1"/>
  <c r="Q774" i="38" s="1"/>
  <c r="Q775" i="38" s="1"/>
  <c r="Q776" i="38" s="1"/>
  <c r="Q777" i="38" s="1"/>
  <c r="Q778" i="38" s="1"/>
  <c r="Q779" i="38" s="1"/>
  <c r="Q780" i="38" s="1"/>
  <c r="Q781" i="38" s="1"/>
  <c r="Q782" i="38" s="1"/>
  <c r="Q783" i="38" s="1"/>
  <c r="Q784" i="38" s="1"/>
  <c r="Q785" i="38" s="1"/>
  <c r="Q786" i="38" s="1"/>
  <c r="Q787" i="38" s="1"/>
  <c r="Q788" i="38" s="1"/>
  <c r="Q789" i="38" s="1"/>
  <c r="Q790" i="38" s="1"/>
  <c r="Q791" i="38" s="1"/>
  <c r="Q792" i="38" s="1"/>
  <c r="Q793" i="38" s="1"/>
  <c r="Q794" i="38" s="1"/>
  <c r="Q795" i="38" s="1"/>
  <c r="Q796" i="38" s="1"/>
  <c r="Q797" i="38" s="1"/>
  <c r="Q798" i="38" s="1"/>
  <c r="Q799" i="38" s="1"/>
  <c r="Q800" i="38" s="1"/>
  <c r="Q801" i="38" s="1"/>
  <c r="Q802" i="38" s="1"/>
  <c r="Q803" i="38" s="1"/>
  <c r="Q804" i="38" s="1"/>
  <c r="Q805" i="38" s="1"/>
  <c r="Q806" i="38" s="1"/>
  <c r="Q807" i="38" s="1"/>
  <c r="Q808" i="38" s="1"/>
  <c r="Q809" i="38" s="1"/>
  <c r="Q810" i="38" s="1"/>
  <c r="Q811" i="38" s="1"/>
  <c r="Q812" i="38" s="1"/>
  <c r="Q813" i="38" s="1"/>
  <c r="Q814" i="38" s="1"/>
  <c r="Q815" i="38" s="1"/>
  <c r="Q816" i="38" s="1"/>
  <c r="Q817" i="38" s="1"/>
  <c r="Q818" i="38" s="1"/>
  <c r="Q819" i="38" s="1"/>
  <c r="Q820" i="38" s="1"/>
  <c r="Q821" i="38" s="1"/>
  <c r="Q822" i="38" s="1"/>
  <c r="Q823" i="38" s="1"/>
  <c r="Q824" i="38" s="1"/>
  <c r="Q825" i="38" s="1"/>
  <c r="Q826" i="38" s="1"/>
  <c r="Q827" i="38" s="1"/>
  <c r="Q828" i="38" s="1"/>
  <c r="Q829" i="38" s="1"/>
  <c r="Q830" i="38" s="1"/>
  <c r="Q831" i="38" s="1"/>
  <c r="Q832" i="38" s="1"/>
  <c r="Q833" i="38" s="1"/>
  <c r="Q834" i="38" s="1"/>
  <c r="Q835" i="38" s="1"/>
  <c r="Q836" i="38" s="1"/>
  <c r="Q837" i="38" s="1"/>
  <c r="Q838" i="38" s="1"/>
  <c r="Q839" i="38" s="1"/>
  <c r="Q840" i="38" s="1"/>
  <c r="Q841" i="38" s="1"/>
  <c r="Q842" i="38" s="1"/>
  <c r="Q843" i="38" s="1"/>
  <c r="Q844" i="38" s="1"/>
  <c r="Q845" i="38" s="1"/>
  <c r="Q846" i="38" s="1"/>
  <c r="Q847" i="38" s="1"/>
  <c r="Q848" i="38" s="1"/>
  <c r="Q849" i="38" s="1"/>
  <c r="Q850" i="38" s="1"/>
  <c r="Q851" i="38" s="1"/>
  <c r="Q852" i="38" s="1"/>
  <c r="Q853" i="38" s="1"/>
  <c r="Q854" i="38" s="1"/>
  <c r="Q855" i="38" s="1"/>
  <c r="Q856" i="38" s="1"/>
  <c r="Q857" i="38" s="1"/>
  <c r="Q858" i="38" s="1"/>
  <c r="Q859" i="38" s="1"/>
  <c r="Q860" i="38" s="1"/>
  <c r="Q861" i="38" s="1"/>
  <c r="Q862" i="38" s="1"/>
  <c r="Q863" i="38" s="1"/>
  <c r="Q864" i="38" s="1"/>
  <c r="Q865" i="38" s="1"/>
  <c r="Q866" i="38" s="1"/>
  <c r="Q867" i="38" s="1"/>
  <c r="Q868" i="38" s="1"/>
  <c r="Q869" i="38" s="1"/>
  <c r="Q870" i="38" s="1"/>
  <c r="Q871" i="38" s="1"/>
  <c r="Q872" i="38" s="1"/>
  <c r="Q873" i="38" s="1"/>
  <c r="Q874" i="38" s="1"/>
  <c r="Q875" i="38" s="1"/>
  <c r="Q876" i="38" s="1"/>
  <c r="Q877" i="38" s="1"/>
  <c r="Q878" i="38" s="1"/>
  <c r="Q879" i="38" s="1"/>
  <c r="Q880" i="38" s="1"/>
  <c r="Q881" i="38" s="1"/>
  <c r="Q882" i="38" s="1"/>
  <c r="Q883" i="38" s="1"/>
  <c r="Q884" i="38" s="1"/>
  <c r="Q885" i="38" s="1"/>
  <c r="Q886" i="38" s="1"/>
  <c r="Q887" i="38" s="1"/>
  <c r="Q888" i="38" s="1"/>
  <c r="Q889" i="38" s="1"/>
  <c r="Q890" i="38" s="1"/>
  <c r="Q891" i="38" s="1"/>
  <c r="Q892" i="38" s="1"/>
  <c r="Q893" i="38" s="1"/>
  <c r="Q894" i="38" s="1"/>
  <c r="Q895" i="38" s="1"/>
  <c r="Q896" i="38" s="1"/>
  <c r="Q897" i="38" s="1"/>
  <c r="Q898" i="38" s="1"/>
  <c r="Q899" i="38" s="1"/>
  <c r="Q900" i="38" s="1"/>
  <c r="Q901" i="38" s="1"/>
  <c r="Q902" i="38" s="1"/>
  <c r="Q903" i="38" s="1"/>
  <c r="Q904" i="38" s="1"/>
  <c r="Q905" i="38" s="1"/>
  <c r="Q906" i="38" s="1"/>
  <c r="Q907" i="38" s="1"/>
  <c r="Q908" i="38" s="1"/>
  <c r="Q909" i="38" s="1"/>
  <c r="Q910" i="38" s="1"/>
  <c r="Q911" i="38" s="1"/>
  <c r="Q912" i="38" s="1"/>
  <c r="Q913" i="38" s="1"/>
  <c r="Q914" i="38" s="1"/>
  <c r="Q915" i="38" s="1"/>
  <c r="Q916" i="38" s="1"/>
  <c r="Q917" i="38" s="1"/>
  <c r="Q918" i="38" s="1"/>
  <c r="Q919" i="38" s="1"/>
  <c r="Q920" i="38" s="1"/>
  <c r="Q921" i="38" s="1"/>
  <c r="Q922" i="38" s="1"/>
  <c r="Q923" i="38" s="1"/>
  <c r="Q924" i="38" s="1"/>
  <c r="Q925" i="38" s="1"/>
  <c r="Q926" i="38" s="1"/>
  <c r="Q927" i="38" s="1"/>
  <c r="Q928" i="38" s="1"/>
  <c r="Q929" i="38" s="1"/>
  <c r="Q930" i="38" s="1"/>
  <c r="Q931" i="38" s="1"/>
  <c r="Q932" i="38" s="1"/>
  <c r="Q933" i="38" s="1"/>
  <c r="Q934" i="38" s="1"/>
  <c r="Q935" i="38" s="1"/>
  <c r="Q936" i="38" s="1"/>
  <c r="Q937" i="38" s="1"/>
  <c r="Q938" i="38" s="1"/>
  <c r="Q939" i="38" s="1"/>
  <c r="Q940" i="38" s="1"/>
  <c r="Q941" i="38" s="1"/>
  <c r="Q942" i="38" s="1"/>
  <c r="Q943" i="38" s="1"/>
  <c r="Q944" i="38" s="1"/>
  <c r="Q945" i="38" s="1"/>
  <c r="Q946" i="38" s="1"/>
  <c r="Q947" i="38" s="1"/>
  <c r="Q948" i="38" s="1"/>
  <c r="Q949" i="38" s="1"/>
  <c r="Q950" i="38" s="1"/>
  <c r="Q951" i="38" s="1"/>
  <c r="Q952" i="38" s="1"/>
  <c r="Q953" i="38" s="1"/>
  <c r="Q954" i="38" s="1"/>
  <c r="Q955" i="38" s="1"/>
  <c r="Q956" i="38" s="1"/>
  <c r="Q957" i="38" s="1"/>
  <c r="Q958" i="38" s="1"/>
  <c r="Q959" i="38" s="1"/>
  <c r="Q960" i="38" s="1"/>
  <c r="Q961" i="38" s="1"/>
  <c r="Q962" i="38" s="1"/>
  <c r="Q963" i="38" s="1"/>
  <c r="Q964" i="38" s="1"/>
  <c r="Q965" i="38" s="1"/>
  <c r="Q966" i="38" s="1"/>
  <c r="Q967" i="38" s="1"/>
  <c r="Q968" i="38" s="1"/>
  <c r="Q969" i="38" s="1"/>
  <c r="Q970" i="38" s="1"/>
  <c r="Q971" i="38" s="1"/>
  <c r="Q972" i="38" s="1"/>
  <c r="Q973" i="38" s="1"/>
  <c r="Q974" i="38" s="1"/>
  <c r="Q975" i="38" s="1"/>
  <c r="Q976" i="38" s="1"/>
  <c r="Q977" i="38" s="1"/>
  <c r="Q978" i="38" s="1"/>
  <c r="Q979" i="38" s="1"/>
  <c r="Q980" i="38" s="1"/>
  <c r="Q981" i="38" s="1"/>
  <c r="Q982" i="38" s="1"/>
  <c r="Q983" i="38" s="1"/>
  <c r="Q984" i="38" s="1"/>
  <c r="Q985" i="38" s="1"/>
  <c r="Q986" i="38" s="1"/>
  <c r="Q987" i="38" s="1"/>
  <c r="Q988" i="38" s="1"/>
  <c r="Q989" i="38" s="1"/>
  <c r="Q990" i="38" s="1"/>
  <c r="Q991" i="38" s="1"/>
  <c r="Q992" i="38" s="1"/>
  <c r="Q993" i="38" s="1"/>
  <c r="Q994" i="38" s="1"/>
  <c r="Q995" i="38" s="1"/>
  <c r="Q996" i="38" s="1"/>
  <c r="Q997" i="38" s="1"/>
  <c r="Q998" i="38" s="1"/>
  <c r="Q999" i="38" s="1"/>
  <c r="Q1000" i="38" s="1"/>
  <c r="Q1001" i="38" s="1"/>
  <c r="Q1002" i="38" s="1"/>
  <c r="Q1003" i="38" s="1"/>
  <c r="Q1004" i="38" s="1"/>
  <c r="Q1005" i="38" s="1"/>
  <c r="Q1006" i="38" s="1"/>
  <c r="Q1007" i="38" s="1"/>
  <c r="Q1008" i="38" s="1"/>
  <c r="Q1009" i="38" s="1"/>
  <c r="Q1010" i="38" s="1"/>
  <c r="Q1011" i="38" s="1"/>
  <c r="Q1012" i="38" s="1"/>
  <c r="Q1013" i="38" s="1"/>
  <c r="Q1014" i="38" s="1"/>
  <c r="Q1015" i="38" s="1"/>
  <c r="Q1016" i="38" s="1"/>
  <c r="Q1017" i="38" s="1"/>
  <c r="Q1018" i="38" s="1"/>
  <c r="Q1019" i="38" s="1"/>
  <c r="Q1020" i="38" s="1"/>
  <c r="Q1021" i="38" s="1"/>
  <c r="Q1022" i="38" s="1"/>
  <c r="Q1023" i="38" s="1"/>
  <c r="Q1024" i="38" s="1"/>
  <c r="Q1025" i="38" s="1"/>
  <c r="Q1026" i="38" s="1"/>
  <c r="Q1027" i="38" s="1"/>
  <c r="Q1028" i="38" s="1"/>
  <c r="Q1029" i="38" s="1"/>
  <c r="Q1030" i="38" s="1"/>
  <c r="Q1031" i="38" s="1"/>
  <c r="Q1032" i="38" s="1"/>
  <c r="Q1033" i="38" s="1"/>
  <c r="Q1034" i="38" s="1"/>
  <c r="Q1035" i="38" s="1"/>
  <c r="Q1036" i="38" s="1"/>
  <c r="Q1037" i="38" s="1"/>
  <c r="Q1038" i="38" s="1"/>
  <c r="Q1039" i="38" s="1"/>
  <c r="Q1040" i="38" s="1"/>
  <c r="Q1041" i="38" s="1"/>
  <c r="Q1042" i="38" s="1"/>
  <c r="Q1043" i="38" s="1"/>
  <c r="Q1044" i="38" s="1"/>
  <c r="Q1045" i="38" s="1"/>
  <c r="Q1046" i="38" s="1"/>
  <c r="Q1047" i="38" s="1"/>
  <c r="Q1048" i="38" s="1"/>
  <c r="Q1049" i="38" s="1"/>
  <c r="Q1050" i="38" s="1"/>
  <c r="Q1051" i="38" s="1"/>
  <c r="Q1052" i="38" s="1"/>
  <c r="Q1053" i="38" s="1"/>
  <c r="Q1054" i="38" s="1"/>
  <c r="Q1055" i="38" s="1"/>
  <c r="Q1056" i="38" s="1"/>
  <c r="Q1057" i="38" s="1"/>
  <c r="Q1058" i="38" s="1"/>
  <c r="Q1059" i="38" s="1"/>
  <c r="Q1060" i="38" s="1"/>
  <c r="Q1061" i="38" s="1"/>
  <c r="Q1062" i="38" s="1"/>
  <c r="Q1063" i="38" s="1"/>
  <c r="Q1064" i="38" s="1"/>
  <c r="Q1065" i="38" s="1"/>
  <c r="Q1066" i="38" s="1"/>
  <c r="Q1067" i="38" s="1"/>
  <c r="Q1068" i="38" s="1"/>
  <c r="Q1069" i="38" s="1"/>
  <c r="Q1070" i="38" s="1"/>
  <c r="Q1071" i="38" s="1"/>
  <c r="Q1072" i="38" s="1"/>
  <c r="Q1073" i="38" s="1"/>
  <c r="Q1074" i="38" s="1"/>
  <c r="Q1075" i="38" s="1"/>
  <c r="Q1076" i="38" s="1"/>
  <c r="Q1077" i="38" s="1"/>
  <c r="Q1078" i="38" s="1"/>
  <c r="Q1079" i="38" s="1"/>
  <c r="Q1080" i="38" s="1"/>
  <c r="Q1081" i="38" s="1"/>
  <c r="Q1082" i="38" s="1"/>
  <c r="Q1083" i="38" s="1"/>
  <c r="Q1084" i="38" s="1"/>
  <c r="Q1085" i="38" s="1"/>
  <c r="Q1086" i="38" s="1"/>
  <c r="Q1087" i="38" s="1"/>
  <c r="Q1088" i="38" s="1"/>
  <c r="Q1089" i="38" s="1"/>
  <c r="Q1090" i="38" s="1"/>
  <c r="Q1091" i="38" s="1"/>
  <c r="Q1092" i="38" s="1"/>
  <c r="Q1093" i="38" s="1"/>
  <c r="Q1094" i="38" s="1"/>
  <c r="Q1095" i="38" s="1"/>
  <c r="Q1096" i="38" s="1"/>
  <c r="Q1097" i="38" s="1"/>
  <c r="Q1098" i="38" s="1"/>
  <c r="Q1099" i="38" s="1"/>
  <c r="Q1100" i="38" s="1"/>
  <c r="Q1101" i="38" s="1"/>
  <c r="Q1102" i="38" s="1"/>
  <c r="Q1103" i="38" s="1"/>
  <c r="Q1104" i="38" s="1"/>
  <c r="Q1105" i="38" s="1"/>
  <c r="Q1106" i="38" s="1"/>
  <c r="Q1107" i="38" s="1"/>
  <c r="Q1108" i="38" s="1"/>
  <c r="Q1109" i="38" s="1"/>
  <c r="Q1110" i="38" s="1"/>
  <c r="Q1111" i="38" s="1"/>
  <c r="Q1112" i="38" s="1"/>
  <c r="Q1113" i="38" s="1"/>
  <c r="Q1114" i="38" s="1"/>
  <c r="Q1115" i="38" s="1"/>
  <c r="Q1116" i="38" s="1"/>
  <c r="Q1117" i="38" s="1"/>
  <c r="Q1118" i="38" s="1"/>
  <c r="Q1119" i="38" s="1"/>
  <c r="Q1120" i="38" s="1"/>
  <c r="Q1121" i="38" s="1"/>
  <c r="Q1122" i="38" s="1"/>
  <c r="Q1123" i="38" s="1"/>
  <c r="Q1124" i="38" s="1"/>
  <c r="Q1125" i="38" s="1"/>
  <c r="Q1126" i="38" s="1"/>
  <c r="Q1127" i="38" s="1"/>
  <c r="Q1128" i="38" s="1"/>
  <c r="Q1129" i="38" s="1"/>
  <c r="Q1130" i="38" s="1"/>
  <c r="Q1131" i="38" s="1"/>
  <c r="Q1132" i="38" s="1"/>
  <c r="Q1133" i="38" s="1"/>
  <c r="Q1134" i="38" s="1"/>
  <c r="Q1135" i="38" s="1"/>
  <c r="Q1136" i="38" s="1"/>
  <c r="Q1137" i="38" s="1"/>
  <c r="Q1138" i="38" s="1"/>
  <c r="Q1139" i="38" s="1"/>
  <c r="Q1140" i="38" s="1"/>
  <c r="Q1141" i="38" s="1"/>
  <c r="Q1142" i="38" s="1"/>
  <c r="Q1143" i="38" s="1"/>
  <c r="Q1144" i="38" s="1"/>
  <c r="Q1145" i="38" s="1"/>
  <c r="Q1146" i="38" s="1"/>
  <c r="Q1147" i="38" s="1"/>
  <c r="Q1148" i="38" s="1"/>
  <c r="Q1149" i="38" s="1"/>
  <c r="Q1150" i="38" s="1"/>
  <c r="Q1151" i="38" s="1"/>
  <c r="Q1152" i="38" s="1"/>
  <c r="Q1153" i="38" s="1"/>
  <c r="Q1154" i="38" s="1"/>
  <c r="Q1155" i="38" s="1"/>
  <c r="P4" i="38"/>
  <c r="P5" i="38" s="1"/>
  <c r="V1120" i="39"/>
  <c r="W1120" i="39"/>
  <c r="V1121" i="39"/>
  <c r="W1121" i="39"/>
  <c r="V1122" i="39"/>
  <c r="W1122" i="39"/>
  <c r="V1123" i="39"/>
  <c r="W1123" i="39"/>
  <c r="V1124" i="39"/>
  <c r="W1124" i="39"/>
  <c r="V1125" i="39"/>
  <c r="W1125" i="39"/>
  <c r="V1126" i="39"/>
  <c r="W1126" i="39"/>
  <c r="V1127" i="39"/>
  <c r="W1127" i="39"/>
  <c r="V1128" i="39"/>
  <c r="W1128" i="39"/>
  <c r="V1129" i="39"/>
  <c r="W1129" i="39"/>
  <c r="V1130" i="39"/>
  <c r="W1130" i="39"/>
  <c r="V1131" i="39"/>
  <c r="W1131" i="39"/>
  <c r="V1132" i="39"/>
  <c r="W1132" i="39"/>
  <c r="V1133" i="39"/>
  <c r="W1133" i="39"/>
  <c r="V1134" i="39"/>
  <c r="W1134" i="39"/>
  <c r="V1135" i="39"/>
  <c r="W1135" i="39"/>
  <c r="V1136" i="39"/>
  <c r="W1136" i="39"/>
  <c r="V1137" i="39"/>
  <c r="W1137" i="39"/>
  <c r="V1138" i="39"/>
  <c r="W1138" i="39"/>
  <c r="V1139" i="39"/>
  <c r="W1139" i="39"/>
  <c r="V1140" i="39"/>
  <c r="W1140" i="39"/>
  <c r="V1141" i="39"/>
  <c r="W1141" i="39"/>
  <c r="V1142" i="39"/>
  <c r="W1142" i="39"/>
  <c r="V1143" i="39"/>
  <c r="W1143" i="39"/>
  <c r="L1120" i="39"/>
  <c r="M1120" i="39"/>
  <c r="N1120" i="39"/>
  <c r="O1120" i="39"/>
  <c r="L1121" i="39"/>
  <c r="M1121" i="39"/>
  <c r="N1121" i="39"/>
  <c r="O1121" i="39"/>
  <c r="L1122" i="39"/>
  <c r="M1122" i="39"/>
  <c r="N1122" i="39"/>
  <c r="O1122" i="39"/>
  <c r="L1123" i="39"/>
  <c r="M1123" i="39"/>
  <c r="N1123" i="39"/>
  <c r="O1123" i="39"/>
  <c r="L1124" i="39"/>
  <c r="M1124" i="39"/>
  <c r="N1124" i="39"/>
  <c r="O1124" i="39"/>
  <c r="L1125" i="39"/>
  <c r="M1125" i="39"/>
  <c r="N1125" i="39"/>
  <c r="O1125" i="39"/>
  <c r="L1126" i="39"/>
  <c r="M1126" i="39"/>
  <c r="N1126" i="39"/>
  <c r="O1126" i="39"/>
  <c r="L1127" i="39"/>
  <c r="M1127" i="39"/>
  <c r="N1127" i="39"/>
  <c r="O1127" i="39"/>
  <c r="L1128" i="39"/>
  <c r="M1128" i="39"/>
  <c r="N1128" i="39"/>
  <c r="O1128" i="39"/>
  <c r="L1129" i="39"/>
  <c r="M1129" i="39"/>
  <c r="N1129" i="39"/>
  <c r="O1129" i="39"/>
  <c r="L1130" i="39"/>
  <c r="M1130" i="39"/>
  <c r="N1130" i="39"/>
  <c r="O1130" i="39"/>
  <c r="L1131" i="39"/>
  <c r="M1131" i="39"/>
  <c r="N1131" i="39"/>
  <c r="O1131" i="39"/>
  <c r="L1132" i="39"/>
  <c r="M1132" i="39"/>
  <c r="N1132" i="39"/>
  <c r="O1132" i="39"/>
  <c r="L1133" i="39"/>
  <c r="M1133" i="39"/>
  <c r="N1133" i="39"/>
  <c r="O1133" i="39"/>
  <c r="L1134" i="39"/>
  <c r="M1134" i="39"/>
  <c r="N1134" i="39"/>
  <c r="O1134" i="39"/>
  <c r="L1135" i="39"/>
  <c r="M1135" i="39"/>
  <c r="N1135" i="39"/>
  <c r="O1135" i="39"/>
  <c r="L1136" i="39"/>
  <c r="M1136" i="39"/>
  <c r="N1136" i="39"/>
  <c r="O1136" i="39"/>
  <c r="L1137" i="39"/>
  <c r="M1137" i="39"/>
  <c r="N1137" i="39"/>
  <c r="O1137" i="39"/>
  <c r="L1138" i="39"/>
  <c r="M1138" i="39"/>
  <c r="N1138" i="39"/>
  <c r="O1138" i="39"/>
  <c r="L1139" i="39"/>
  <c r="M1139" i="39"/>
  <c r="N1139" i="39"/>
  <c r="O1139" i="39"/>
  <c r="L1140" i="39"/>
  <c r="M1140" i="39"/>
  <c r="N1140" i="39"/>
  <c r="O1140" i="39"/>
  <c r="L1141" i="39"/>
  <c r="M1141" i="39"/>
  <c r="N1141" i="39"/>
  <c r="O1141" i="39"/>
  <c r="L1142" i="39"/>
  <c r="M1142" i="39"/>
  <c r="N1142" i="39"/>
  <c r="O1142" i="39"/>
  <c r="L1143" i="39"/>
  <c r="M1143" i="39"/>
  <c r="N1143" i="39"/>
  <c r="O1143" i="39"/>
  <c r="V1106" i="39"/>
  <c r="W1106" i="39"/>
  <c r="V1107" i="39"/>
  <c r="W1107" i="39"/>
  <c r="V1108" i="39"/>
  <c r="W1108" i="39"/>
  <c r="V1109" i="39"/>
  <c r="W1109" i="39"/>
  <c r="V1110" i="39"/>
  <c r="W1110" i="39"/>
  <c r="V1111" i="39"/>
  <c r="W1111" i="39"/>
  <c r="V1112" i="39"/>
  <c r="W1112" i="39"/>
  <c r="V1113" i="39"/>
  <c r="W1113" i="39"/>
  <c r="V1114" i="39"/>
  <c r="W1114" i="39"/>
  <c r="V1115" i="39"/>
  <c r="W1115" i="39"/>
  <c r="V1116" i="39"/>
  <c r="W1116" i="39"/>
  <c r="V1117" i="39"/>
  <c r="W1117" i="39"/>
  <c r="V1118" i="39"/>
  <c r="W1118" i="39"/>
  <c r="V1119" i="39"/>
  <c r="W1119" i="39"/>
  <c r="L1108" i="39"/>
  <c r="M1108" i="39"/>
  <c r="N1108" i="39"/>
  <c r="O1108" i="39"/>
  <c r="L1109" i="39"/>
  <c r="M1109" i="39"/>
  <c r="N1109" i="39"/>
  <c r="O1109" i="39"/>
  <c r="L1110" i="39"/>
  <c r="M1110" i="39"/>
  <c r="N1110" i="39"/>
  <c r="O1110" i="39"/>
  <c r="L1111" i="39"/>
  <c r="M1111" i="39"/>
  <c r="N1111" i="39"/>
  <c r="O1111" i="39"/>
  <c r="L1112" i="39"/>
  <c r="M1112" i="39"/>
  <c r="N1112" i="39"/>
  <c r="O1112" i="39"/>
  <c r="L1113" i="39"/>
  <c r="M1113" i="39"/>
  <c r="N1113" i="39"/>
  <c r="O1113" i="39"/>
  <c r="L1114" i="39"/>
  <c r="M1114" i="39"/>
  <c r="N1114" i="39"/>
  <c r="O1114" i="39"/>
  <c r="L1115" i="39"/>
  <c r="M1115" i="39"/>
  <c r="N1115" i="39"/>
  <c r="O1115" i="39"/>
  <c r="L1116" i="39"/>
  <c r="M1116" i="39"/>
  <c r="N1116" i="39"/>
  <c r="O1116" i="39"/>
  <c r="L1117" i="39"/>
  <c r="M1117" i="39"/>
  <c r="N1117" i="39"/>
  <c r="O1117" i="39"/>
  <c r="L1118" i="39"/>
  <c r="M1118" i="39"/>
  <c r="N1118" i="39"/>
  <c r="O1118" i="39"/>
  <c r="L1119" i="39"/>
  <c r="M1119" i="39"/>
  <c r="N1119" i="39"/>
  <c r="O1119" i="39"/>
  <c r="Y1144" i="39" l="1"/>
  <c r="X1150" i="39"/>
  <c r="X1144" i="39"/>
  <c r="Z1145" i="39" s="1"/>
  <c r="Y1155" i="39"/>
  <c r="Y1149" i="39"/>
  <c r="S1146" i="39"/>
  <c r="P1144" i="39"/>
  <c r="R1152" i="39"/>
  <c r="R1146" i="39"/>
  <c r="R1144" i="39"/>
  <c r="Q1144" i="39"/>
  <c r="S1145" i="39"/>
  <c r="S1144" i="39"/>
  <c r="Q1146" i="39"/>
  <c r="P1145" i="39"/>
  <c r="R1145" i="39"/>
  <c r="R1150" i="39"/>
  <c r="Q1150" i="39"/>
  <c r="Q1145" i="39"/>
  <c r="S1147" i="39"/>
  <c r="S1152" i="39"/>
  <c r="Q1153" i="39"/>
  <c r="S1151" i="39"/>
  <c r="P1153" i="39"/>
  <c r="R1151" i="39"/>
  <c r="Q1151" i="39"/>
  <c r="P1146" i="39"/>
  <c r="Q1147" i="39"/>
  <c r="S1149" i="39"/>
  <c r="R1147" i="39"/>
  <c r="P1147" i="39"/>
  <c r="R1148" i="39"/>
  <c r="Q1149" i="39"/>
  <c r="Q1152" i="39"/>
  <c r="Q1148" i="39"/>
  <c r="P1148" i="39"/>
  <c r="X1155" i="39"/>
  <c r="X1149" i="39"/>
  <c r="Y1154" i="39"/>
  <c r="P1152" i="39"/>
  <c r="Y1148" i="39"/>
  <c r="X1154" i="39"/>
  <c r="S1150" i="39"/>
  <c r="X1148" i="39"/>
  <c r="Y1153" i="39"/>
  <c r="P1151" i="39"/>
  <c r="Y1147" i="39"/>
  <c r="S1155" i="39"/>
  <c r="X1153" i="39"/>
  <c r="X1147" i="39"/>
  <c r="R1155" i="39"/>
  <c r="Y1152" i="39"/>
  <c r="P1150" i="39"/>
  <c r="R1149" i="39"/>
  <c r="Y1146" i="39"/>
  <c r="Q1155" i="39"/>
  <c r="S1154" i="39"/>
  <c r="X1152" i="39"/>
  <c r="S1148" i="39"/>
  <c r="X1146" i="39"/>
  <c r="P1155" i="39"/>
  <c r="R1154" i="39"/>
  <c r="Y1151" i="39"/>
  <c r="P1149" i="39"/>
  <c r="Y1145" i="39"/>
  <c r="Q1154" i="39"/>
  <c r="S1153" i="39"/>
  <c r="X1151" i="39"/>
  <c r="X1145" i="39"/>
  <c r="P1154" i="39"/>
  <c r="R1153" i="39"/>
  <c r="Y1150" i="39"/>
  <c r="B1160" i="38"/>
  <c r="S1143" i="39"/>
  <c r="X1141" i="39"/>
  <c r="Y1143" i="39"/>
  <c r="X1143" i="39"/>
  <c r="Z1144" i="39" s="1"/>
  <c r="Y1142" i="39"/>
  <c r="X1142" i="39"/>
  <c r="Y1141" i="39"/>
  <c r="R1143" i="39"/>
  <c r="Q1143" i="39"/>
  <c r="P1143" i="39"/>
  <c r="W1103" i="39"/>
  <c r="V1103" i="39"/>
  <c r="W4" i="39"/>
  <c r="V4" i="39"/>
  <c r="Z1151" i="39" l="1"/>
  <c r="Z1142" i="39"/>
  <c r="Z1148" i="39"/>
  <c r="Z1150" i="39"/>
  <c r="T1145" i="39"/>
  <c r="Z1147" i="39"/>
  <c r="Z1154" i="39"/>
  <c r="T1147" i="39"/>
  <c r="Z1146" i="39"/>
  <c r="T1154" i="39"/>
  <c r="T1149" i="39"/>
  <c r="T1146" i="39"/>
  <c r="T1144" i="39"/>
  <c r="T1150" i="39"/>
  <c r="T1153" i="39"/>
  <c r="T1148" i="39"/>
  <c r="T1155" i="39"/>
  <c r="T1152" i="39"/>
  <c r="Z1153" i="39"/>
  <c r="Z1152" i="39"/>
  <c r="Z1149" i="39"/>
  <c r="Z1155" i="39"/>
  <c r="T1151" i="39"/>
  <c r="Z1143" i="39"/>
  <c r="M1087" i="39"/>
  <c r="L1087" i="39"/>
  <c r="L1098" i="39"/>
  <c r="M1096" i="39"/>
  <c r="L1096" i="39"/>
  <c r="W1105" i="39" l="1"/>
  <c r="Y1140" i="39" s="1"/>
  <c r="V1105" i="39"/>
  <c r="X1140" i="39" s="1"/>
  <c r="Z1141" i="39" s="1"/>
  <c r="W1104" i="39"/>
  <c r="V1104" i="39"/>
  <c r="W1102" i="39"/>
  <c r="V1102" i="39"/>
  <c r="W1101" i="39"/>
  <c r="V1101" i="39"/>
  <c r="W1100" i="39"/>
  <c r="V1100" i="39"/>
  <c r="W1099" i="39"/>
  <c r="V1099" i="39"/>
  <c r="W1098" i="39"/>
  <c r="V1098" i="39"/>
  <c r="W1097" i="39"/>
  <c r="V1097" i="39"/>
  <c r="W1096" i="39"/>
  <c r="V1096" i="39"/>
  <c r="O1107" i="39"/>
  <c r="S1142" i="39" s="1"/>
  <c r="N1107" i="39"/>
  <c r="R1142" i="39" s="1"/>
  <c r="M1107" i="39"/>
  <c r="Q1142" i="39" s="1"/>
  <c r="L1107" i="39"/>
  <c r="P1142" i="39" s="1"/>
  <c r="O1106" i="39"/>
  <c r="N1106" i="39"/>
  <c r="M1106" i="39"/>
  <c r="L1106" i="39"/>
  <c r="O1105" i="39"/>
  <c r="N1105" i="39"/>
  <c r="M1105" i="39"/>
  <c r="L1105" i="39"/>
  <c r="O1104" i="39"/>
  <c r="N1104" i="39"/>
  <c r="M1104" i="39"/>
  <c r="L1104" i="39"/>
  <c r="O1103" i="39"/>
  <c r="N1103" i="39"/>
  <c r="M1103" i="39"/>
  <c r="L1103" i="39"/>
  <c r="O1102" i="39"/>
  <c r="N1102" i="39"/>
  <c r="M1102" i="39"/>
  <c r="L1102" i="39"/>
  <c r="O1101" i="39"/>
  <c r="N1101" i="39"/>
  <c r="M1101" i="39"/>
  <c r="L1101" i="39"/>
  <c r="O1100" i="39"/>
  <c r="N1100" i="39"/>
  <c r="M1100" i="39"/>
  <c r="L1100" i="39"/>
  <c r="O1099" i="39"/>
  <c r="N1099" i="39"/>
  <c r="M1099" i="39"/>
  <c r="L1099" i="39"/>
  <c r="O1098" i="39"/>
  <c r="N1098" i="39"/>
  <c r="M1098" i="39"/>
  <c r="O1097" i="39"/>
  <c r="N1097" i="39"/>
  <c r="M1097" i="39"/>
  <c r="L1097" i="39"/>
  <c r="O1096" i="39"/>
  <c r="N1096" i="39"/>
  <c r="W1095" i="39"/>
  <c r="V1095" i="39"/>
  <c r="O1095" i="39"/>
  <c r="N1095" i="39"/>
  <c r="M1095" i="39"/>
  <c r="L1095" i="39"/>
  <c r="W1094" i="39"/>
  <c r="V1094" i="39"/>
  <c r="O1094" i="39"/>
  <c r="N1094" i="39"/>
  <c r="M1094" i="39"/>
  <c r="L1094" i="39"/>
  <c r="W1093" i="39"/>
  <c r="V1093" i="39"/>
  <c r="O1093" i="39"/>
  <c r="N1093" i="39"/>
  <c r="M1093" i="39"/>
  <c r="L1093" i="39"/>
  <c r="W1092" i="39"/>
  <c r="V1092" i="39"/>
  <c r="O1092" i="39"/>
  <c r="N1092" i="39"/>
  <c r="M1092" i="39"/>
  <c r="L1092" i="39"/>
  <c r="W1091" i="39"/>
  <c r="V1091" i="39"/>
  <c r="O1091" i="39"/>
  <c r="N1091" i="39"/>
  <c r="M1091" i="39"/>
  <c r="L1091" i="39"/>
  <c r="W1090" i="39"/>
  <c r="V1090" i="39"/>
  <c r="O1090" i="39"/>
  <c r="N1090" i="39"/>
  <c r="M1090" i="39"/>
  <c r="L1090" i="39"/>
  <c r="W1089" i="39"/>
  <c r="V1089" i="39"/>
  <c r="O1089" i="39"/>
  <c r="N1089" i="39"/>
  <c r="M1089" i="39"/>
  <c r="L1089" i="39"/>
  <c r="W1088" i="39"/>
  <c r="V1088" i="39"/>
  <c r="O1088" i="39"/>
  <c r="N1088" i="39"/>
  <c r="M1088" i="39"/>
  <c r="L1088" i="39"/>
  <c r="W1087" i="39"/>
  <c r="V1087" i="39"/>
  <c r="O1087" i="39"/>
  <c r="N1087" i="39"/>
  <c r="W1086" i="39"/>
  <c r="V1086" i="39"/>
  <c r="O1086" i="39"/>
  <c r="N1086" i="39"/>
  <c r="M1086" i="39"/>
  <c r="L1086" i="39"/>
  <c r="W1085" i="39"/>
  <c r="V1085" i="39"/>
  <c r="O1085" i="39"/>
  <c r="N1085" i="39"/>
  <c r="M1085" i="39"/>
  <c r="L1085" i="39"/>
  <c r="W1084" i="39"/>
  <c r="V1084" i="39"/>
  <c r="O1084" i="39"/>
  <c r="N1084" i="39"/>
  <c r="M1084" i="39"/>
  <c r="L1084" i="39"/>
  <c r="W1083" i="39"/>
  <c r="V1083" i="39"/>
  <c r="O1083" i="39"/>
  <c r="N1083" i="39"/>
  <c r="M1083" i="39"/>
  <c r="L1083" i="39"/>
  <c r="W1082" i="39"/>
  <c r="V1082" i="39"/>
  <c r="O1082" i="39"/>
  <c r="N1082" i="39"/>
  <c r="M1082" i="39"/>
  <c r="L1082" i="39"/>
  <c r="W1081" i="39"/>
  <c r="V1081" i="39"/>
  <c r="O1081" i="39"/>
  <c r="N1081" i="39"/>
  <c r="M1081" i="39"/>
  <c r="L1081" i="39"/>
  <c r="W1080" i="39"/>
  <c r="V1080" i="39"/>
  <c r="O1080" i="39"/>
  <c r="N1080" i="39"/>
  <c r="M1080" i="39"/>
  <c r="L1080" i="39"/>
  <c r="W1079" i="39"/>
  <c r="V1079" i="39"/>
  <c r="O1079" i="39"/>
  <c r="N1079" i="39"/>
  <c r="M1079" i="39"/>
  <c r="L1079" i="39"/>
  <c r="W1078" i="39"/>
  <c r="V1078" i="39"/>
  <c r="O1078" i="39"/>
  <c r="N1078" i="39"/>
  <c r="M1078" i="39"/>
  <c r="L1078" i="39"/>
  <c r="W1077" i="39"/>
  <c r="V1077" i="39"/>
  <c r="O1077" i="39"/>
  <c r="N1077" i="39"/>
  <c r="M1077" i="39"/>
  <c r="L1077" i="39"/>
  <c r="W1076" i="39"/>
  <c r="V1076" i="39"/>
  <c r="O1076" i="39"/>
  <c r="N1076" i="39"/>
  <c r="M1076" i="39"/>
  <c r="L1076" i="39"/>
  <c r="W1075" i="39"/>
  <c r="V1075" i="39"/>
  <c r="O1075" i="39"/>
  <c r="N1075" i="39"/>
  <c r="M1075" i="39"/>
  <c r="L1075" i="39"/>
  <c r="W1074" i="39"/>
  <c r="V1074" i="39"/>
  <c r="O1074" i="39"/>
  <c r="N1074" i="39"/>
  <c r="M1074" i="39"/>
  <c r="L1074" i="39"/>
  <c r="W1073" i="39"/>
  <c r="V1073" i="39"/>
  <c r="O1073" i="39"/>
  <c r="N1073" i="39"/>
  <c r="M1073" i="39"/>
  <c r="L1073" i="39"/>
  <c r="W1072" i="39"/>
  <c r="V1072" i="39"/>
  <c r="O1072" i="39"/>
  <c r="N1072" i="39"/>
  <c r="M1072" i="39"/>
  <c r="L1072" i="39"/>
  <c r="W1071" i="39"/>
  <c r="V1071" i="39"/>
  <c r="O1071" i="39"/>
  <c r="N1071" i="39"/>
  <c r="M1071" i="39"/>
  <c r="L1071" i="39"/>
  <c r="W1070" i="39"/>
  <c r="V1070" i="39"/>
  <c r="O1070" i="39"/>
  <c r="N1070" i="39"/>
  <c r="M1070" i="39"/>
  <c r="L1070" i="39"/>
  <c r="W1069" i="39"/>
  <c r="V1069" i="39"/>
  <c r="O1069" i="39"/>
  <c r="N1069" i="39"/>
  <c r="M1069" i="39"/>
  <c r="L1069" i="39"/>
  <c r="W1068" i="39"/>
  <c r="V1068" i="39"/>
  <c r="O1068" i="39"/>
  <c r="N1068" i="39"/>
  <c r="M1068" i="39"/>
  <c r="L1068" i="39"/>
  <c r="W1067" i="39"/>
  <c r="V1067" i="39"/>
  <c r="O1067" i="39"/>
  <c r="N1067" i="39"/>
  <c r="M1067" i="39"/>
  <c r="L1067" i="39"/>
  <c r="W1066" i="39"/>
  <c r="V1066" i="39"/>
  <c r="O1066" i="39"/>
  <c r="N1066" i="39"/>
  <c r="M1066" i="39"/>
  <c r="L1066" i="39"/>
  <c r="W1065" i="39"/>
  <c r="V1065" i="39"/>
  <c r="O1065" i="39"/>
  <c r="N1065" i="39"/>
  <c r="M1065" i="39"/>
  <c r="L1065" i="39"/>
  <c r="W1064" i="39"/>
  <c r="V1064" i="39"/>
  <c r="O1064" i="39"/>
  <c r="N1064" i="39"/>
  <c r="M1064" i="39"/>
  <c r="L1064" i="39"/>
  <c r="W1063" i="39"/>
  <c r="V1063" i="39"/>
  <c r="O1063" i="39"/>
  <c r="N1063" i="39"/>
  <c r="M1063" i="39"/>
  <c r="L1063" i="39"/>
  <c r="W1062" i="39"/>
  <c r="V1062" i="39"/>
  <c r="O1062" i="39"/>
  <c r="N1062" i="39"/>
  <c r="M1062" i="39"/>
  <c r="L1062" i="39"/>
  <c r="W1061" i="39"/>
  <c r="V1061" i="39"/>
  <c r="O1061" i="39"/>
  <c r="N1061" i="39"/>
  <c r="M1061" i="39"/>
  <c r="L1061" i="39"/>
  <c r="W1060" i="39"/>
  <c r="V1060" i="39"/>
  <c r="O1060" i="39"/>
  <c r="N1060" i="39"/>
  <c r="M1060" i="39"/>
  <c r="L1060" i="39"/>
  <c r="W1059" i="39"/>
  <c r="V1059" i="39"/>
  <c r="O1059" i="39"/>
  <c r="N1059" i="39"/>
  <c r="M1059" i="39"/>
  <c r="L1059" i="39"/>
  <c r="W1058" i="39"/>
  <c r="V1058" i="39"/>
  <c r="O1058" i="39"/>
  <c r="N1058" i="39"/>
  <c r="M1058" i="39"/>
  <c r="L1058" i="39"/>
  <c r="W1057" i="39"/>
  <c r="V1057" i="39"/>
  <c r="O1057" i="39"/>
  <c r="N1057" i="39"/>
  <c r="M1057" i="39"/>
  <c r="L1057" i="39"/>
  <c r="W1056" i="39"/>
  <c r="V1056" i="39"/>
  <c r="O1056" i="39"/>
  <c r="N1056" i="39"/>
  <c r="M1056" i="39"/>
  <c r="L1056" i="39"/>
  <c r="W1055" i="39"/>
  <c r="V1055" i="39"/>
  <c r="O1055" i="39"/>
  <c r="N1055" i="39"/>
  <c r="M1055" i="39"/>
  <c r="L1055" i="39"/>
  <c r="W1054" i="39"/>
  <c r="V1054" i="39"/>
  <c r="O1054" i="39"/>
  <c r="N1054" i="39"/>
  <c r="M1054" i="39"/>
  <c r="L1054" i="39"/>
  <c r="W1053" i="39"/>
  <c r="V1053" i="39"/>
  <c r="O1053" i="39"/>
  <c r="N1053" i="39"/>
  <c r="M1053" i="39"/>
  <c r="L1053" i="39"/>
  <c r="W1052" i="39"/>
  <c r="V1052" i="39"/>
  <c r="O1052" i="39"/>
  <c r="N1052" i="39"/>
  <c r="M1052" i="39"/>
  <c r="L1052" i="39"/>
  <c r="W1051" i="39"/>
  <c r="V1051" i="39"/>
  <c r="O1051" i="39"/>
  <c r="N1051" i="39"/>
  <c r="M1051" i="39"/>
  <c r="L1051" i="39"/>
  <c r="W1050" i="39"/>
  <c r="V1050" i="39"/>
  <c r="O1050" i="39"/>
  <c r="N1050" i="39"/>
  <c r="M1050" i="39"/>
  <c r="L1050" i="39"/>
  <c r="W1049" i="39"/>
  <c r="V1049" i="39"/>
  <c r="O1049" i="39"/>
  <c r="N1049" i="39"/>
  <c r="M1049" i="39"/>
  <c r="L1049" i="39"/>
  <c r="W1048" i="39"/>
  <c r="V1048" i="39"/>
  <c r="O1048" i="39"/>
  <c r="N1048" i="39"/>
  <c r="M1048" i="39"/>
  <c r="L1048" i="39"/>
  <c r="W1047" i="39"/>
  <c r="V1047" i="39"/>
  <c r="O1047" i="39"/>
  <c r="N1047" i="39"/>
  <c r="M1047" i="39"/>
  <c r="L1047" i="39"/>
  <c r="W1046" i="39"/>
  <c r="V1046" i="39"/>
  <c r="O1046" i="39"/>
  <c r="N1046" i="39"/>
  <c r="M1046" i="39"/>
  <c r="L1046" i="39"/>
  <c r="W1045" i="39"/>
  <c r="V1045" i="39"/>
  <c r="O1045" i="39"/>
  <c r="N1045" i="39"/>
  <c r="M1045" i="39"/>
  <c r="L1045" i="39"/>
  <c r="W1044" i="39"/>
  <c r="V1044" i="39"/>
  <c r="O1044" i="39"/>
  <c r="N1044" i="39"/>
  <c r="M1044" i="39"/>
  <c r="L1044" i="39"/>
  <c r="W1043" i="39"/>
  <c r="V1043" i="39"/>
  <c r="O1043" i="39"/>
  <c r="N1043" i="39"/>
  <c r="M1043" i="39"/>
  <c r="L1043" i="39"/>
  <c r="W1042" i="39"/>
  <c r="V1042" i="39"/>
  <c r="O1042" i="39"/>
  <c r="N1042" i="39"/>
  <c r="M1042" i="39"/>
  <c r="L1042" i="39"/>
  <c r="W1041" i="39"/>
  <c r="V1041" i="39"/>
  <c r="O1041" i="39"/>
  <c r="N1041" i="39"/>
  <c r="M1041" i="39"/>
  <c r="L1041" i="39"/>
  <c r="W1040" i="39"/>
  <c r="V1040" i="39"/>
  <c r="O1040" i="39"/>
  <c r="N1040" i="39"/>
  <c r="M1040" i="39"/>
  <c r="L1040" i="39"/>
  <c r="W1039" i="39"/>
  <c r="V1039" i="39"/>
  <c r="O1039" i="39"/>
  <c r="N1039" i="39"/>
  <c r="M1039" i="39"/>
  <c r="L1039" i="39"/>
  <c r="W1038" i="39"/>
  <c r="V1038" i="39"/>
  <c r="O1038" i="39"/>
  <c r="N1038" i="39"/>
  <c r="M1038" i="39"/>
  <c r="L1038" i="39"/>
  <c r="W1037" i="39"/>
  <c r="V1037" i="39"/>
  <c r="O1037" i="39"/>
  <c r="N1037" i="39"/>
  <c r="M1037" i="39"/>
  <c r="L1037" i="39"/>
  <c r="W1036" i="39"/>
  <c r="V1036" i="39"/>
  <c r="O1036" i="39"/>
  <c r="N1036" i="39"/>
  <c r="M1036" i="39"/>
  <c r="L1036" i="39"/>
  <c r="W1035" i="39"/>
  <c r="V1035" i="39"/>
  <c r="O1035" i="39"/>
  <c r="N1035" i="39"/>
  <c r="M1035" i="39"/>
  <c r="L1035" i="39"/>
  <c r="W1034" i="39"/>
  <c r="V1034" i="39"/>
  <c r="O1034" i="39"/>
  <c r="N1034" i="39"/>
  <c r="M1034" i="39"/>
  <c r="L1034" i="39"/>
  <c r="W1033" i="39"/>
  <c r="V1033" i="39"/>
  <c r="O1033" i="39"/>
  <c r="N1033" i="39"/>
  <c r="M1033" i="39"/>
  <c r="L1033" i="39"/>
  <c r="W1032" i="39"/>
  <c r="V1032" i="39"/>
  <c r="O1032" i="39"/>
  <c r="N1032" i="39"/>
  <c r="M1032" i="39"/>
  <c r="L1032" i="39"/>
  <c r="W1031" i="39"/>
  <c r="V1031" i="39"/>
  <c r="O1031" i="39"/>
  <c r="N1031" i="39"/>
  <c r="M1031" i="39"/>
  <c r="L1031" i="39"/>
  <c r="W1030" i="39"/>
  <c r="V1030" i="39"/>
  <c r="O1030" i="39"/>
  <c r="N1030" i="39"/>
  <c r="M1030" i="39"/>
  <c r="L1030" i="39"/>
  <c r="W1029" i="39"/>
  <c r="V1029" i="39"/>
  <c r="O1029" i="39"/>
  <c r="N1029" i="39"/>
  <c r="M1029" i="39"/>
  <c r="L1029" i="39"/>
  <c r="W1028" i="39"/>
  <c r="V1028" i="39"/>
  <c r="O1028" i="39"/>
  <c r="N1028" i="39"/>
  <c r="M1028" i="39"/>
  <c r="L1028" i="39"/>
  <c r="W1027" i="39"/>
  <c r="V1027" i="39"/>
  <c r="O1027" i="39"/>
  <c r="N1027" i="39"/>
  <c r="M1027" i="39"/>
  <c r="L1027" i="39"/>
  <c r="W1026" i="39"/>
  <c r="V1026" i="39"/>
  <c r="O1026" i="39"/>
  <c r="N1026" i="39"/>
  <c r="M1026" i="39"/>
  <c r="L1026" i="39"/>
  <c r="W1025" i="39"/>
  <c r="V1025" i="39"/>
  <c r="O1025" i="39"/>
  <c r="N1025" i="39"/>
  <c r="M1025" i="39"/>
  <c r="L1025" i="39"/>
  <c r="W1024" i="39"/>
  <c r="V1024" i="39"/>
  <c r="O1024" i="39"/>
  <c r="N1024" i="39"/>
  <c r="M1024" i="39"/>
  <c r="L1024" i="39"/>
  <c r="W1023" i="39"/>
  <c r="V1023" i="39"/>
  <c r="O1023" i="39"/>
  <c r="N1023" i="39"/>
  <c r="M1023" i="39"/>
  <c r="L1023" i="39"/>
  <c r="W1022" i="39"/>
  <c r="V1022" i="39"/>
  <c r="O1022" i="39"/>
  <c r="N1022" i="39"/>
  <c r="M1022" i="39"/>
  <c r="L1022" i="39"/>
  <c r="W1021" i="39"/>
  <c r="V1021" i="39"/>
  <c r="O1021" i="39"/>
  <c r="N1021" i="39"/>
  <c r="M1021" i="39"/>
  <c r="L1021" i="39"/>
  <c r="W1020" i="39"/>
  <c r="V1020" i="39"/>
  <c r="O1020" i="39"/>
  <c r="N1020" i="39"/>
  <c r="M1020" i="39"/>
  <c r="L1020" i="39"/>
  <c r="W1019" i="39"/>
  <c r="V1019" i="39"/>
  <c r="O1019" i="39"/>
  <c r="N1019" i="39"/>
  <c r="M1019" i="39"/>
  <c r="L1019" i="39"/>
  <c r="W1018" i="39"/>
  <c r="V1018" i="39"/>
  <c r="O1018" i="39"/>
  <c r="N1018" i="39"/>
  <c r="M1018" i="39"/>
  <c r="L1018" i="39"/>
  <c r="W1017" i="39"/>
  <c r="V1017" i="39"/>
  <c r="O1017" i="39"/>
  <c r="N1017" i="39"/>
  <c r="M1017" i="39"/>
  <c r="L1017" i="39"/>
  <c r="W1016" i="39"/>
  <c r="V1016" i="39"/>
  <c r="O1016" i="39"/>
  <c r="N1016" i="39"/>
  <c r="M1016" i="39"/>
  <c r="L1016" i="39"/>
  <c r="W1015" i="39"/>
  <c r="V1015" i="39"/>
  <c r="O1015" i="39"/>
  <c r="N1015" i="39"/>
  <c r="M1015" i="39"/>
  <c r="L1015" i="39"/>
  <c r="W1014" i="39"/>
  <c r="V1014" i="39"/>
  <c r="O1014" i="39"/>
  <c r="N1014" i="39"/>
  <c r="M1014" i="39"/>
  <c r="L1014" i="39"/>
  <c r="W1013" i="39"/>
  <c r="V1013" i="39"/>
  <c r="O1013" i="39"/>
  <c r="N1013" i="39"/>
  <c r="M1013" i="39"/>
  <c r="L1013" i="39"/>
  <c r="W1012" i="39"/>
  <c r="V1012" i="39"/>
  <c r="O1012" i="39"/>
  <c r="N1012" i="39"/>
  <c r="M1012" i="39"/>
  <c r="L1012" i="39"/>
  <c r="W1011" i="39"/>
  <c r="V1011" i="39"/>
  <c r="O1011" i="39"/>
  <c r="N1011" i="39"/>
  <c r="M1011" i="39"/>
  <c r="L1011" i="39"/>
  <c r="W1010" i="39"/>
  <c r="V1010" i="39"/>
  <c r="O1010" i="39"/>
  <c r="N1010" i="39"/>
  <c r="M1010" i="39"/>
  <c r="L1010" i="39"/>
  <c r="W1009" i="39"/>
  <c r="V1009" i="39"/>
  <c r="O1009" i="39"/>
  <c r="N1009" i="39"/>
  <c r="M1009" i="39"/>
  <c r="L1009" i="39"/>
  <c r="W1008" i="39"/>
  <c r="V1008" i="39"/>
  <c r="O1008" i="39"/>
  <c r="N1008" i="39"/>
  <c r="M1008" i="39"/>
  <c r="L1008" i="39"/>
  <c r="W1007" i="39"/>
  <c r="V1007" i="39"/>
  <c r="O1007" i="39"/>
  <c r="N1007" i="39"/>
  <c r="M1007" i="39"/>
  <c r="L1007" i="39"/>
  <c r="W1006" i="39"/>
  <c r="V1006" i="39"/>
  <c r="O1006" i="39"/>
  <c r="N1006" i="39"/>
  <c r="M1006" i="39"/>
  <c r="L1006" i="39"/>
  <c r="W1005" i="39"/>
  <c r="V1005" i="39"/>
  <c r="O1005" i="39"/>
  <c r="N1005" i="39"/>
  <c r="M1005" i="39"/>
  <c r="L1005" i="39"/>
  <c r="W1004" i="39"/>
  <c r="V1004" i="39"/>
  <c r="O1004" i="39"/>
  <c r="N1004" i="39"/>
  <c r="M1004" i="39"/>
  <c r="L1004" i="39"/>
  <c r="W1003" i="39"/>
  <c r="V1003" i="39"/>
  <c r="O1003" i="39"/>
  <c r="N1003" i="39"/>
  <c r="M1003" i="39"/>
  <c r="L1003" i="39"/>
  <c r="W1002" i="39"/>
  <c r="V1002" i="39"/>
  <c r="O1002" i="39"/>
  <c r="N1002" i="39"/>
  <c r="M1002" i="39"/>
  <c r="L1002" i="39"/>
  <c r="W1001" i="39"/>
  <c r="V1001" i="39"/>
  <c r="O1001" i="39"/>
  <c r="N1001" i="39"/>
  <c r="M1001" i="39"/>
  <c r="L1001" i="39"/>
  <c r="W1000" i="39"/>
  <c r="V1000" i="39"/>
  <c r="O1000" i="39"/>
  <c r="N1000" i="39"/>
  <c r="M1000" i="39"/>
  <c r="L1000" i="39"/>
  <c r="W999" i="39"/>
  <c r="V999" i="39"/>
  <c r="O999" i="39"/>
  <c r="N999" i="39"/>
  <c r="M999" i="39"/>
  <c r="L999" i="39"/>
  <c r="W998" i="39"/>
  <c r="V998" i="39"/>
  <c r="O998" i="39"/>
  <c r="N998" i="39"/>
  <c r="M998" i="39"/>
  <c r="L998" i="39"/>
  <c r="W997" i="39"/>
  <c r="V997" i="39"/>
  <c r="O997" i="39"/>
  <c r="N997" i="39"/>
  <c r="M997" i="39"/>
  <c r="L997" i="39"/>
  <c r="W996" i="39"/>
  <c r="V996" i="39"/>
  <c r="O996" i="39"/>
  <c r="N996" i="39"/>
  <c r="M996" i="39"/>
  <c r="L996" i="39"/>
  <c r="W995" i="39"/>
  <c r="V995" i="39"/>
  <c r="O995" i="39"/>
  <c r="N995" i="39"/>
  <c r="M995" i="39"/>
  <c r="L995" i="39"/>
  <c r="W994" i="39"/>
  <c r="V994" i="39"/>
  <c r="O994" i="39"/>
  <c r="N994" i="39"/>
  <c r="M994" i="39"/>
  <c r="L994" i="39"/>
  <c r="W993" i="39"/>
  <c r="V993" i="39"/>
  <c r="O993" i="39"/>
  <c r="N993" i="39"/>
  <c r="M993" i="39"/>
  <c r="L993" i="39"/>
  <c r="W992" i="39"/>
  <c r="V992" i="39"/>
  <c r="O992" i="39"/>
  <c r="N992" i="39"/>
  <c r="M992" i="39"/>
  <c r="L992" i="39"/>
  <c r="W991" i="39"/>
  <c r="V991" i="39"/>
  <c r="O991" i="39"/>
  <c r="N991" i="39"/>
  <c r="M991" i="39"/>
  <c r="L991" i="39"/>
  <c r="W990" i="39"/>
  <c r="V990" i="39"/>
  <c r="O990" i="39"/>
  <c r="N990" i="39"/>
  <c r="M990" i="39"/>
  <c r="L990" i="39"/>
  <c r="W989" i="39"/>
  <c r="V989" i="39"/>
  <c r="O989" i="39"/>
  <c r="N989" i="39"/>
  <c r="M989" i="39"/>
  <c r="L989" i="39"/>
  <c r="W988" i="39"/>
  <c r="V988" i="39"/>
  <c r="O988" i="39"/>
  <c r="N988" i="39"/>
  <c r="M988" i="39"/>
  <c r="L988" i="39"/>
  <c r="W987" i="39"/>
  <c r="V987" i="39"/>
  <c r="O987" i="39"/>
  <c r="N987" i="39"/>
  <c r="M987" i="39"/>
  <c r="L987" i="39"/>
  <c r="W986" i="39"/>
  <c r="V986" i="39"/>
  <c r="O986" i="39"/>
  <c r="N986" i="39"/>
  <c r="M986" i="39"/>
  <c r="L986" i="39"/>
  <c r="W985" i="39"/>
  <c r="V985" i="39"/>
  <c r="O985" i="39"/>
  <c r="N985" i="39"/>
  <c r="M985" i="39"/>
  <c r="L985" i="39"/>
  <c r="W984" i="39"/>
  <c r="V984" i="39"/>
  <c r="O984" i="39"/>
  <c r="N984" i="39"/>
  <c r="M984" i="39"/>
  <c r="L984" i="39"/>
  <c r="W983" i="39"/>
  <c r="V983" i="39"/>
  <c r="O983" i="39"/>
  <c r="N983" i="39"/>
  <c r="M983" i="39"/>
  <c r="L983" i="39"/>
  <c r="W982" i="39"/>
  <c r="V982" i="39"/>
  <c r="O982" i="39"/>
  <c r="N982" i="39"/>
  <c r="M982" i="39"/>
  <c r="L982" i="39"/>
  <c r="W981" i="39"/>
  <c r="V981" i="39"/>
  <c r="O981" i="39"/>
  <c r="N981" i="39"/>
  <c r="M981" i="39"/>
  <c r="L981" i="39"/>
  <c r="W980" i="39"/>
  <c r="V980" i="39"/>
  <c r="O980" i="39"/>
  <c r="N980" i="39"/>
  <c r="M980" i="39"/>
  <c r="L980" i="39"/>
  <c r="W979" i="39"/>
  <c r="V979" i="39"/>
  <c r="O979" i="39"/>
  <c r="N979" i="39"/>
  <c r="M979" i="39"/>
  <c r="L979" i="39"/>
  <c r="W978" i="39"/>
  <c r="V978" i="39"/>
  <c r="O978" i="39"/>
  <c r="N978" i="39"/>
  <c r="M978" i="39"/>
  <c r="L978" i="39"/>
  <c r="W977" i="39"/>
  <c r="V977" i="39"/>
  <c r="O977" i="39"/>
  <c r="N977" i="39"/>
  <c r="M977" i="39"/>
  <c r="L977" i="39"/>
  <c r="W976" i="39"/>
  <c r="V976" i="39"/>
  <c r="O976" i="39"/>
  <c r="N976" i="39"/>
  <c r="M976" i="39"/>
  <c r="L976" i="39"/>
  <c r="W975" i="39"/>
  <c r="V975" i="39"/>
  <c r="O975" i="39"/>
  <c r="N975" i="39"/>
  <c r="M975" i="39"/>
  <c r="L975" i="39"/>
  <c r="W974" i="39"/>
  <c r="V974" i="39"/>
  <c r="O974" i="39"/>
  <c r="N974" i="39"/>
  <c r="M974" i="39"/>
  <c r="L974" i="39"/>
  <c r="W973" i="39"/>
  <c r="V973" i="39"/>
  <c r="O973" i="39"/>
  <c r="N973" i="39"/>
  <c r="M973" i="39"/>
  <c r="L973" i="39"/>
  <c r="W972" i="39"/>
  <c r="V972" i="39"/>
  <c r="O972" i="39"/>
  <c r="N972" i="39"/>
  <c r="M972" i="39"/>
  <c r="L972" i="39"/>
  <c r="W971" i="39"/>
  <c r="V971" i="39"/>
  <c r="O971" i="39"/>
  <c r="N971" i="39"/>
  <c r="M971" i="39"/>
  <c r="L971" i="39"/>
  <c r="W970" i="39"/>
  <c r="V970" i="39"/>
  <c r="O970" i="39"/>
  <c r="N970" i="39"/>
  <c r="M970" i="39"/>
  <c r="L970" i="39"/>
  <c r="W969" i="39"/>
  <c r="V969" i="39"/>
  <c r="O969" i="39"/>
  <c r="N969" i="39"/>
  <c r="M969" i="39"/>
  <c r="L969" i="39"/>
  <c r="W968" i="39"/>
  <c r="V968" i="39"/>
  <c r="O968" i="39"/>
  <c r="N968" i="39"/>
  <c r="M968" i="39"/>
  <c r="L968" i="39"/>
  <c r="W967" i="39"/>
  <c r="V967" i="39"/>
  <c r="O967" i="39"/>
  <c r="N967" i="39"/>
  <c r="M967" i="39"/>
  <c r="L967" i="39"/>
  <c r="W966" i="39"/>
  <c r="V966" i="39"/>
  <c r="O966" i="39"/>
  <c r="N966" i="39"/>
  <c r="M966" i="39"/>
  <c r="L966" i="39"/>
  <c r="W965" i="39"/>
  <c r="V965" i="39"/>
  <c r="O965" i="39"/>
  <c r="N965" i="39"/>
  <c r="M965" i="39"/>
  <c r="L965" i="39"/>
  <c r="W964" i="39"/>
  <c r="V964" i="39"/>
  <c r="O964" i="39"/>
  <c r="N964" i="39"/>
  <c r="M964" i="39"/>
  <c r="L964" i="39"/>
  <c r="W963" i="39"/>
  <c r="V963" i="39"/>
  <c r="O963" i="39"/>
  <c r="N963" i="39"/>
  <c r="M963" i="39"/>
  <c r="L963" i="39"/>
  <c r="W962" i="39"/>
  <c r="V962" i="39"/>
  <c r="O962" i="39"/>
  <c r="N962" i="39"/>
  <c r="M962" i="39"/>
  <c r="L962" i="39"/>
  <c r="W961" i="39"/>
  <c r="V961" i="39"/>
  <c r="O961" i="39"/>
  <c r="N961" i="39"/>
  <c r="M961" i="39"/>
  <c r="L961" i="39"/>
  <c r="W960" i="39"/>
  <c r="V960" i="39"/>
  <c r="O960" i="39"/>
  <c r="N960" i="39"/>
  <c r="M960" i="39"/>
  <c r="L960" i="39"/>
  <c r="W959" i="39"/>
  <c r="V959" i="39"/>
  <c r="O959" i="39"/>
  <c r="N959" i="39"/>
  <c r="M959" i="39"/>
  <c r="L959" i="39"/>
  <c r="W958" i="39"/>
  <c r="V958" i="39"/>
  <c r="O958" i="39"/>
  <c r="N958" i="39"/>
  <c r="M958" i="39"/>
  <c r="L958" i="39"/>
  <c r="W957" i="39"/>
  <c r="V957" i="39"/>
  <c r="O957" i="39"/>
  <c r="N957" i="39"/>
  <c r="M957" i="39"/>
  <c r="L957" i="39"/>
  <c r="W956" i="39"/>
  <c r="V956" i="39"/>
  <c r="O956" i="39"/>
  <c r="N956" i="39"/>
  <c r="M956" i="39"/>
  <c r="L956" i="39"/>
  <c r="W955" i="39"/>
  <c r="V955" i="39"/>
  <c r="O955" i="39"/>
  <c r="N955" i="39"/>
  <c r="M955" i="39"/>
  <c r="L955" i="39"/>
  <c r="W954" i="39"/>
  <c r="V954" i="39"/>
  <c r="O954" i="39"/>
  <c r="N954" i="39"/>
  <c r="M954" i="39"/>
  <c r="L954" i="39"/>
  <c r="W953" i="39"/>
  <c r="V953" i="39"/>
  <c r="O953" i="39"/>
  <c r="N953" i="39"/>
  <c r="M953" i="39"/>
  <c r="L953" i="39"/>
  <c r="W952" i="39"/>
  <c r="V952" i="39"/>
  <c r="O952" i="39"/>
  <c r="N952" i="39"/>
  <c r="M952" i="39"/>
  <c r="L952" i="39"/>
  <c r="W951" i="39"/>
  <c r="V951" i="39"/>
  <c r="O951" i="39"/>
  <c r="N951" i="39"/>
  <c r="M951" i="39"/>
  <c r="L951" i="39"/>
  <c r="W950" i="39"/>
  <c r="V950" i="39"/>
  <c r="O950" i="39"/>
  <c r="N950" i="39"/>
  <c r="M950" i="39"/>
  <c r="L950" i="39"/>
  <c r="W949" i="39"/>
  <c r="V949" i="39"/>
  <c r="O949" i="39"/>
  <c r="N949" i="39"/>
  <c r="M949" i="39"/>
  <c r="L949" i="39"/>
  <c r="W948" i="39"/>
  <c r="V948" i="39"/>
  <c r="O948" i="39"/>
  <c r="N948" i="39"/>
  <c r="M948" i="39"/>
  <c r="L948" i="39"/>
  <c r="W947" i="39"/>
  <c r="V947" i="39"/>
  <c r="O947" i="39"/>
  <c r="N947" i="39"/>
  <c r="M947" i="39"/>
  <c r="L947" i="39"/>
  <c r="W946" i="39"/>
  <c r="V946" i="39"/>
  <c r="O946" i="39"/>
  <c r="N946" i="39"/>
  <c r="M946" i="39"/>
  <c r="L946" i="39"/>
  <c r="W945" i="39"/>
  <c r="V945" i="39"/>
  <c r="O945" i="39"/>
  <c r="N945" i="39"/>
  <c r="M945" i="39"/>
  <c r="L945" i="39"/>
  <c r="W944" i="39"/>
  <c r="V944" i="39"/>
  <c r="O944" i="39"/>
  <c r="N944" i="39"/>
  <c r="M944" i="39"/>
  <c r="L944" i="39"/>
  <c r="W943" i="39"/>
  <c r="V943" i="39"/>
  <c r="O943" i="39"/>
  <c r="N943" i="39"/>
  <c r="M943" i="39"/>
  <c r="L943" i="39"/>
  <c r="W942" i="39"/>
  <c r="V942" i="39"/>
  <c r="O942" i="39"/>
  <c r="N942" i="39"/>
  <c r="M942" i="39"/>
  <c r="L942" i="39"/>
  <c r="W941" i="39"/>
  <c r="V941" i="39"/>
  <c r="O941" i="39"/>
  <c r="N941" i="39"/>
  <c r="M941" i="39"/>
  <c r="L941" i="39"/>
  <c r="W940" i="39"/>
  <c r="V940" i="39"/>
  <c r="O940" i="39"/>
  <c r="N940" i="39"/>
  <c r="M940" i="39"/>
  <c r="L940" i="39"/>
  <c r="W939" i="39"/>
  <c r="V939" i="39"/>
  <c r="O939" i="39"/>
  <c r="N939" i="39"/>
  <c r="M939" i="39"/>
  <c r="L939" i="39"/>
  <c r="W938" i="39"/>
  <c r="V938" i="39"/>
  <c r="O938" i="39"/>
  <c r="N938" i="39"/>
  <c r="M938" i="39"/>
  <c r="L938" i="39"/>
  <c r="W937" i="39"/>
  <c r="V937" i="39"/>
  <c r="O937" i="39"/>
  <c r="N937" i="39"/>
  <c r="M937" i="39"/>
  <c r="L937" i="39"/>
  <c r="W936" i="39"/>
  <c r="V936" i="39"/>
  <c r="O936" i="39"/>
  <c r="N936" i="39"/>
  <c r="M936" i="39"/>
  <c r="L936" i="39"/>
  <c r="W935" i="39"/>
  <c r="V935" i="39"/>
  <c r="O935" i="39"/>
  <c r="N935" i="39"/>
  <c r="M935" i="39"/>
  <c r="L935" i="39"/>
  <c r="W934" i="39"/>
  <c r="V934" i="39"/>
  <c r="O934" i="39"/>
  <c r="N934" i="39"/>
  <c r="M934" i="39"/>
  <c r="L934" i="39"/>
  <c r="W933" i="39"/>
  <c r="V933" i="39"/>
  <c r="O933" i="39"/>
  <c r="N933" i="39"/>
  <c r="M933" i="39"/>
  <c r="L933" i="39"/>
  <c r="W932" i="39"/>
  <c r="V932" i="39"/>
  <c r="O932" i="39"/>
  <c r="N932" i="39"/>
  <c r="M932" i="39"/>
  <c r="L932" i="39"/>
  <c r="W931" i="39"/>
  <c r="V931" i="39"/>
  <c r="O931" i="39"/>
  <c r="N931" i="39"/>
  <c r="M931" i="39"/>
  <c r="L931" i="39"/>
  <c r="W930" i="39"/>
  <c r="V930" i="39"/>
  <c r="O930" i="39"/>
  <c r="N930" i="39"/>
  <c r="M930" i="39"/>
  <c r="L930" i="39"/>
  <c r="W929" i="39"/>
  <c r="V929" i="39"/>
  <c r="O929" i="39"/>
  <c r="N929" i="39"/>
  <c r="M929" i="39"/>
  <c r="L929" i="39"/>
  <c r="W928" i="39"/>
  <c r="V928" i="39"/>
  <c r="O928" i="39"/>
  <c r="N928" i="39"/>
  <c r="M928" i="39"/>
  <c r="L928" i="39"/>
  <c r="W927" i="39"/>
  <c r="V927" i="39"/>
  <c r="O927" i="39"/>
  <c r="N927" i="39"/>
  <c r="M927" i="39"/>
  <c r="L927" i="39"/>
  <c r="W926" i="39"/>
  <c r="V926" i="39"/>
  <c r="O926" i="39"/>
  <c r="N926" i="39"/>
  <c r="M926" i="39"/>
  <c r="L926" i="39"/>
  <c r="W925" i="39"/>
  <c r="V925" i="39"/>
  <c r="O925" i="39"/>
  <c r="N925" i="39"/>
  <c r="M925" i="39"/>
  <c r="L925" i="39"/>
  <c r="W924" i="39"/>
  <c r="V924" i="39"/>
  <c r="O924" i="39"/>
  <c r="N924" i="39"/>
  <c r="M924" i="39"/>
  <c r="L924" i="39"/>
  <c r="W923" i="39"/>
  <c r="V923" i="39"/>
  <c r="O923" i="39"/>
  <c r="N923" i="39"/>
  <c r="M923" i="39"/>
  <c r="L923" i="39"/>
  <c r="W922" i="39"/>
  <c r="V922" i="39"/>
  <c r="O922" i="39"/>
  <c r="N922" i="39"/>
  <c r="M922" i="39"/>
  <c r="L922" i="39"/>
  <c r="W921" i="39"/>
  <c r="V921" i="39"/>
  <c r="O921" i="39"/>
  <c r="N921" i="39"/>
  <c r="M921" i="39"/>
  <c r="L921" i="39"/>
  <c r="W920" i="39"/>
  <c r="V920" i="39"/>
  <c r="O920" i="39"/>
  <c r="N920" i="39"/>
  <c r="M920" i="39"/>
  <c r="L920" i="39"/>
  <c r="W919" i="39"/>
  <c r="V919" i="39"/>
  <c r="O919" i="39"/>
  <c r="N919" i="39"/>
  <c r="M919" i="39"/>
  <c r="L919" i="39"/>
  <c r="W918" i="39"/>
  <c r="V918" i="39"/>
  <c r="O918" i="39"/>
  <c r="N918" i="39"/>
  <c r="M918" i="39"/>
  <c r="L918" i="39"/>
  <c r="W917" i="39"/>
  <c r="V917" i="39"/>
  <c r="O917" i="39"/>
  <c r="N917" i="39"/>
  <c r="M917" i="39"/>
  <c r="L917" i="39"/>
  <c r="W916" i="39"/>
  <c r="V916" i="39"/>
  <c r="O916" i="39"/>
  <c r="N916" i="39"/>
  <c r="M916" i="39"/>
  <c r="L916" i="39"/>
  <c r="W915" i="39"/>
  <c r="V915" i="39"/>
  <c r="O915" i="39"/>
  <c r="N915" i="39"/>
  <c r="M915" i="39"/>
  <c r="L915" i="39"/>
  <c r="W914" i="39"/>
  <c r="V914" i="39"/>
  <c r="O914" i="39"/>
  <c r="N914" i="39"/>
  <c r="M914" i="39"/>
  <c r="L914" i="39"/>
  <c r="W913" i="39"/>
  <c r="V913" i="39"/>
  <c r="O913" i="39"/>
  <c r="N913" i="39"/>
  <c r="M913" i="39"/>
  <c r="L913" i="39"/>
  <c r="W912" i="39"/>
  <c r="V912" i="39"/>
  <c r="O912" i="39"/>
  <c r="N912" i="39"/>
  <c r="M912" i="39"/>
  <c r="L912" i="39"/>
  <c r="W911" i="39"/>
  <c r="V911" i="39"/>
  <c r="O911" i="39"/>
  <c r="N911" i="39"/>
  <c r="M911" i="39"/>
  <c r="L911" i="39"/>
  <c r="W910" i="39"/>
  <c r="V910" i="39"/>
  <c r="O910" i="39"/>
  <c r="N910" i="39"/>
  <c r="M910" i="39"/>
  <c r="L910" i="39"/>
  <c r="W909" i="39"/>
  <c r="V909" i="39"/>
  <c r="O909" i="39"/>
  <c r="N909" i="39"/>
  <c r="M909" i="39"/>
  <c r="L909" i="39"/>
  <c r="W908" i="39"/>
  <c r="V908" i="39"/>
  <c r="O908" i="39"/>
  <c r="N908" i="39"/>
  <c r="M908" i="39"/>
  <c r="L908" i="39"/>
  <c r="W907" i="39"/>
  <c r="V907" i="39"/>
  <c r="O907" i="39"/>
  <c r="N907" i="39"/>
  <c r="M907" i="39"/>
  <c r="L907" i="39"/>
  <c r="W906" i="39"/>
  <c r="V906" i="39"/>
  <c r="O906" i="39"/>
  <c r="N906" i="39"/>
  <c r="M906" i="39"/>
  <c r="L906" i="39"/>
  <c r="W905" i="39"/>
  <c r="V905" i="39"/>
  <c r="O905" i="39"/>
  <c r="N905" i="39"/>
  <c r="M905" i="39"/>
  <c r="L905" i="39"/>
  <c r="W904" i="39"/>
  <c r="V904" i="39"/>
  <c r="O904" i="39"/>
  <c r="N904" i="39"/>
  <c r="M904" i="39"/>
  <c r="L904" i="39"/>
  <c r="W903" i="39"/>
  <c r="V903" i="39"/>
  <c r="O903" i="39"/>
  <c r="N903" i="39"/>
  <c r="M903" i="39"/>
  <c r="L903" i="39"/>
  <c r="W902" i="39"/>
  <c r="V902" i="39"/>
  <c r="O902" i="39"/>
  <c r="N902" i="39"/>
  <c r="M902" i="39"/>
  <c r="L902" i="39"/>
  <c r="W901" i="39"/>
  <c r="V901" i="39"/>
  <c r="O901" i="39"/>
  <c r="N901" i="39"/>
  <c r="M901" i="39"/>
  <c r="L901" i="39"/>
  <c r="W900" i="39"/>
  <c r="V900" i="39"/>
  <c r="O900" i="39"/>
  <c r="N900" i="39"/>
  <c r="M900" i="39"/>
  <c r="L900" i="39"/>
  <c r="W899" i="39"/>
  <c r="V899" i="39"/>
  <c r="O899" i="39"/>
  <c r="N899" i="39"/>
  <c r="M899" i="39"/>
  <c r="L899" i="39"/>
  <c r="W898" i="39"/>
  <c r="V898" i="39"/>
  <c r="O898" i="39"/>
  <c r="N898" i="39"/>
  <c r="M898" i="39"/>
  <c r="L898" i="39"/>
  <c r="W897" i="39"/>
  <c r="V897" i="39"/>
  <c r="O897" i="39"/>
  <c r="N897" i="39"/>
  <c r="M897" i="39"/>
  <c r="L897" i="39"/>
  <c r="W896" i="39"/>
  <c r="V896" i="39"/>
  <c r="O896" i="39"/>
  <c r="N896" i="39"/>
  <c r="M896" i="39"/>
  <c r="L896" i="39"/>
  <c r="W895" i="39"/>
  <c r="V895" i="39"/>
  <c r="O895" i="39"/>
  <c r="N895" i="39"/>
  <c r="M895" i="39"/>
  <c r="L895" i="39"/>
  <c r="W894" i="39"/>
  <c r="V894" i="39"/>
  <c r="O894" i="39"/>
  <c r="N894" i="39"/>
  <c r="M894" i="39"/>
  <c r="L894" i="39"/>
  <c r="W893" i="39"/>
  <c r="V893" i="39"/>
  <c r="O893" i="39"/>
  <c r="N893" i="39"/>
  <c r="M893" i="39"/>
  <c r="L893" i="39"/>
  <c r="W892" i="39"/>
  <c r="V892" i="39"/>
  <c r="O892" i="39"/>
  <c r="N892" i="39"/>
  <c r="M892" i="39"/>
  <c r="L892" i="39"/>
  <c r="W891" i="39"/>
  <c r="V891" i="39"/>
  <c r="O891" i="39"/>
  <c r="N891" i="39"/>
  <c r="M891" i="39"/>
  <c r="L891" i="39"/>
  <c r="W890" i="39"/>
  <c r="V890" i="39"/>
  <c r="O890" i="39"/>
  <c r="N890" i="39"/>
  <c r="M890" i="39"/>
  <c r="L890" i="39"/>
  <c r="W889" i="39"/>
  <c r="V889" i="39"/>
  <c r="O889" i="39"/>
  <c r="N889" i="39"/>
  <c r="M889" i="39"/>
  <c r="L889" i="39"/>
  <c r="W888" i="39"/>
  <c r="V888" i="39"/>
  <c r="O888" i="39"/>
  <c r="N888" i="39"/>
  <c r="M888" i="39"/>
  <c r="L888" i="39"/>
  <c r="W887" i="39"/>
  <c r="V887" i="39"/>
  <c r="O887" i="39"/>
  <c r="N887" i="39"/>
  <c r="M887" i="39"/>
  <c r="L887" i="39"/>
  <c r="W886" i="39"/>
  <c r="V886" i="39"/>
  <c r="O886" i="39"/>
  <c r="N886" i="39"/>
  <c r="M886" i="39"/>
  <c r="L886" i="39"/>
  <c r="W885" i="39"/>
  <c r="V885" i="39"/>
  <c r="O885" i="39"/>
  <c r="N885" i="39"/>
  <c r="M885" i="39"/>
  <c r="L885" i="39"/>
  <c r="W884" i="39"/>
  <c r="V884" i="39"/>
  <c r="O884" i="39"/>
  <c r="N884" i="39"/>
  <c r="M884" i="39"/>
  <c r="L884" i="39"/>
  <c r="W883" i="39"/>
  <c r="V883" i="39"/>
  <c r="O883" i="39"/>
  <c r="N883" i="39"/>
  <c r="M883" i="39"/>
  <c r="L883" i="39"/>
  <c r="W882" i="39"/>
  <c r="V882" i="39"/>
  <c r="O882" i="39"/>
  <c r="N882" i="39"/>
  <c r="M882" i="39"/>
  <c r="L882" i="39"/>
  <c r="W881" i="39"/>
  <c r="V881" i="39"/>
  <c r="O881" i="39"/>
  <c r="N881" i="39"/>
  <c r="M881" i="39"/>
  <c r="L881" i="39"/>
  <c r="W880" i="39"/>
  <c r="V880" i="39"/>
  <c r="O880" i="39"/>
  <c r="N880" i="39"/>
  <c r="M880" i="39"/>
  <c r="L880" i="39"/>
  <c r="W879" i="39"/>
  <c r="V879" i="39"/>
  <c r="O879" i="39"/>
  <c r="N879" i="39"/>
  <c r="M879" i="39"/>
  <c r="L879" i="39"/>
  <c r="W878" i="39"/>
  <c r="V878" i="39"/>
  <c r="O878" i="39"/>
  <c r="N878" i="39"/>
  <c r="M878" i="39"/>
  <c r="L878" i="39"/>
  <c r="W877" i="39"/>
  <c r="V877" i="39"/>
  <c r="O877" i="39"/>
  <c r="N877" i="39"/>
  <c r="M877" i="39"/>
  <c r="L877" i="39"/>
  <c r="W876" i="39"/>
  <c r="V876" i="39"/>
  <c r="O876" i="39"/>
  <c r="N876" i="39"/>
  <c r="M876" i="39"/>
  <c r="L876" i="39"/>
  <c r="W875" i="39"/>
  <c r="V875" i="39"/>
  <c r="O875" i="39"/>
  <c r="N875" i="39"/>
  <c r="M875" i="39"/>
  <c r="L875" i="39"/>
  <c r="W874" i="39"/>
  <c r="V874" i="39"/>
  <c r="O874" i="39"/>
  <c r="N874" i="39"/>
  <c r="M874" i="39"/>
  <c r="L874" i="39"/>
  <c r="W873" i="39"/>
  <c r="V873" i="39"/>
  <c r="O873" i="39"/>
  <c r="N873" i="39"/>
  <c r="M873" i="39"/>
  <c r="L873" i="39"/>
  <c r="W872" i="39"/>
  <c r="V872" i="39"/>
  <c r="O872" i="39"/>
  <c r="N872" i="39"/>
  <c r="M872" i="39"/>
  <c r="L872" i="39"/>
  <c r="W871" i="39"/>
  <c r="V871" i="39"/>
  <c r="O871" i="39"/>
  <c r="N871" i="39"/>
  <c r="M871" i="39"/>
  <c r="L871" i="39"/>
  <c r="W870" i="39"/>
  <c r="V870" i="39"/>
  <c r="O870" i="39"/>
  <c r="N870" i="39"/>
  <c r="M870" i="39"/>
  <c r="L870" i="39"/>
  <c r="W869" i="39"/>
  <c r="V869" i="39"/>
  <c r="O869" i="39"/>
  <c r="N869" i="39"/>
  <c r="M869" i="39"/>
  <c r="L869" i="39"/>
  <c r="W868" i="39"/>
  <c r="V868" i="39"/>
  <c r="O868" i="39"/>
  <c r="N868" i="39"/>
  <c r="M868" i="39"/>
  <c r="L868" i="39"/>
  <c r="W867" i="39"/>
  <c r="V867" i="39"/>
  <c r="O867" i="39"/>
  <c r="N867" i="39"/>
  <c r="M867" i="39"/>
  <c r="L867" i="39"/>
  <c r="W866" i="39"/>
  <c r="V866" i="39"/>
  <c r="O866" i="39"/>
  <c r="N866" i="39"/>
  <c r="M866" i="39"/>
  <c r="L866" i="39"/>
  <c r="W865" i="39"/>
  <c r="V865" i="39"/>
  <c r="O865" i="39"/>
  <c r="N865" i="39"/>
  <c r="M865" i="39"/>
  <c r="L865" i="39"/>
  <c r="W864" i="39"/>
  <c r="V864" i="39"/>
  <c r="O864" i="39"/>
  <c r="N864" i="39"/>
  <c r="M864" i="39"/>
  <c r="L864" i="39"/>
  <c r="W863" i="39"/>
  <c r="V863" i="39"/>
  <c r="O863" i="39"/>
  <c r="N863" i="39"/>
  <c r="M863" i="39"/>
  <c r="L863" i="39"/>
  <c r="W862" i="39"/>
  <c r="V862" i="39"/>
  <c r="O862" i="39"/>
  <c r="N862" i="39"/>
  <c r="M862" i="39"/>
  <c r="L862" i="39"/>
  <c r="W861" i="39"/>
  <c r="V861" i="39"/>
  <c r="O861" i="39"/>
  <c r="N861" i="39"/>
  <c r="M861" i="39"/>
  <c r="L861" i="39"/>
  <c r="W860" i="39"/>
  <c r="V860" i="39"/>
  <c r="O860" i="39"/>
  <c r="N860" i="39"/>
  <c r="M860" i="39"/>
  <c r="L860" i="39"/>
  <c r="W859" i="39"/>
  <c r="V859" i="39"/>
  <c r="O859" i="39"/>
  <c r="N859" i="39"/>
  <c r="M859" i="39"/>
  <c r="L859" i="39"/>
  <c r="W858" i="39"/>
  <c r="V858" i="39"/>
  <c r="O858" i="39"/>
  <c r="N858" i="39"/>
  <c r="M858" i="39"/>
  <c r="L858" i="39"/>
  <c r="W857" i="39"/>
  <c r="V857" i="39"/>
  <c r="O857" i="39"/>
  <c r="N857" i="39"/>
  <c r="M857" i="39"/>
  <c r="L857" i="39"/>
  <c r="W856" i="39"/>
  <c r="V856" i="39"/>
  <c r="O856" i="39"/>
  <c r="N856" i="39"/>
  <c r="M856" i="39"/>
  <c r="L856" i="39"/>
  <c r="W855" i="39"/>
  <c r="V855" i="39"/>
  <c r="O855" i="39"/>
  <c r="N855" i="39"/>
  <c r="M855" i="39"/>
  <c r="L855" i="39"/>
  <c r="W854" i="39"/>
  <c r="V854" i="39"/>
  <c r="O854" i="39"/>
  <c r="N854" i="39"/>
  <c r="M854" i="39"/>
  <c r="L854" i="39"/>
  <c r="W853" i="39"/>
  <c r="V853" i="39"/>
  <c r="O853" i="39"/>
  <c r="N853" i="39"/>
  <c r="M853" i="39"/>
  <c r="L853" i="39"/>
  <c r="W852" i="39"/>
  <c r="V852" i="39"/>
  <c r="O852" i="39"/>
  <c r="N852" i="39"/>
  <c r="M852" i="39"/>
  <c r="L852" i="39"/>
  <c r="W851" i="39"/>
  <c r="V851" i="39"/>
  <c r="O851" i="39"/>
  <c r="N851" i="39"/>
  <c r="M851" i="39"/>
  <c r="L851" i="39"/>
  <c r="W850" i="39"/>
  <c r="V850" i="39"/>
  <c r="O850" i="39"/>
  <c r="N850" i="39"/>
  <c r="M850" i="39"/>
  <c r="L850" i="39"/>
  <c r="W849" i="39"/>
  <c r="V849" i="39"/>
  <c r="O849" i="39"/>
  <c r="N849" i="39"/>
  <c r="M849" i="39"/>
  <c r="L849" i="39"/>
  <c r="W848" i="39"/>
  <c r="V848" i="39"/>
  <c r="O848" i="39"/>
  <c r="N848" i="39"/>
  <c r="M848" i="39"/>
  <c r="L848" i="39"/>
  <c r="W847" i="39"/>
  <c r="V847" i="39"/>
  <c r="O847" i="39"/>
  <c r="N847" i="39"/>
  <c r="M847" i="39"/>
  <c r="L847" i="39"/>
  <c r="W846" i="39"/>
  <c r="V846" i="39"/>
  <c r="O846" i="39"/>
  <c r="N846" i="39"/>
  <c r="M846" i="39"/>
  <c r="L846" i="39"/>
  <c r="W845" i="39"/>
  <c r="V845" i="39"/>
  <c r="O845" i="39"/>
  <c r="N845" i="39"/>
  <c r="M845" i="39"/>
  <c r="L845" i="39"/>
  <c r="W844" i="39"/>
  <c r="V844" i="39"/>
  <c r="O844" i="39"/>
  <c r="N844" i="39"/>
  <c r="M844" i="39"/>
  <c r="L844" i="39"/>
  <c r="W843" i="39"/>
  <c r="V843" i="39"/>
  <c r="O843" i="39"/>
  <c r="N843" i="39"/>
  <c r="M843" i="39"/>
  <c r="L843" i="39"/>
  <c r="W842" i="39"/>
  <c r="V842" i="39"/>
  <c r="O842" i="39"/>
  <c r="N842" i="39"/>
  <c r="M842" i="39"/>
  <c r="L842" i="39"/>
  <c r="W841" i="39"/>
  <c r="V841" i="39"/>
  <c r="O841" i="39"/>
  <c r="N841" i="39"/>
  <c r="M841" i="39"/>
  <c r="L841" i="39"/>
  <c r="W840" i="39"/>
  <c r="V840" i="39"/>
  <c r="O840" i="39"/>
  <c r="N840" i="39"/>
  <c r="M840" i="39"/>
  <c r="L840" i="39"/>
  <c r="W839" i="39"/>
  <c r="V839" i="39"/>
  <c r="O839" i="39"/>
  <c r="N839" i="39"/>
  <c r="M839" i="39"/>
  <c r="L839" i="39"/>
  <c r="W838" i="39"/>
  <c r="V838" i="39"/>
  <c r="O838" i="39"/>
  <c r="N838" i="39"/>
  <c r="M838" i="39"/>
  <c r="L838" i="39"/>
  <c r="W837" i="39"/>
  <c r="V837" i="39"/>
  <c r="O837" i="39"/>
  <c r="N837" i="39"/>
  <c r="M837" i="39"/>
  <c r="L837" i="39"/>
  <c r="W836" i="39"/>
  <c r="V836" i="39"/>
  <c r="O836" i="39"/>
  <c r="N836" i="39"/>
  <c r="M836" i="39"/>
  <c r="L836" i="39"/>
  <c r="W835" i="39"/>
  <c r="V835" i="39"/>
  <c r="O835" i="39"/>
  <c r="N835" i="39"/>
  <c r="M835" i="39"/>
  <c r="L835" i="39"/>
  <c r="W834" i="39"/>
  <c r="V834" i="39"/>
  <c r="O834" i="39"/>
  <c r="N834" i="39"/>
  <c r="M834" i="39"/>
  <c r="L834" i="39"/>
  <c r="W833" i="39"/>
  <c r="V833" i="39"/>
  <c r="O833" i="39"/>
  <c r="N833" i="39"/>
  <c r="M833" i="39"/>
  <c r="L833" i="39"/>
  <c r="W832" i="39"/>
  <c r="V832" i="39"/>
  <c r="O832" i="39"/>
  <c r="N832" i="39"/>
  <c r="M832" i="39"/>
  <c r="L832" i="39"/>
  <c r="W831" i="39"/>
  <c r="V831" i="39"/>
  <c r="O831" i="39"/>
  <c r="N831" i="39"/>
  <c r="M831" i="39"/>
  <c r="L831" i="39"/>
  <c r="W830" i="39"/>
  <c r="V830" i="39"/>
  <c r="O830" i="39"/>
  <c r="N830" i="39"/>
  <c r="M830" i="39"/>
  <c r="L830" i="39"/>
  <c r="W829" i="39"/>
  <c r="V829" i="39"/>
  <c r="O829" i="39"/>
  <c r="N829" i="39"/>
  <c r="M829" i="39"/>
  <c r="L829" i="39"/>
  <c r="W828" i="39"/>
  <c r="V828" i="39"/>
  <c r="O828" i="39"/>
  <c r="N828" i="39"/>
  <c r="M828" i="39"/>
  <c r="L828" i="39"/>
  <c r="W827" i="39"/>
  <c r="V827" i="39"/>
  <c r="O827" i="39"/>
  <c r="N827" i="39"/>
  <c r="M827" i="39"/>
  <c r="L827" i="39"/>
  <c r="W826" i="39"/>
  <c r="V826" i="39"/>
  <c r="O826" i="39"/>
  <c r="N826" i="39"/>
  <c r="M826" i="39"/>
  <c r="L826" i="39"/>
  <c r="W825" i="39"/>
  <c r="V825" i="39"/>
  <c r="O825" i="39"/>
  <c r="N825" i="39"/>
  <c r="M825" i="39"/>
  <c r="L825" i="39"/>
  <c r="W824" i="39"/>
  <c r="V824" i="39"/>
  <c r="O824" i="39"/>
  <c r="N824" i="39"/>
  <c r="M824" i="39"/>
  <c r="L824" i="39"/>
  <c r="W823" i="39"/>
  <c r="V823" i="39"/>
  <c r="O823" i="39"/>
  <c r="N823" i="39"/>
  <c r="M823" i="39"/>
  <c r="L823" i="39"/>
  <c r="W822" i="39"/>
  <c r="V822" i="39"/>
  <c r="O822" i="39"/>
  <c r="N822" i="39"/>
  <c r="M822" i="39"/>
  <c r="L822" i="39"/>
  <c r="W821" i="39"/>
  <c r="V821" i="39"/>
  <c r="O821" i="39"/>
  <c r="N821" i="39"/>
  <c r="M821" i="39"/>
  <c r="L821" i="39"/>
  <c r="W820" i="39"/>
  <c r="V820" i="39"/>
  <c r="O820" i="39"/>
  <c r="N820" i="39"/>
  <c r="M820" i="39"/>
  <c r="L820" i="39"/>
  <c r="W819" i="39"/>
  <c r="V819" i="39"/>
  <c r="O819" i="39"/>
  <c r="N819" i="39"/>
  <c r="M819" i="39"/>
  <c r="L819" i="39"/>
  <c r="W818" i="39"/>
  <c r="V818" i="39"/>
  <c r="O818" i="39"/>
  <c r="N818" i="39"/>
  <c r="M818" i="39"/>
  <c r="L818" i="39"/>
  <c r="W817" i="39"/>
  <c r="V817" i="39"/>
  <c r="O817" i="39"/>
  <c r="N817" i="39"/>
  <c r="M817" i="39"/>
  <c r="L817" i="39"/>
  <c r="W816" i="39"/>
  <c r="V816" i="39"/>
  <c r="O816" i="39"/>
  <c r="N816" i="39"/>
  <c r="M816" i="39"/>
  <c r="L816" i="39"/>
  <c r="W815" i="39"/>
  <c r="V815" i="39"/>
  <c r="O815" i="39"/>
  <c r="N815" i="39"/>
  <c r="M815" i="39"/>
  <c r="L815" i="39"/>
  <c r="W814" i="39"/>
  <c r="V814" i="39"/>
  <c r="O814" i="39"/>
  <c r="N814" i="39"/>
  <c r="M814" i="39"/>
  <c r="L814" i="39"/>
  <c r="W813" i="39"/>
  <c r="V813" i="39"/>
  <c r="O813" i="39"/>
  <c r="N813" i="39"/>
  <c r="M813" i="39"/>
  <c r="L813" i="39"/>
  <c r="W812" i="39"/>
  <c r="V812" i="39"/>
  <c r="O812" i="39"/>
  <c r="N812" i="39"/>
  <c r="M812" i="39"/>
  <c r="L812" i="39"/>
  <c r="W811" i="39"/>
  <c r="V811" i="39"/>
  <c r="O811" i="39"/>
  <c r="N811" i="39"/>
  <c r="M811" i="39"/>
  <c r="L811" i="39"/>
  <c r="W810" i="39"/>
  <c r="V810" i="39"/>
  <c r="O810" i="39"/>
  <c r="N810" i="39"/>
  <c r="M810" i="39"/>
  <c r="L810" i="39"/>
  <c r="W809" i="39"/>
  <c r="V809" i="39"/>
  <c r="O809" i="39"/>
  <c r="N809" i="39"/>
  <c r="M809" i="39"/>
  <c r="L809" i="39"/>
  <c r="W808" i="39"/>
  <c r="V808" i="39"/>
  <c r="O808" i="39"/>
  <c r="N808" i="39"/>
  <c r="M808" i="39"/>
  <c r="L808" i="39"/>
  <c r="W807" i="39"/>
  <c r="V807" i="39"/>
  <c r="O807" i="39"/>
  <c r="N807" i="39"/>
  <c r="M807" i="39"/>
  <c r="L807" i="39"/>
  <c r="W806" i="39"/>
  <c r="V806" i="39"/>
  <c r="O806" i="39"/>
  <c r="N806" i="39"/>
  <c r="M806" i="39"/>
  <c r="L806" i="39"/>
  <c r="W805" i="39"/>
  <c r="V805" i="39"/>
  <c r="O805" i="39"/>
  <c r="N805" i="39"/>
  <c r="M805" i="39"/>
  <c r="L805" i="39"/>
  <c r="W804" i="39"/>
  <c r="V804" i="39"/>
  <c r="O804" i="39"/>
  <c r="N804" i="39"/>
  <c r="M804" i="39"/>
  <c r="L804" i="39"/>
  <c r="W803" i="39"/>
  <c r="V803" i="39"/>
  <c r="O803" i="39"/>
  <c r="N803" i="39"/>
  <c r="M803" i="39"/>
  <c r="L803" i="39"/>
  <c r="W802" i="39"/>
  <c r="V802" i="39"/>
  <c r="O802" i="39"/>
  <c r="N802" i="39"/>
  <c r="M802" i="39"/>
  <c r="L802" i="39"/>
  <c r="W801" i="39"/>
  <c r="V801" i="39"/>
  <c r="O801" i="39"/>
  <c r="N801" i="39"/>
  <c r="M801" i="39"/>
  <c r="L801" i="39"/>
  <c r="W800" i="39"/>
  <c r="V800" i="39"/>
  <c r="O800" i="39"/>
  <c r="N800" i="39"/>
  <c r="M800" i="39"/>
  <c r="L800" i="39"/>
  <c r="W799" i="39"/>
  <c r="V799" i="39"/>
  <c r="O799" i="39"/>
  <c r="N799" i="39"/>
  <c r="M799" i="39"/>
  <c r="L799" i="39"/>
  <c r="W798" i="39"/>
  <c r="V798" i="39"/>
  <c r="O798" i="39"/>
  <c r="N798" i="39"/>
  <c r="M798" i="39"/>
  <c r="L798" i="39"/>
  <c r="W797" i="39"/>
  <c r="V797" i="39"/>
  <c r="O797" i="39"/>
  <c r="N797" i="39"/>
  <c r="M797" i="39"/>
  <c r="L797" i="39"/>
  <c r="W796" i="39"/>
  <c r="V796" i="39"/>
  <c r="O796" i="39"/>
  <c r="N796" i="39"/>
  <c r="M796" i="39"/>
  <c r="L796" i="39"/>
  <c r="W795" i="39"/>
  <c r="V795" i="39"/>
  <c r="O795" i="39"/>
  <c r="N795" i="39"/>
  <c r="M795" i="39"/>
  <c r="L795" i="39"/>
  <c r="W794" i="39"/>
  <c r="V794" i="39"/>
  <c r="O794" i="39"/>
  <c r="N794" i="39"/>
  <c r="M794" i="39"/>
  <c r="L794" i="39"/>
  <c r="W793" i="39"/>
  <c r="V793" i="39"/>
  <c r="O793" i="39"/>
  <c r="N793" i="39"/>
  <c r="M793" i="39"/>
  <c r="L793" i="39"/>
  <c r="W792" i="39"/>
  <c r="V792" i="39"/>
  <c r="O792" i="39"/>
  <c r="N792" i="39"/>
  <c r="M792" i="39"/>
  <c r="L792" i="39"/>
  <c r="W791" i="39"/>
  <c r="V791" i="39"/>
  <c r="O791" i="39"/>
  <c r="N791" i="39"/>
  <c r="M791" i="39"/>
  <c r="L791" i="39"/>
  <c r="W790" i="39"/>
  <c r="V790" i="39"/>
  <c r="O790" i="39"/>
  <c r="N790" i="39"/>
  <c r="M790" i="39"/>
  <c r="L790" i="39"/>
  <c r="W789" i="39"/>
  <c r="V789" i="39"/>
  <c r="O789" i="39"/>
  <c r="N789" i="39"/>
  <c r="M789" i="39"/>
  <c r="L789" i="39"/>
  <c r="W788" i="39"/>
  <c r="V788" i="39"/>
  <c r="O788" i="39"/>
  <c r="N788" i="39"/>
  <c r="M788" i="39"/>
  <c r="L788" i="39"/>
  <c r="W787" i="39"/>
  <c r="V787" i="39"/>
  <c r="O787" i="39"/>
  <c r="N787" i="39"/>
  <c r="M787" i="39"/>
  <c r="L787" i="39"/>
  <c r="W786" i="39"/>
  <c r="V786" i="39"/>
  <c r="O786" i="39"/>
  <c r="N786" i="39"/>
  <c r="M786" i="39"/>
  <c r="L786" i="39"/>
  <c r="W785" i="39"/>
  <c r="V785" i="39"/>
  <c r="O785" i="39"/>
  <c r="N785" i="39"/>
  <c r="M785" i="39"/>
  <c r="L785" i="39"/>
  <c r="W784" i="39"/>
  <c r="V784" i="39"/>
  <c r="O784" i="39"/>
  <c r="N784" i="39"/>
  <c r="M784" i="39"/>
  <c r="L784" i="39"/>
  <c r="W783" i="39"/>
  <c r="V783" i="39"/>
  <c r="O783" i="39"/>
  <c r="N783" i="39"/>
  <c r="M783" i="39"/>
  <c r="L783" i="39"/>
  <c r="W782" i="39"/>
  <c r="V782" i="39"/>
  <c r="O782" i="39"/>
  <c r="N782" i="39"/>
  <c r="M782" i="39"/>
  <c r="L782" i="39"/>
  <c r="W781" i="39"/>
  <c r="V781" i="39"/>
  <c r="O781" i="39"/>
  <c r="N781" i="39"/>
  <c r="M781" i="39"/>
  <c r="L781" i="39"/>
  <c r="W780" i="39"/>
  <c r="V780" i="39"/>
  <c r="O780" i="39"/>
  <c r="N780" i="39"/>
  <c r="M780" i="39"/>
  <c r="L780" i="39"/>
  <c r="W779" i="39"/>
  <c r="V779" i="39"/>
  <c r="O779" i="39"/>
  <c r="N779" i="39"/>
  <c r="M779" i="39"/>
  <c r="L779" i="39"/>
  <c r="W778" i="39"/>
  <c r="V778" i="39"/>
  <c r="O778" i="39"/>
  <c r="N778" i="39"/>
  <c r="M778" i="39"/>
  <c r="L778" i="39"/>
  <c r="W777" i="39"/>
  <c r="V777" i="39"/>
  <c r="O777" i="39"/>
  <c r="N777" i="39"/>
  <c r="M777" i="39"/>
  <c r="L777" i="39"/>
  <c r="W776" i="39"/>
  <c r="V776" i="39"/>
  <c r="O776" i="39"/>
  <c r="N776" i="39"/>
  <c r="M776" i="39"/>
  <c r="L776" i="39"/>
  <c r="W775" i="39"/>
  <c r="V775" i="39"/>
  <c r="O775" i="39"/>
  <c r="N775" i="39"/>
  <c r="M775" i="39"/>
  <c r="L775" i="39"/>
  <c r="W774" i="39"/>
  <c r="V774" i="39"/>
  <c r="O774" i="39"/>
  <c r="N774" i="39"/>
  <c r="M774" i="39"/>
  <c r="L774" i="39"/>
  <c r="W773" i="39"/>
  <c r="V773" i="39"/>
  <c r="O773" i="39"/>
  <c r="N773" i="39"/>
  <c r="M773" i="39"/>
  <c r="L773" i="39"/>
  <c r="W772" i="39"/>
  <c r="V772" i="39"/>
  <c r="O772" i="39"/>
  <c r="N772" i="39"/>
  <c r="M772" i="39"/>
  <c r="L772" i="39"/>
  <c r="W771" i="39"/>
  <c r="V771" i="39"/>
  <c r="O771" i="39"/>
  <c r="N771" i="39"/>
  <c r="M771" i="39"/>
  <c r="L771" i="39"/>
  <c r="W770" i="39"/>
  <c r="V770" i="39"/>
  <c r="O770" i="39"/>
  <c r="N770" i="39"/>
  <c r="M770" i="39"/>
  <c r="L770" i="39"/>
  <c r="W769" i="39"/>
  <c r="V769" i="39"/>
  <c r="O769" i="39"/>
  <c r="N769" i="39"/>
  <c r="M769" i="39"/>
  <c r="L769" i="39"/>
  <c r="W768" i="39"/>
  <c r="V768" i="39"/>
  <c r="O768" i="39"/>
  <c r="N768" i="39"/>
  <c r="M768" i="39"/>
  <c r="L768" i="39"/>
  <c r="W767" i="39"/>
  <c r="V767" i="39"/>
  <c r="O767" i="39"/>
  <c r="N767" i="39"/>
  <c r="M767" i="39"/>
  <c r="L767" i="39"/>
  <c r="W766" i="39"/>
  <c r="V766" i="39"/>
  <c r="O766" i="39"/>
  <c r="N766" i="39"/>
  <c r="M766" i="39"/>
  <c r="L766" i="39"/>
  <c r="W765" i="39"/>
  <c r="V765" i="39"/>
  <c r="O765" i="39"/>
  <c r="N765" i="39"/>
  <c r="M765" i="39"/>
  <c r="L765" i="39"/>
  <c r="W764" i="39"/>
  <c r="V764" i="39"/>
  <c r="O764" i="39"/>
  <c r="N764" i="39"/>
  <c r="M764" i="39"/>
  <c r="L764" i="39"/>
  <c r="W763" i="39"/>
  <c r="V763" i="39"/>
  <c r="O763" i="39"/>
  <c r="N763" i="39"/>
  <c r="M763" i="39"/>
  <c r="L763" i="39"/>
  <c r="W762" i="39"/>
  <c r="V762" i="39"/>
  <c r="O762" i="39"/>
  <c r="N762" i="39"/>
  <c r="M762" i="39"/>
  <c r="L762" i="39"/>
  <c r="W761" i="39"/>
  <c r="V761" i="39"/>
  <c r="O761" i="39"/>
  <c r="N761" i="39"/>
  <c r="M761" i="39"/>
  <c r="L761" i="39"/>
  <c r="W760" i="39"/>
  <c r="V760" i="39"/>
  <c r="O760" i="39"/>
  <c r="N760" i="39"/>
  <c r="M760" i="39"/>
  <c r="L760" i="39"/>
  <c r="W759" i="39"/>
  <c r="V759" i="39"/>
  <c r="O759" i="39"/>
  <c r="N759" i="39"/>
  <c r="M759" i="39"/>
  <c r="L759" i="39"/>
  <c r="W758" i="39"/>
  <c r="V758" i="39"/>
  <c r="O758" i="39"/>
  <c r="N758" i="39"/>
  <c r="M758" i="39"/>
  <c r="L758" i="39"/>
  <c r="W757" i="39"/>
  <c r="V757" i="39"/>
  <c r="O757" i="39"/>
  <c r="N757" i="39"/>
  <c r="M757" i="39"/>
  <c r="L757" i="39"/>
  <c r="W756" i="39"/>
  <c r="V756" i="39"/>
  <c r="O756" i="39"/>
  <c r="N756" i="39"/>
  <c r="M756" i="39"/>
  <c r="L756" i="39"/>
  <c r="W755" i="39"/>
  <c r="V755" i="39"/>
  <c r="O755" i="39"/>
  <c r="N755" i="39"/>
  <c r="M755" i="39"/>
  <c r="L755" i="39"/>
  <c r="W754" i="39"/>
  <c r="V754" i="39"/>
  <c r="O754" i="39"/>
  <c r="N754" i="39"/>
  <c r="M754" i="39"/>
  <c r="L754" i="39"/>
  <c r="W753" i="39"/>
  <c r="V753" i="39"/>
  <c r="O753" i="39"/>
  <c r="N753" i="39"/>
  <c r="M753" i="39"/>
  <c r="L753" i="39"/>
  <c r="W752" i="39"/>
  <c r="V752" i="39"/>
  <c r="O752" i="39"/>
  <c r="N752" i="39"/>
  <c r="M752" i="39"/>
  <c r="L752" i="39"/>
  <c r="W751" i="39"/>
  <c r="V751" i="39"/>
  <c r="O751" i="39"/>
  <c r="N751" i="39"/>
  <c r="M751" i="39"/>
  <c r="L751" i="39"/>
  <c r="W750" i="39"/>
  <c r="V750" i="39"/>
  <c r="O750" i="39"/>
  <c r="N750" i="39"/>
  <c r="M750" i="39"/>
  <c r="L750" i="39"/>
  <c r="W749" i="39"/>
  <c r="V749" i="39"/>
  <c r="O749" i="39"/>
  <c r="N749" i="39"/>
  <c r="M749" i="39"/>
  <c r="L749" i="39"/>
  <c r="W748" i="39"/>
  <c r="V748" i="39"/>
  <c r="O748" i="39"/>
  <c r="N748" i="39"/>
  <c r="M748" i="39"/>
  <c r="L748" i="39"/>
  <c r="W747" i="39"/>
  <c r="V747" i="39"/>
  <c r="O747" i="39"/>
  <c r="N747" i="39"/>
  <c r="M747" i="39"/>
  <c r="L747" i="39"/>
  <c r="W746" i="39"/>
  <c r="V746" i="39"/>
  <c r="O746" i="39"/>
  <c r="N746" i="39"/>
  <c r="M746" i="39"/>
  <c r="L746" i="39"/>
  <c r="W745" i="39"/>
  <c r="V745" i="39"/>
  <c r="O745" i="39"/>
  <c r="N745" i="39"/>
  <c r="M745" i="39"/>
  <c r="L745" i="39"/>
  <c r="W744" i="39"/>
  <c r="V744" i="39"/>
  <c r="O744" i="39"/>
  <c r="N744" i="39"/>
  <c r="M744" i="39"/>
  <c r="L744" i="39"/>
  <c r="W743" i="39"/>
  <c r="V743" i="39"/>
  <c r="O743" i="39"/>
  <c r="N743" i="39"/>
  <c r="M743" i="39"/>
  <c r="L743" i="39"/>
  <c r="W742" i="39"/>
  <c r="V742" i="39"/>
  <c r="O742" i="39"/>
  <c r="N742" i="39"/>
  <c r="M742" i="39"/>
  <c r="L742" i="39"/>
  <c r="W741" i="39"/>
  <c r="V741" i="39"/>
  <c r="O741" i="39"/>
  <c r="N741" i="39"/>
  <c r="M741" i="39"/>
  <c r="L741" i="39"/>
  <c r="W740" i="39"/>
  <c r="V740" i="39"/>
  <c r="O740" i="39"/>
  <c r="N740" i="39"/>
  <c r="M740" i="39"/>
  <c r="L740" i="39"/>
  <c r="W739" i="39"/>
  <c r="V739" i="39"/>
  <c r="O739" i="39"/>
  <c r="N739" i="39"/>
  <c r="M739" i="39"/>
  <c r="L739" i="39"/>
  <c r="W738" i="39"/>
  <c r="V738" i="39"/>
  <c r="O738" i="39"/>
  <c r="N738" i="39"/>
  <c r="M738" i="39"/>
  <c r="L738" i="39"/>
  <c r="W737" i="39"/>
  <c r="V737" i="39"/>
  <c r="O737" i="39"/>
  <c r="N737" i="39"/>
  <c r="M737" i="39"/>
  <c r="L737" i="39"/>
  <c r="W736" i="39"/>
  <c r="V736" i="39"/>
  <c r="O736" i="39"/>
  <c r="N736" i="39"/>
  <c r="M736" i="39"/>
  <c r="L736" i="39"/>
  <c r="W735" i="39"/>
  <c r="V735" i="39"/>
  <c r="O735" i="39"/>
  <c r="N735" i="39"/>
  <c r="M735" i="39"/>
  <c r="L735" i="39"/>
  <c r="W734" i="39"/>
  <c r="V734" i="39"/>
  <c r="O734" i="39"/>
  <c r="N734" i="39"/>
  <c r="M734" i="39"/>
  <c r="L734" i="39"/>
  <c r="W733" i="39"/>
  <c r="V733" i="39"/>
  <c r="O733" i="39"/>
  <c r="N733" i="39"/>
  <c r="M733" i="39"/>
  <c r="L733" i="39"/>
  <c r="W732" i="39"/>
  <c r="V732" i="39"/>
  <c r="O732" i="39"/>
  <c r="N732" i="39"/>
  <c r="M732" i="39"/>
  <c r="L732" i="39"/>
  <c r="W731" i="39"/>
  <c r="V731" i="39"/>
  <c r="O731" i="39"/>
  <c r="N731" i="39"/>
  <c r="M731" i="39"/>
  <c r="L731" i="39"/>
  <c r="W730" i="39"/>
  <c r="V730" i="39"/>
  <c r="O730" i="39"/>
  <c r="N730" i="39"/>
  <c r="M730" i="39"/>
  <c r="L730" i="39"/>
  <c r="W729" i="39"/>
  <c r="V729" i="39"/>
  <c r="O729" i="39"/>
  <c r="N729" i="39"/>
  <c r="M729" i="39"/>
  <c r="L729" i="39"/>
  <c r="W728" i="39"/>
  <c r="V728" i="39"/>
  <c r="O728" i="39"/>
  <c r="N728" i="39"/>
  <c r="M728" i="39"/>
  <c r="L728" i="39"/>
  <c r="W727" i="39"/>
  <c r="V727" i="39"/>
  <c r="O727" i="39"/>
  <c r="N727" i="39"/>
  <c r="M727" i="39"/>
  <c r="L727" i="39"/>
  <c r="W726" i="39"/>
  <c r="V726" i="39"/>
  <c r="O726" i="39"/>
  <c r="N726" i="39"/>
  <c r="M726" i="39"/>
  <c r="L726" i="39"/>
  <c r="W725" i="39"/>
  <c r="V725" i="39"/>
  <c r="O725" i="39"/>
  <c r="N725" i="39"/>
  <c r="M725" i="39"/>
  <c r="L725" i="39"/>
  <c r="W724" i="39"/>
  <c r="V724" i="39"/>
  <c r="O724" i="39"/>
  <c r="N724" i="39"/>
  <c r="M724" i="39"/>
  <c r="L724" i="39"/>
  <c r="W723" i="39"/>
  <c r="V723" i="39"/>
  <c r="O723" i="39"/>
  <c r="N723" i="39"/>
  <c r="M723" i="39"/>
  <c r="L723" i="39"/>
  <c r="W722" i="39"/>
  <c r="V722" i="39"/>
  <c r="O722" i="39"/>
  <c r="N722" i="39"/>
  <c r="M722" i="39"/>
  <c r="L722" i="39"/>
  <c r="W721" i="39"/>
  <c r="V721" i="39"/>
  <c r="O721" i="39"/>
  <c r="N721" i="39"/>
  <c r="M721" i="39"/>
  <c r="L721" i="39"/>
  <c r="W720" i="39"/>
  <c r="V720" i="39"/>
  <c r="O720" i="39"/>
  <c r="N720" i="39"/>
  <c r="M720" i="39"/>
  <c r="L720" i="39"/>
  <c r="W719" i="39"/>
  <c r="V719" i="39"/>
  <c r="O719" i="39"/>
  <c r="N719" i="39"/>
  <c r="M719" i="39"/>
  <c r="L719" i="39"/>
  <c r="W718" i="39"/>
  <c r="V718" i="39"/>
  <c r="O718" i="39"/>
  <c r="N718" i="39"/>
  <c r="M718" i="39"/>
  <c r="L718" i="39"/>
  <c r="W717" i="39"/>
  <c r="V717" i="39"/>
  <c r="O717" i="39"/>
  <c r="N717" i="39"/>
  <c r="M717" i="39"/>
  <c r="L717" i="39"/>
  <c r="W716" i="39"/>
  <c r="V716" i="39"/>
  <c r="O716" i="39"/>
  <c r="N716" i="39"/>
  <c r="M716" i="39"/>
  <c r="L716" i="39"/>
  <c r="W715" i="39"/>
  <c r="V715" i="39"/>
  <c r="O715" i="39"/>
  <c r="N715" i="39"/>
  <c r="M715" i="39"/>
  <c r="L715" i="39"/>
  <c r="W714" i="39"/>
  <c r="V714" i="39"/>
  <c r="O714" i="39"/>
  <c r="N714" i="39"/>
  <c r="M714" i="39"/>
  <c r="L714" i="39"/>
  <c r="W713" i="39"/>
  <c r="V713" i="39"/>
  <c r="O713" i="39"/>
  <c r="N713" i="39"/>
  <c r="M713" i="39"/>
  <c r="L713" i="39"/>
  <c r="W712" i="39"/>
  <c r="V712" i="39"/>
  <c r="O712" i="39"/>
  <c r="N712" i="39"/>
  <c r="M712" i="39"/>
  <c r="L712" i="39"/>
  <c r="W711" i="39"/>
  <c r="V711" i="39"/>
  <c r="O711" i="39"/>
  <c r="N711" i="39"/>
  <c r="M711" i="39"/>
  <c r="L711" i="39"/>
  <c r="W710" i="39"/>
  <c r="V710" i="39"/>
  <c r="O710" i="39"/>
  <c r="N710" i="39"/>
  <c r="M710" i="39"/>
  <c r="L710" i="39"/>
  <c r="W709" i="39"/>
  <c r="V709" i="39"/>
  <c r="O709" i="39"/>
  <c r="N709" i="39"/>
  <c r="M709" i="39"/>
  <c r="L709" i="39"/>
  <c r="W708" i="39"/>
  <c r="V708" i="39"/>
  <c r="O708" i="39"/>
  <c r="N708" i="39"/>
  <c r="M708" i="39"/>
  <c r="L708" i="39"/>
  <c r="W707" i="39"/>
  <c r="V707" i="39"/>
  <c r="O707" i="39"/>
  <c r="N707" i="39"/>
  <c r="M707" i="39"/>
  <c r="L707" i="39"/>
  <c r="W706" i="39"/>
  <c r="V706" i="39"/>
  <c r="O706" i="39"/>
  <c r="N706" i="39"/>
  <c r="M706" i="39"/>
  <c r="L706" i="39"/>
  <c r="W705" i="39"/>
  <c r="V705" i="39"/>
  <c r="O705" i="39"/>
  <c r="N705" i="39"/>
  <c r="M705" i="39"/>
  <c r="L705" i="39"/>
  <c r="W704" i="39"/>
  <c r="V704" i="39"/>
  <c r="O704" i="39"/>
  <c r="N704" i="39"/>
  <c r="M704" i="39"/>
  <c r="L704" i="39"/>
  <c r="W703" i="39"/>
  <c r="V703" i="39"/>
  <c r="O703" i="39"/>
  <c r="N703" i="39"/>
  <c r="M703" i="39"/>
  <c r="L703" i="39"/>
  <c r="W702" i="39"/>
  <c r="V702" i="39"/>
  <c r="O702" i="39"/>
  <c r="N702" i="39"/>
  <c r="M702" i="39"/>
  <c r="L702" i="39"/>
  <c r="W701" i="39"/>
  <c r="V701" i="39"/>
  <c r="O701" i="39"/>
  <c r="N701" i="39"/>
  <c r="M701" i="39"/>
  <c r="L701" i="39"/>
  <c r="W700" i="39"/>
  <c r="V700" i="39"/>
  <c r="O700" i="39"/>
  <c r="N700" i="39"/>
  <c r="M700" i="39"/>
  <c r="L700" i="39"/>
  <c r="W699" i="39"/>
  <c r="V699" i="39"/>
  <c r="O699" i="39"/>
  <c r="N699" i="39"/>
  <c r="M699" i="39"/>
  <c r="L699" i="39"/>
  <c r="W698" i="39"/>
  <c r="V698" i="39"/>
  <c r="O698" i="39"/>
  <c r="N698" i="39"/>
  <c r="M698" i="39"/>
  <c r="L698" i="39"/>
  <c r="W697" i="39"/>
  <c r="V697" i="39"/>
  <c r="O697" i="39"/>
  <c r="N697" i="39"/>
  <c r="M697" i="39"/>
  <c r="L697" i="39"/>
  <c r="W696" i="39"/>
  <c r="V696" i="39"/>
  <c r="O696" i="39"/>
  <c r="N696" i="39"/>
  <c r="M696" i="39"/>
  <c r="L696" i="39"/>
  <c r="W695" i="39"/>
  <c r="V695" i="39"/>
  <c r="O695" i="39"/>
  <c r="N695" i="39"/>
  <c r="M695" i="39"/>
  <c r="L695" i="39"/>
  <c r="W694" i="39"/>
  <c r="V694" i="39"/>
  <c r="O694" i="39"/>
  <c r="N694" i="39"/>
  <c r="M694" i="39"/>
  <c r="L694" i="39"/>
  <c r="W693" i="39"/>
  <c r="V693" i="39"/>
  <c r="O693" i="39"/>
  <c r="N693" i="39"/>
  <c r="M693" i="39"/>
  <c r="L693" i="39"/>
  <c r="W692" i="39"/>
  <c r="V692" i="39"/>
  <c r="O692" i="39"/>
  <c r="N692" i="39"/>
  <c r="M692" i="39"/>
  <c r="L692" i="39"/>
  <c r="W691" i="39"/>
  <c r="V691" i="39"/>
  <c r="O691" i="39"/>
  <c r="N691" i="39"/>
  <c r="M691" i="39"/>
  <c r="L691" i="39"/>
  <c r="W690" i="39"/>
  <c r="V690" i="39"/>
  <c r="O690" i="39"/>
  <c r="N690" i="39"/>
  <c r="M690" i="39"/>
  <c r="L690" i="39"/>
  <c r="W689" i="39"/>
  <c r="V689" i="39"/>
  <c r="O689" i="39"/>
  <c r="N689" i="39"/>
  <c r="M689" i="39"/>
  <c r="L689" i="39"/>
  <c r="W688" i="39"/>
  <c r="V688" i="39"/>
  <c r="O688" i="39"/>
  <c r="N688" i="39"/>
  <c r="M688" i="39"/>
  <c r="L688" i="39"/>
  <c r="W687" i="39"/>
  <c r="V687" i="39"/>
  <c r="O687" i="39"/>
  <c r="N687" i="39"/>
  <c r="M687" i="39"/>
  <c r="L687" i="39"/>
  <c r="W686" i="39"/>
  <c r="V686" i="39"/>
  <c r="O686" i="39"/>
  <c r="N686" i="39"/>
  <c r="M686" i="39"/>
  <c r="L686" i="39"/>
  <c r="W685" i="39"/>
  <c r="V685" i="39"/>
  <c r="O685" i="39"/>
  <c r="N685" i="39"/>
  <c r="M685" i="39"/>
  <c r="L685" i="39"/>
  <c r="W684" i="39"/>
  <c r="V684" i="39"/>
  <c r="O684" i="39"/>
  <c r="N684" i="39"/>
  <c r="M684" i="39"/>
  <c r="L684" i="39"/>
  <c r="W683" i="39"/>
  <c r="V683" i="39"/>
  <c r="O683" i="39"/>
  <c r="N683" i="39"/>
  <c r="M683" i="39"/>
  <c r="L683" i="39"/>
  <c r="W682" i="39"/>
  <c r="V682" i="39"/>
  <c r="O682" i="39"/>
  <c r="N682" i="39"/>
  <c r="M682" i="39"/>
  <c r="L682" i="39"/>
  <c r="W681" i="39"/>
  <c r="V681" i="39"/>
  <c r="O681" i="39"/>
  <c r="N681" i="39"/>
  <c r="M681" i="39"/>
  <c r="L681" i="39"/>
  <c r="W680" i="39"/>
  <c r="V680" i="39"/>
  <c r="O680" i="39"/>
  <c r="N680" i="39"/>
  <c r="M680" i="39"/>
  <c r="L680" i="39"/>
  <c r="W679" i="39"/>
  <c r="V679" i="39"/>
  <c r="O679" i="39"/>
  <c r="N679" i="39"/>
  <c r="M679" i="39"/>
  <c r="L679" i="39"/>
  <c r="W678" i="39"/>
  <c r="V678" i="39"/>
  <c r="O678" i="39"/>
  <c r="N678" i="39"/>
  <c r="M678" i="39"/>
  <c r="L678" i="39"/>
  <c r="W677" i="39"/>
  <c r="V677" i="39"/>
  <c r="O677" i="39"/>
  <c r="N677" i="39"/>
  <c r="M677" i="39"/>
  <c r="L677" i="39"/>
  <c r="W676" i="39"/>
  <c r="V676" i="39"/>
  <c r="O676" i="39"/>
  <c r="N676" i="39"/>
  <c r="M676" i="39"/>
  <c r="L676" i="39"/>
  <c r="W675" i="39"/>
  <c r="V675" i="39"/>
  <c r="O675" i="39"/>
  <c r="N675" i="39"/>
  <c r="M675" i="39"/>
  <c r="L675" i="39"/>
  <c r="W674" i="39"/>
  <c r="V674" i="39"/>
  <c r="O674" i="39"/>
  <c r="N674" i="39"/>
  <c r="M674" i="39"/>
  <c r="L674" i="39"/>
  <c r="W673" i="39"/>
  <c r="V673" i="39"/>
  <c r="O673" i="39"/>
  <c r="N673" i="39"/>
  <c r="M673" i="39"/>
  <c r="L673" i="39"/>
  <c r="W672" i="39"/>
  <c r="V672" i="39"/>
  <c r="O672" i="39"/>
  <c r="N672" i="39"/>
  <c r="M672" i="39"/>
  <c r="L672" i="39"/>
  <c r="W671" i="39"/>
  <c r="V671" i="39"/>
  <c r="O671" i="39"/>
  <c r="N671" i="39"/>
  <c r="M671" i="39"/>
  <c r="L671" i="39"/>
  <c r="W670" i="39"/>
  <c r="V670" i="39"/>
  <c r="O670" i="39"/>
  <c r="N670" i="39"/>
  <c r="M670" i="39"/>
  <c r="L670" i="39"/>
  <c r="W669" i="39"/>
  <c r="V669" i="39"/>
  <c r="O669" i="39"/>
  <c r="N669" i="39"/>
  <c r="M669" i="39"/>
  <c r="L669" i="39"/>
  <c r="W668" i="39"/>
  <c r="V668" i="39"/>
  <c r="O668" i="39"/>
  <c r="N668" i="39"/>
  <c r="M668" i="39"/>
  <c r="L668" i="39"/>
  <c r="W667" i="39"/>
  <c r="V667" i="39"/>
  <c r="O667" i="39"/>
  <c r="N667" i="39"/>
  <c r="M667" i="39"/>
  <c r="L667" i="39"/>
  <c r="W666" i="39"/>
  <c r="V666" i="39"/>
  <c r="O666" i="39"/>
  <c r="N666" i="39"/>
  <c r="M666" i="39"/>
  <c r="L666" i="39"/>
  <c r="W665" i="39"/>
  <c r="V665" i="39"/>
  <c r="O665" i="39"/>
  <c r="N665" i="39"/>
  <c r="M665" i="39"/>
  <c r="L665" i="39"/>
  <c r="W664" i="39"/>
  <c r="V664" i="39"/>
  <c r="O664" i="39"/>
  <c r="N664" i="39"/>
  <c r="M664" i="39"/>
  <c r="L664" i="39"/>
  <c r="W663" i="39"/>
  <c r="V663" i="39"/>
  <c r="O663" i="39"/>
  <c r="N663" i="39"/>
  <c r="M663" i="39"/>
  <c r="L663" i="39"/>
  <c r="W662" i="39"/>
  <c r="V662" i="39"/>
  <c r="O662" i="39"/>
  <c r="N662" i="39"/>
  <c r="M662" i="39"/>
  <c r="L662" i="39"/>
  <c r="W661" i="39"/>
  <c r="V661" i="39"/>
  <c r="O661" i="39"/>
  <c r="N661" i="39"/>
  <c r="M661" i="39"/>
  <c r="L661" i="39"/>
  <c r="W660" i="39"/>
  <c r="V660" i="39"/>
  <c r="O660" i="39"/>
  <c r="N660" i="39"/>
  <c r="M660" i="39"/>
  <c r="L660" i="39"/>
  <c r="W659" i="39"/>
  <c r="V659" i="39"/>
  <c r="O659" i="39"/>
  <c r="N659" i="39"/>
  <c r="M659" i="39"/>
  <c r="L659" i="39"/>
  <c r="W658" i="39"/>
  <c r="V658" i="39"/>
  <c r="O658" i="39"/>
  <c r="N658" i="39"/>
  <c r="M658" i="39"/>
  <c r="L658" i="39"/>
  <c r="W657" i="39"/>
  <c r="V657" i="39"/>
  <c r="O657" i="39"/>
  <c r="N657" i="39"/>
  <c r="M657" i="39"/>
  <c r="L657" i="39"/>
  <c r="W656" i="39"/>
  <c r="V656" i="39"/>
  <c r="O656" i="39"/>
  <c r="N656" i="39"/>
  <c r="M656" i="39"/>
  <c r="L656" i="39"/>
  <c r="W655" i="39"/>
  <c r="V655" i="39"/>
  <c r="O655" i="39"/>
  <c r="N655" i="39"/>
  <c r="M655" i="39"/>
  <c r="L655" i="39"/>
  <c r="W654" i="39"/>
  <c r="V654" i="39"/>
  <c r="O654" i="39"/>
  <c r="N654" i="39"/>
  <c r="M654" i="39"/>
  <c r="L654" i="39"/>
  <c r="W653" i="39"/>
  <c r="V653" i="39"/>
  <c r="O653" i="39"/>
  <c r="N653" i="39"/>
  <c r="M653" i="39"/>
  <c r="L653" i="39"/>
  <c r="W652" i="39"/>
  <c r="V652" i="39"/>
  <c r="O652" i="39"/>
  <c r="N652" i="39"/>
  <c r="M652" i="39"/>
  <c r="L652" i="39"/>
  <c r="W651" i="39"/>
  <c r="V651" i="39"/>
  <c r="O651" i="39"/>
  <c r="N651" i="39"/>
  <c r="M651" i="39"/>
  <c r="L651" i="39"/>
  <c r="W650" i="39"/>
  <c r="V650" i="39"/>
  <c r="O650" i="39"/>
  <c r="N650" i="39"/>
  <c r="M650" i="39"/>
  <c r="L650" i="39"/>
  <c r="W649" i="39"/>
  <c r="V649" i="39"/>
  <c r="O649" i="39"/>
  <c r="N649" i="39"/>
  <c r="M649" i="39"/>
  <c r="L649" i="39"/>
  <c r="W648" i="39"/>
  <c r="V648" i="39"/>
  <c r="O648" i="39"/>
  <c r="N648" i="39"/>
  <c r="M648" i="39"/>
  <c r="L648" i="39"/>
  <c r="W647" i="39"/>
  <c r="V647" i="39"/>
  <c r="O647" i="39"/>
  <c r="N647" i="39"/>
  <c r="M647" i="39"/>
  <c r="L647" i="39"/>
  <c r="W646" i="39"/>
  <c r="V646" i="39"/>
  <c r="O646" i="39"/>
  <c r="N646" i="39"/>
  <c r="M646" i="39"/>
  <c r="L646" i="39"/>
  <c r="W645" i="39"/>
  <c r="V645" i="39"/>
  <c r="O645" i="39"/>
  <c r="N645" i="39"/>
  <c r="M645" i="39"/>
  <c r="L645" i="39"/>
  <c r="W644" i="39"/>
  <c r="V644" i="39"/>
  <c r="O644" i="39"/>
  <c r="N644" i="39"/>
  <c r="M644" i="39"/>
  <c r="L644" i="39"/>
  <c r="W643" i="39"/>
  <c r="V643" i="39"/>
  <c r="O643" i="39"/>
  <c r="N643" i="39"/>
  <c r="M643" i="39"/>
  <c r="L643" i="39"/>
  <c r="W642" i="39"/>
  <c r="V642" i="39"/>
  <c r="O642" i="39"/>
  <c r="N642" i="39"/>
  <c r="M642" i="39"/>
  <c r="L642" i="39"/>
  <c r="W641" i="39"/>
  <c r="V641" i="39"/>
  <c r="O641" i="39"/>
  <c r="N641" i="39"/>
  <c r="M641" i="39"/>
  <c r="L641" i="39"/>
  <c r="W640" i="39"/>
  <c r="V640" i="39"/>
  <c r="O640" i="39"/>
  <c r="N640" i="39"/>
  <c r="M640" i="39"/>
  <c r="L640" i="39"/>
  <c r="W639" i="39"/>
  <c r="V639" i="39"/>
  <c r="O639" i="39"/>
  <c r="N639" i="39"/>
  <c r="M639" i="39"/>
  <c r="L639" i="39"/>
  <c r="W638" i="39"/>
  <c r="V638" i="39"/>
  <c r="O638" i="39"/>
  <c r="N638" i="39"/>
  <c r="M638" i="39"/>
  <c r="L638" i="39"/>
  <c r="W637" i="39"/>
  <c r="V637" i="39"/>
  <c r="O637" i="39"/>
  <c r="N637" i="39"/>
  <c r="M637" i="39"/>
  <c r="L637" i="39"/>
  <c r="W636" i="39"/>
  <c r="V636" i="39"/>
  <c r="O636" i="39"/>
  <c r="N636" i="39"/>
  <c r="M636" i="39"/>
  <c r="L636" i="39"/>
  <c r="W635" i="39"/>
  <c r="V635" i="39"/>
  <c r="O635" i="39"/>
  <c r="N635" i="39"/>
  <c r="M635" i="39"/>
  <c r="L635" i="39"/>
  <c r="W634" i="39"/>
  <c r="V634" i="39"/>
  <c r="O634" i="39"/>
  <c r="N634" i="39"/>
  <c r="M634" i="39"/>
  <c r="L634" i="39"/>
  <c r="W633" i="39"/>
  <c r="V633" i="39"/>
  <c r="O633" i="39"/>
  <c r="N633" i="39"/>
  <c r="M633" i="39"/>
  <c r="L633" i="39"/>
  <c r="W632" i="39"/>
  <c r="V632" i="39"/>
  <c r="O632" i="39"/>
  <c r="N632" i="39"/>
  <c r="M632" i="39"/>
  <c r="L632" i="39"/>
  <c r="W631" i="39"/>
  <c r="V631" i="39"/>
  <c r="O631" i="39"/>
  <c r="N631" i="39"/>
  <c r="M631" i="39"/>
  <c r="L631" i="39"/>
  <c r="W630" i="39"/>
  <c r="V630" i="39"/>
  <c r="O630" i="39"/>
  <c r="N630" i="39"/>
  <c r="M630" i="39"/>
  <c r="L630" i="39"/>
  <c r="W629" i="39"/>
  <c r="V629" i="39"/>
  <c r="O629" i="39"/>
  <c r="N629" i="39"/>
  <c r="M629" i="39"/>
  <c r="L629" i="39"/>
  <c r="W628" i="39"/>
  <c r="V628" i="39"/>
  <c r="O628" i="39"/>
  <c r="N628" i="39"/>
  <c r="M628" i="39"/>
  <c r="L628" i="39"/>
  <c r="W627" i="39"/>
  <c r="V627" i="39"/>
  <c r="O627" i="39"/>
  <c r="N627" i="39"/>
  <c r="M627" i="39"/>
  <c r="L627" i="39"/>
  <c r="W626" i="39"/>
  <c r="V626" i="39"/>
  <c r="O626" i="39"/>
  <c r="N626" i="39"/>
  <c r="M626" i="39"/>
  <c r="L626" i="39"/>
  <c r="W625" i="39"/>
  <c r="V625" i="39"/>
  <c r="O625" i="39"/>
  <c r="N625" i="39"/>
  <c r="M625" i="39"/>
  <c r="L625" i="39"/>
  <c r="W624" i="39"/>
  <c r="V624" i="39"/>
  <c r="O624" i="39"/>
  <c r="N624" i="39"/>
  <c r="M624" i="39"/>
  <c r="L624" i="39"/>
  <c r="W623" i="39"/>
  <c r="V623" i="39"/>
  <c r="O623" i="39"/>
  <c r="N623" i="39"/>
  <c r="M623" i="39"/>
  <c r="L623" i="39"/>
  <c r="W622" i="39"/>
  <c r="V622" i="39"/>
  <c r="O622" i="39"/>
  <c r="N622" i="39"/>
  <c r="M622" i="39"/>
  <c r="L622" i="39"/>
  <c r="W621" i="39"/>
  <c r="V621" i="39"/>
  <c r="O621" i="39"/>
  <c r="N621" i="39"/>
  <c r="M621" i="39"/>
  <c r="L621" i="39"/>
  <c r="W620" i="39"/>
  <c r="V620" i="39"/>
  <c r="O620" i="39"/>
  <c r="N620" i="39"/>
  <c r="M620" i="39"/>
  <c r="L620" i="39"/>
  <c r="W619" i="39"/>
  <c r="V619" i="39"/>
  <c r="O619" i="39"/>
  <c r="N619" i="39"/>
  <c r="M619" i="39"/>
  <c r="L619" i="39"/>
  <c r="W618" i="39"/>
  <c r="V618" i="39"/>
  <c r="O618" i="39"/>
  <c r="N618" i="39"/>
  <c r="M618" i="39"/>
  <c r="L618" i="39"/>
  <c r="W617" i="39"/>
  <c r="V617" i="39"/>
  <c r="O617" i="39"/>
  <c r="N617" i="39"/>
  <c r="M617" i="39"/>
  <c r="L617" i="39"/>
  <c r="W616" i="39"/>
  <c r="V616" i="39"/>
  <c r="O616" i="39"/>
  <c r="N616" i="39"/>
  <c r="M616" i="39"/>
  <c r="L616" i="39"/>
  <c r="W615" i="39"/>
  <c r="V615" i="39"/>
  <c r="O615" i="39"/>
  <c r="N615" i="39"/>
  <c r="M615" i="39"/>
  <c r="L615" i="39"/>
  <c r="W614" i="39"/>
  <c r="V614" i="39"/>
  <c r="O614" i="39"/>
  <c r="N614" i="39"/>
  <c r="M614" i="39"/>
  <c r="L614" i="39"/>
  <c r="W613" i="39"/>
  <c r="V613" i="39"/>
  <c r="O613" i="39"/>
  <c r="N613" i="39"/>
  <c r="M613" i="39"/>
  <c r="L613" i="39"/>
  <c r="W612" i="39"/>
  <c r="V612" i="39"/>
  <c r="O612" i="39"/>
  <c r="N612" i="39"/>
  <c r="M612" i="39"/>
  <c r="L612" i="39"/>
  <c r="W611" i="39"/>
  <c r="V611" i="39"/>
  <c r="O611" i="39"/>
  <c r="N611" i="39"/>
  <c r="M611" i="39"/>
  <c r="L611" i="39"/>
  <c r="W610" i="39"/>
  <c r="V610" i="39"/>
  <c r="O610" i="39"/>
  <c r="N610" i="39"/>
  <c r="M610" i="39"/>
  <c r="L610" i="39"/>
  <c r="W609" i="39"/>
  <c r="V609" i="39"/>
  <c r="O609" i="39"/>
  <c r="N609" i="39"/>
  <c r="M609" i="39"/>
  <c r="L609" i="39"/>
  <c r="W608" i="39"/>
  <c r="V608" i="39"/>
  <c r="O608" i="39"/>
  <c r="N608" i="39"/>
  <c r="M608" i="39"/>
  <c r="L608" i="39"/>
  <c r="W607" i="39"/>
  <c r="V607" i="39"/>
  <c r="O607" i="39"/>
  <c r="N607" i="39"/>
  <c r="M607" i="39"/>
  <c r="L607" i="39"/>
  <c r="W606" i="39"/>
  <c r="V606" i="39"/>
  <c r="O606" i="39"/>
  <c r="N606" i="39"/>
  <c r="M606" i="39"/>
  <c r="L606" i="39"/>
  <c r="W605" i="39"/>
  <c r="V605" i="39"/>
  <c r="O605" i="39"/>
  <c r="N605" i="39"/>
  <c r="M605" i="39"/>
  <c r="L605" i="39"/>
  <c r="W604" i="39"/>
  <c r="V604" i="39"/>
  <c r="O604" i="39"/>
  <c r="N604" i="39"/>
  <c r="M604" i="39"/>
  <c r="L604" i="39"/>
  <c r="W603" i="39"/>
  <c r="V603" i="39"/>
  <c r="O603" i="39"/>
  <c r="N603" i="39"/>
  <c r="M603" i="39"/>
  <c r="L603" i="39"/>
  <c r="W602" i="39"/>
  <c r="V602" i="39"/>
  <c r="O602" i="39"/>
  <c r="N602" i="39"/>
  <c r="M602" i="39"/>
  <c r="L602" i="39"/>
  <c r="W601" i="39"/>
  <c r="V601" i="39"/>
  <c r="O601" i="39"/>
  <c r="N601" i="39"/>
  <c r="M601" i="39"/>
  <c r="L601" i="39"/>
  <c r="W600" i="39"/>
  <c r="V600" i="39"/>
  <c r="O600" i="39"/>
  <c r="N600" i="39"/>
  <c r="M600" i="39"/>
  <c r="L600" i="39"/>
  <c r="W599" i="39"/>
  <c r="V599" i="39"/>
  <c r="O599" i="39"/>
  <c r="N599" i="39"/>
  <c r="M599" i="39"/>
  <c r="L599" i="39"/>
  <c r="W598" i="39"/>
  <c r="V598" i="39"/>
  <c r="O598" i="39"/>
  <c r="N598" i="39"/>
  <c r="M598" i="39"/>
  <c r="L598" i="39"/>
  <c r="W597" i="39"/>
  <c r="V597" i="39"/>
  <c r="O597" i="39"/>
  <c r="N597" i="39"/>
  <c r="M597" i="39"/>
  <c r="L597" i="39"/>
  <c r="W596" i="39"/>
  <c r="V596" i="39"/>
  <c r="O596" i="39"/>
  <c r="N596" i="39"/>
  <c r="M596" i="39"/>
  <c r="L596" i="39"/>
  <c r="W595" i="39"/>
  <c r="V595" i="39"/>
  <c r="O595" i="39"/>
  <c r="N595" i="39"/>
  <c r="M595" i="39"/>
  <c r="L595" i="39"/>
  <c r="W594" i="39"/>
  <c r="V594" i="39"/>
  <c r="O594" i="39"/>
  <c r="N594" i="39"/>
  <c r="M594" i="39"/>
  <c r="L594" i="39"/>
  <c r="W593" i="39"/>
  <c r="V593" i="39"/>
  <c r="O593" i="39"/>
  <c r="N593" i="39"/>
  <c r="M593" i="39"/>
  <c r="L593" i="39"/>
  <c r="W592" i="39"/>
  <c r="V592" i="39"/>
  <c r="O592" i="39"/>
  <c r="N592" i="39"/>
  <c r="M592" i="39"/>
  <c r="L592" i="39"/>
  <c r="W591" i="39"/>
  <c r="V591" i="39"/>
  <c r="O591" i="39"/>
  <c r="N591" i="39"/>
  <c r="M591" i="39"/>
  <c r="L591" i="39"/>
  <c r="W590" i="39"/>
  <c r="V590" i="39"/>
  <c r="O590" i="39"/>
  <c r="N590" i="39"/>
  <c r="M590" i="39"/>
  <c r="L590" i="39"/>
  <c r="W589" i="39"/>
  <c r="V589" i="39"/>
  <c r="O589" i="39"/>
  <c r="N589" i="39"/>
  <c r="M589" i="39"/>
  <c r="L589" i="39"/>
  <c r="W588" i="39"/>
  <c r="V588" i="39"/>
  <c r="O588" i="39"/>
  <c r="N588" i="39"/>
  <c r="M588" i="39"/>
  <c r="L588" i="39"/>
  <c r="W587" i="39"/>
  <c r="V587" i="39"/>
  <c r="O587" i="39"/>
  <c r="N587" i="39"/>
  <c r="M587" i="39"/>
  <c r="L587" i="39"/>
  <c r="W586" i="39"/>
  <c r="V586" i="39"/>
  <c r="O586" i="39"/>
  <c r="N586" i="39"/>
  <c r="M586" i="39"/>
  <c r="L586" i="39"/>
  <c r="W585" i="39"/>
  <c r="V585" i="39"/>
  <c r="O585" i="39"/>
  <c r="N585" i="39"/>
  <c r="M585" i="39"/>
  <c r="L585" i="39"/>
  <c r="W584" i="39"/>
  <c r="V584" i="39"/>
  <c r="O584" i="39"/>
  <c r="N584" i="39"/>
  <c r="M584" i="39"/>
  <c r="L584" i="39"/>
  <c r="W583" i="39"/>
  <c r="V583" i="39"/>
  <c r="O583" i="39"/>
  <c r="N583" i="39"/>
  <c r="M583" i="39"/>
  <c r="L583" i="39"/>
  <c r="W582" i="39"/>
  <c r="V582" i="39"/>
  <c r="O582" i="39"/>
  <c r="N582" i="39"/>
  <c r="M582" i="39"/>
  <c r="L582" i="39"/>
  <c r="W581" i="39"/>
  <c r="V581" i="39"/>
  <c r="O581" i="39"/>
  <c r="N581" i="39"/>
  <c r="M581" i="39"/>
  <c r="L581" i="39"/>
  <c r="W580" i="39"/>
  <c r="V580" i="39"/>
  <c r="O580" i="39"/>
  <c r="N580" i="39"/>
  <c r="M580" i="39"/>
  <c r="L580" i="39"/>
  <c r="W579" i="39"/>
  <c r="V579" i="39"/>
  <c r="O579" i="39"/>
  <c r="N579" i="39"/>
  <c r="M579" i="39"/>
  <c r="L579" i="39"/>
  <c r="W578" i="39"/>
  <c r="V578" i="39"/>
  <c r="O578" i="39"/>
  <c r="N578" i="39"/>
  <c r="M578" i="39"/>
  <c r="L578" i="39"/>
  <c r="W577" i="39"/>
  <c r="V577" i="39"/>
  <c r="O577" i="39"/>
  <c r="N577" i="39"/>
  <c r="M577" i="39"/>
  <c r="L577" i="39"/>
  <c r="W576" i="39"/>
  <c r="V576" i="39"/>
  <c r="O576" i="39"/>
  <c r="N576" i="39"/>
  <c r="M576" i="39"/>
  <c r="L576" i="39"/>
  <c r="W575" i="39"/>
  <c r="V575" i="39"/>
  <c r="O575" i="39"/>
  <c r="N575" i="39"/>
  <c r="M575" i="39"/>
  <c r="L575" i="39"/>
  <c r="W574" i="39"/>
  <c r="V574" i="39"/>
  <c r="O574" i="39"/>
  <c r="N574" i="39"/>
  <c r="M574" i="39"/>
  <c r="L574" i="39"/>
  <c r="W573" i="39"/>
  <c r="V573" i="39"/>
  <c r="O573" i="39"/>
  <c r="N573" i="39"/>
  <c r="M573" i="39"/>
  <c r="L573" i="39"/>
  <c r="W572" i="39"/>
  <c r="V572" i="39"/>
  <c r="O572" i="39"/>
  <c r="N572" i="39"/>
  <c r="M572" i="39"/>
  <c r="L572" i="39"/>
  <c r="W571" i="39"/>
  <c r="V571" i="39"/>
  <c r="O571" i="39"/>
  <c r="N571" i="39"/>
  <c r="M571" i="39"/>
  <c r="L571" i="39"/>
  <c r="W570" i="39"/>
  <c r="V570" i="39"/>
  <c r="O570" i="39"/>
  <c r="N570" i="39"/>
  <c r="M570" i="39"/>
  <c r="L570" i="39"/>
  <c r="W569" i="39"/>
  <c r="V569" i="39"/>
  <c r="O569" i="39"/>
  <c r="N569" i="39"/>
  <c r="M569" i="39"/>
  <c r="L569" i="39"/>
  <c r="W568" i="39"/>
  <c r="V568" i="39"/>
  <c r="O568" i="39"/>
  <c r="N568" i="39"/>
  <c r="M568" i="39"/>
  <c r="L568" i="39"/>
  <c r="W567" i="39"/>
  <c r="V567" i="39"/>
  <c r="O567" i="39"/>
  <c r="N567" i="39"/>
  <c r="M567" i="39"/>
  <c r="L567" i="39"/>
  <c r="W566" i="39"/>
  <c r="V566" i="39"/>
  <c r="O566" i="39"/>
  <c r="N566" i="39"/>
  <c r="M566" i="39"/>
  <c r="L566" i="39"/>
  <c r="W565" i="39"/>
  <c r="V565" i="39"/>
  <c r="O565" i="39"/>
  <c r="N565" i="39"/>
  <c r="M565" i="39"/>
  <c r="L565" i="39"/>
  <c r="W564" i="39"/>
  <c r="V564" i="39"/>
  <c r="O564" i="39"/>
  <c r="N564" i="39"/>
  <c r="M564" i="39"/>
  <c r="L564" i="39"/>
  <c r="W563" i="39"/>
  <c r="V563" i="39"/>
  <c r="O563" i="39"/>
  <c r="N563" i="39"/>
  <c r="M563" i="39"/>
  <c r="L563" i="39"/>
  <c r="W562" i="39"/>
  <c r="V562" i="39"/>
  <c r="O562" i="39"/>
  <c r="N562" i="39"/>
  <c r="M562" i="39"/>
  <c r="L562" i="39"/>
  <c r="W561" i="39"/>
  <c r="V561" i="39"/>
  <c r="O561" i="39"/>
  <c r="N561" i="39"/>
  <c r="M561" i="39"/>
  <c r="L561" i="39"/>
  <c r="W560" i="39"/>
  <c r="V560" i="39"/>
  <c r="O560" i="39"/>
  <c r="N560" i="39"/>
  <c r="M560" i="39"/>
  <c r="L560" i="39"/>
  <c r="W559" i="39"/>
  <c r="V559" i="39"/>
  <c r="O559" i="39"/>
  <c r="N559" i="39"/>
  <c r="M559" i="39"/>
  <c r="L559" i="39"/>
  <c r="W558" i="39"/>
  <c r="V558" i="39"/>
  <c r="O558" i="39"/>
  <c r="N558" i="39"/>
  <c r="M558" i="39"/>
  <c r="L558" i="39"/>
  <c r="W557" i="39"/>
  <c r="V557" i="39"/>
  <c r="O557" i="39"/>
  <c r="N557" i="39"/>
  <c r="M557" i="39"/>
  <c r="L557" i="39"/>
  <c r="W556" i="39"/>
  <c r="V556" i="39"/>
  <c r="O556" i="39"/>
  <c r="N556" i="39"/>
  <c r="M556" i="39"/>
  <c r="L556" i="39"/>
  <c r="W555" i="39"/>
  <c r="V555" i="39"/>
  <c r="O555" i="39"/>
  <c r="N555" i="39"/>
  <c r="M555" i="39"/>
  <c r="L555" i="39"/>
  <c r="W554" i="39"/>
  <c r="V554" i="39"/>
  <c r="O554" i="39"/>
  <c r="N554" i="39"/>
  <c r="M554" i="39"/>
  <c r="L554" i="39"/>
  <c r="W553" i="39"/>
  <c r="V553" i="39"/>
  <c r="O553" i="39"/>
  <c r="N553" i="39"/>
  <c r="M553" i="39"/>
  <c r="L553" i="39"/>
  <c r="W552" i="39"/>
  <c r="V552" i="39"/>
  <c r="O552" i="39"/>
  <c r="N552" i="39"/>
  <c r="M552" i="39"/>
  <c r="L552" i="39"/>
  <c r="W551" i="39"/>
  <c r="V551" i="39"/>
  <c r="O551" i="39"/>
  <c r="N551" i="39"/>
  <c r="M551" i="39"/>
  <c r="L551" i="39"/>
  <c r="W550" i="39"/>
  <c r="V550" i="39"/>
  <c r="O550" i="39"/>
  <c r="N550" i="39"/>
  <c r="M550" i="39"/>
  <c r="L550" i="39"/>
  <c r="W549" i="39"/>
  <c r="V549" i="39"/>
  <c r="O549" i="39"/>
  <c r="N549" i="39"/>
  <c r="M549" i="39"/>
  <c r="L549" i="39"/>
  <c r="W548" i="39"/>
  <c r="V548" i="39"/>
  <c r="O548" i="39"/>
  <c r="N548" i="39"/>
  <c r="M548" i="39"/>
  <c r="L548" i="39"/>
  <c r="W547" i="39"/>
  <c r="V547" i="39"/>
  <c r="O547" i="39"/>
  <c r="N547" i="39"/>
  <c r="M547" i="39"/>
  <c r="L547" i="39"/>
  <c r="W546" i="39"/>
  <c r="V546" i="39"/>
  <c r="O546" i="39"/>
  <c r="N546" i="39"/>
  <c r="M546" i="39"/>
  <c r="L546" i="39"/>
  <c r="W545" i="39"/>
  <c r="V545" i="39"/>
  <c r="O545" i="39"/>
  <c r="N545" i="39"/>
  <c r="M545" i="39"/>
  <c r="L545" i="39"/>
  <c r="W544" i="39"/>
  <c r="V544" i="39"/>
  <c r="O544" i="39"/>
  <c r="N544" i="39"/>
  <c r="M544" i="39"/>
  <c r="L544" i="39"/>
  <c r="W543" i="39"/>
  <c r="V543" i="39"/>
  <c r="O543" i="39"/>
  <c r="N543" i="39"/>
  <c r="M543" i="39"/>
  <c r="L543" i="39"/>
  <c r="W542" i="39"/>
  <c r="V542" i="39"/>
  <c r="O542" i="39"/>
  <c r="N542" i="39"/>
  <c r="M542" i="39"/>
  <c r="L542" i="39"/>
  <c r="W541" i="39"/>
  <c r="V541" i="39"/>
  <c r="O541" i="39"/>
  <c r="N541" i="39"/>
  <c r="M541" i="39"/>
  <c r="L541" i="39"/>
  <c r="W540" i="39"/>
  <c r="V540" i="39"/>
  <c r="O540" i="39"/>
  <c r="N540" i="39"/>
  <c r="M540" i="39"/>
  <c r="L540" i="39"/>
  <c r="W539" i="39"/>
  <c r="V539" i="39"/>
  <c r="O539" i="39"/>
  <c r="N539" i="39"/>
  <c r="M539" i="39"/>
  <c r="L539" i="39"/>
  <c r="W538" i="39"/>
  <c r="V538" i="39"/>
  <c r="O538" i="39"/>
  <c r="N538" i="39"/>
  <c r="M538" i="39"/>
  <c r="L538" i="39"/>
  <c r="W537" i="39"/>
  <c r="V537" i="39"/>
  <c r="O537" i="39"/>
  <c r="N537" i="39"/>
  <c r="M537" i="39"/>
  <c r="L537" i="39"/>
  <c r="W536" i="39"/>
  <c r="V536" i="39"/>
  <c r="O536" i="39"/>
  <c r="N536" i="39"/>
  <c r="M536" i="39"/>
  <c r="L536" i="39"/>
  <c r="W535" i="39"/>
  <c r="V535" i="39"/>
  <c r="O535" i="39"/>
  <c r="N535" i="39"/>
  <c r="M535" i="39"/>
  <c r="L535" i="39"/>
  <c r="W534" i="39"/>
  <c r="V534" i="39"/>
  <c r="O534" i="39"/>
  <c r="N534" i="39"/>
  <c r="M534" i="39"/>
  <c r="L534" i="39"/>
  <c r="W533" i="39"/>
  <c r="V533" i="39"/>
  <c r="O533" i="39"/>
  <c r="N533" i="39"/>
  <c r="M533" i="39"/>
  <c r="L533" i="39"/>
  <c r="W532" i="39"/>
  <c r="V532" i="39"/>
  <c r="O532" i="39"/>
  <c r="N532" i="39"/>
  <c r="M532" i="39"/>
  <c r="L532" i="39"/>
  <c r="W531" i="39"/>
  <c r="V531" i="39"/>
  <c r="O531" i="39"/>
  <c r="N531" i="39"/>
  <c r="M531" i="39"/>
  <c r="L531" i="39"/>
  <c r="W530" i="39"/>
  <c r="V530" i="39"/>
  <c r="O530" i="39"/>
  <c r="N530" i="39"/>
  <c r="M530" i="39"/>
  <c r="L530" i="39"/>
  <c r="W529" i="39"/>
  <c r="V529" i="39"/>
  <c r="O529" i="39"/>
  <c r="N529" i="39"/>
  <c r="M529" i="39"/>
  <c r="L529" i="39"/>
  <c r="W528" i="39"/>
  <c r="V528" i="39"/>
  <c r="O528" i="39"/>
  <c r="N528" i="39"/>
  <c r="M528" i="39"/>
  <c r="L528" i="39"/>
  <c r="W527" i="39"/>
  <c r="V527" i="39"/>
  <c r="O527" i="39"/>
  <c r="N527" i="39"/>
  <c r="M527" i="39"/>
  <c r="L527" i="39"/>
  <c r="W526" i="39"/>
  <c r="V526" i="39"/>
  <c r="O526" i="39"/>
  <c r="N526" i="39"/>
  <c r="M526" i="39"/>
  <c r="L526" i="39"/>
  <c r="W525" i="39"/>
  <c r="V525" i="39"/>
  <c r="O525" i="39"/>
  <c r="N525" i="39"/>
  <c r="M525" i="39"/>
  <c r="L525" i="39"/>
  <c r="W524" i="39"/>
  <c r="V524" i="39"/>
  <c r="O524" i="39"/>
  <c r="N524" i="39"/>
  <c r="M524" i="39"/>
  <c r="L524" i="39"/>
  <c r="W523" i="39"/>
  <c r="V523" i="39"/>
  <c r="O523" i="39"/>
  <c r="N523" i="39"/>
  <c r="M523" i="39"/>
  <c r="L523" i="39"/>
  <c r="W522" i="39"/>
  <c r="V522" i="39"/>
  <c r="O522" i="39"/>
  <c r="N522" i="39"/>
  <c r="M522" i="39"/>
  <c r="L522" i="39"/>
  <c r="W521" i="39"/>
  <c r="V521" i="39"/>
  <c r="O521" i="39"/>
  <c r="N521" i="39"/>
  <c r="M521" i="39"/>
  <c r="L521" i="39"/>
  <c r="W520" i="39"/>
  <c r="V520" i="39"/>
  <c r="O520" i="39"/>
  <c r="N520" i="39"/>
  <c r="M520" i="39"/>
  <c r="L520" i="39"/>
  <c r="W519" i="39"/>
  <c r="V519" i="39"/>
  <c r="O519" i="39"/>
  <c r="N519" i="39"/>
  <c r="M519" i="39"/>
  <c r="L519" i="39"/>
  <c r="W518" i="39"/>
  <c r="V518" i="39"/>
  <c r="O518" i="39"/>
  <c r="N518" i="39"/>
  <c r="M518" i="39"/>
  <c r="L518" i="39"/>
  <c r="W517" i="39"/>
  <c r="V517" i="39"/>
  <c r="O517" i="39"/>
  <c r="N517" i="39"/>
  <c r="M517" i="39"/>
  <c r="L517" i="39"/>
  <c r="W516" i="39"/>
  <c r="V516" i="39"/>
  <c r="O516" i="39"/>
  <c r="N516" i="39"/>
  <c r="M516" i="39"/>
  <c r="L516" i="39"/>
  <c r="W515" i="39"/>
  <c r="V515" i="39"/>
  <c r="O515" i="39"/>
  <c r="N515" i="39"/>
  <c r="M515" i="39"/>
  <c r="L515" i="39"/>
  <c r="W514" i="39"/>
  <c r="V514" i="39"/>
  <c r="O514" i="39"/>
  <c r="N514" i="39"/>
  <c r="M514" i="39"/>
  <c r="L514" i="39"/>
  <c r="W513" i="39"/>
  <c r="V513" i="39"/>
  <c r="O513" i="39"/>
  <c r="N513" i="39"/>
  <c r="M513" i="39"/>
  <c r="L513" i="39"/>
  <c r="W512" i="39"/>
  <c r="V512" i="39"/>
  <c r="O512" i="39"/>
  <c r="N512" i="39"/>
  <c r="M512" i="39"/>
  <c r="L512" i="39"/>
  <c r="W511" i="39"/>
  <c r="V511" i="39"/>
  <c r="O511" i="39"/>
  <c r="N511" i="39"/>
  <c r="M511" i="39"/>
  <c r="L511" i="39"/>
  <c r="W510" i="39"/>
  <c r="V510" i="39"/>
  <c r="O510" i="39"/>
  <c r="N510" i="39"/>
  <c r="M510" i="39"/>
  <c r="L510" i="39"/>
  <c r="W509" i="39"/>
  <c r="V509" i="39"/>
  <c r="O509" i="39"/>
  <c r="N509" i="39"/>
  <c r="M509" i="39"/>
  <c r="L509" i="39"/>
  <c r="W508" i="39"/>
  <c r="V508" i="39"/>
  <c r="O508" i="39"/>
  <c r="N508" i="39"/>
  <c r="M508" i="39"/>
  <c r="L508" i="39"/>
  <c r="W507" i="39"/>
  <c r="V507" i="39"/>
  <c r="O507" i="39"/>
  <c r="N507" i="39"/>
  <c r="M507" i="39"/>
  <c r="L507" i="39"/>
  <c r="W506" i="39"/>
  <c r="V506" i="39"/>
  <c r="O506" i="39"/>
  <c r="N506" i="39"/>
  <c r="M506" i="39"/>
  <c r="L506" i="39"/>
  <c r="W505" i="39"/>
  <c r="V505" i="39"/>
  <c r="O505" i="39"/>
  <c r="N505" i="39"/>
  <c r="M505" i="39"/>
  <c r="L505" i="39"/>
  <c r="W504" i="39"/>
  <c r="V504" i="39"/>
  <c r="O504" i="39"/>
  <c r="N504" i="39"/>
  <c r="M504" i="39"/>
  <c r="L504" i="39"/>
  <c r="W503" i="39"/>
  <c r="V503" i="39"/>
  <c r="O503" i="39"/>
  <c r="N503" i="39"/>
  <c r="M503" i="39"/>
  <c r="L503" i="39"/>
  <c r="W502" i="39"/>
  <c r="V502" i="39"/>
  <c r="O502" i="39"/>
  <c r="N502" i="39"/>
  <c r="M502" i="39"/>
  <c r="L502" i="39"/>
  <c r="W501" i="39"/>
  <c r="V501" i="39"/>
  <c r="O501" i="39"/>
  <c r="N501" i="39"/>
  <c r="M501" i="39"/>
  <c r="L501" i="39"/>
  <c r="W500" i="39"/>
  <c r="V500" i="39"/>
  <c r="O500" i="39"/>
  <c r="N500" i="39"/>
  <c r="M500" i="39"/>
  <c r="L500" i="39"/>
  <c r="W499" i="39"/>
  <c r="V499" i="39"/>
  <c r="O499" i="39"/>
  <c r="N499" i="39"/>
  <c r="M499" i="39"/>
  <c r="L499" i="39"/>
  <c r="W498" i="39"/>
  <c r="V498" i="39"/>
  <c r="O498" i="39"/>
  <c r="N498" i="39"/>
  <c r="M498" i="39"/>
  <c r="L498" i="39"/>
  <c r="W497" i="39"/>
  <c r="V497" i="39"/>
  <c r="O497" i="39"/>
  <c r="N497" i="39"/>
  <c r="M497" i="39"/>
  <c r="L497" i="39"/>
  <c r="W496" i="39"/>
  <c r="V496" i="39"/>
  <c r="O496" i="39"/>
  <c r="N496" i="39"/>
  <c r="M496" i="39"/>
  <c r="L496" i="39"/>
  <c r="W495" i="39"/>
  <c r="V495" i="39"/>
  <c r="O495" i="39"/>
  <c r="N495" i="39"/>
  <c r="M495" i="39"/>
  <c r="L495" i="39"/>
  <c r="W494" i="39"/>
  <c r="V494" i="39"/>
  <c r="O494" i="39"/>
  <c r="N494" i="39"/>
  <c r="M494" i="39"/>
  <c r="L494" i="39"/>
  <c r="W493" i="39"/>
  <c r="V493" i="39"/>
  <c r="O493" i="39"/>
  <c r="N493" i="39"/>
  <c r="M493" i="39"/>
  <c r="L493" i="39"/>
  <c r="W492" i="39"/>
  <c r="V492" i="39"/>
  <c r="O492" i="39"/>
  <c r="N492" i="39"/>
  <c r="M492" i="39"/>
  <c r="L492" i="39"/>
  <c r="W491" i="39"/>
  <c r="V491" i="39"/>
  <c r="O491" i="39"/>
  <c r="N491" i="39"/>
  <c r="M491" i="39"/>
  <c r="L491" i="39"/>
  <c r="W490" i="39"/>
  <c r="V490" i="39"/>
  <c r="O490" i="39"/>
  <c r="N490" i="39"/>
  <c r="M490" i="39"/>
  <c r="L490" i="39"/>
  <c r="W489" i="39"/>
  <c r="V489" i="39"/>
  <c r="O489" i="39"/>
  <c r="N489" i="39"/>
  <c r="M489" i="39"/>
  <c r="L489" i="39"/>
  <c r="W488" i="39"/>
  <c r="V488" i="39"/>
  <c r="O488" i="39"/>
  <c r="N488" i="39"/>
  <c r="M488" i="39"/>
  <c r="L488" i="39"/>
  <c r="W487" i="39"/>
  <c r="V487" i="39"/>
  <c r="O487" i="39"/>
  <c r="N487" i="39"/>
  <c r="M487" i="39"/>
  <c r="L487" i="39"/>
  <c r="W486" i="39"/>
  <c r="V486" i="39"/>
  <c r="O486" i="39"/>
  <c r="N486" i="39"/>
  <c r="M486" i="39"/>
  <c r="L486" i="39"/>
  <c r="W485" i="39"/>
  <c r="V485" i="39"/>
  <c r="O485" i="39"/>
  <c r="N485" i="39"/>
  <c r="M485" i="39"/>
  <c r="L485" i="39"/>
  <c r="W484" i="39"/>
  <c r="V484" i="39"/>
  <c r="O484" i="39"/>
  <c r="N484" i="39"/>
  <c r="M484" i="39"/>
  <c r="L484" i="39"/>
  <c r="W483" i="39"/>
  <c r="V483" i="39"/>
  <c r="O483" i="39"/>
  <c r="N483" i="39"/>
  <c r="M483" i="39"/>
  <c r="L483" i="39"/>
  <c r="W482" i="39"/>
  <c r="V482" i="39"/>
  <c r="O482" i="39"/>
  <c r="N482" i="39"/>
  <c r="M482" i="39"/>
  <c r="L482" i="39"/>
  <c r="W481" i="39"/>
  <c r="V481" i="39"/>
  <c r="O481" i="39"/>
  <c r="N481" i="39"/>
  <c r="M481" i="39"/>
  <c r="L481" i="39"/>
  <c r="W480" i="39"/>
  <c r="V480" i="39"/>
  <c r="O480" i="39"/>
  <c r="N480" i="39"/>
  <c r="M480" i="39"/>
  <c r="L480" i="39"/>
  <c r="W479" i="39"/>
  <c r="V479" i="39"/>
  <c r="O479" i="39"/>
  <c r="N479" i="39"/>
  <c r="M479" i="39"/>
  <c r="L479" i="39"/>
  <c r="W478" i="39"/>
  <c r="V478" i="39"/>
  <c r="O478" i="39"/>
  <c r="N478" i="39"/>
  <c r="M478" i="39"/>
  <c r="L478" i="39"/>
  <c r="W477" i="39"/>
  <c r="V477" i="39"/>
  <c r="O477" i="39"/>
  <c r="N477" i="39"/>
  <c r="M477" i="39"/>
  <c r="L477" i="39"/>
  <c r="W476" i="39"/>
  <c r="V476" i="39"/>
  <c r="O476" i="39"/>
  <c r="N476" i="39"/>
  <c r="M476" i="39"/>
  <c r="L476" i="39"/>
  <c r="W475" i="39"/>
  <c r="V475" i="39"/>
  <c r="O475" i="39"/>
  <c r="N475" i="39"/>
  <c r="M475" i="39"/>
  <c r="L475" i="39"/>
  <c r="W474" i="39"/>
  <c r="V474" i="39"/>
  <c r="O474" i="39"/>
  <c r="N474" i="39"/>
  <c r="M474" i="39"/>
  <c r="L474" i="39"/>
  <c r="W473" i="39"/>
  <c r="V473" i="39"/>
  <c r="O473" i="39"/>
  <c r="N473" i="39"/>
  <c r="M473" i="39"/>
  <c r="L473" i="39"/>
  <c r="W472" i="39"/>
  <c r="V472" i="39"/>
  <c r="O472" i="39"/>
  <c r="N472" i="39"/>
  <c r="M472" i="39"/>
  <c r="L472" i="39"/>
  <c r="W471" i="39"/>
  <c r="V471" i="39"/>
  <c r="O471" i="39"/>
  <c r="N471" i="39"/>
  <c r="M471" i="39"/>
  <c r="L471" i="39"/>
  <c r="W470" i="39"/>
  <c r="V470" i="39"/>
  <c r="O470" i="39"/>
  <c r="N470" i="39"/>
  <c r="M470" i="39"/>
  <c r="L470" i="39"/>
  <c r="W469" i="39"/>
  <c r="V469" i="39"/>
  <c r="O469" i="39"/>
  <c r="N469" i="39"/>
  <c r="M469" i="39"/>
  <c r="L469" i="39"/>
  <c r="W468" i="39"/>
  <c r="V468" i="39"/>
  <c r="O468" i="39"/>
  <c r="N468" i="39"/>
  <c r="M468" i="39"/>
  <c r="L468" i="39"/>
  <c r="W467" i="39"/>
  <c r="V467" i="39"/>
  <c r="O467" i="39"/>
  <c r="N467" i="39"/>
  <c r="M467" i="39"/>
  <c r="L467" i="39"/>
  <c r="W466" i="39"/>
  <c r="V466" i="39"/>
  <c r="O466" i="39"/>
  <c r="N466" i="39"/>
  <c r="M466" i="39"/>
  <c r="L466" i="39"/>
  <c r="W465" i="39"/>
  <c r="V465" i="39"/>
  <c r="O465" i="39"/>
  <c r="N465" i="39"/>
  <c r="M465" i="39"/>
  <c r="L465" i="39"/>
  <c r="W464" i="39"/>
  <c r="V464" i="39"/>
  <c r="O464" i="39"/>
  <c r="N464" i="39"/>
  <c r="M464" i="39"/>
  <c r="L464" i="39"/>
  <c r="W463" i="39"/>
  <c r="V463" i="39"/>
  <c r="O463" i="39"/>
  <c r="N463" i="39"/>
  <c r="M463" i="39"/>
  <c r="L463" i="39"/>
  <c r="W462" i="39"/>
  <c r="V462" i="39"/>
  <c r="O462" i="39"/>
  <c r="N462" i="39"/>
  <c r="M462" i="39"/>
  <c r="L462" i="39"/>
  <c r="W461" i="39"/>
  <c r="V461" i="39"/>
  <c r="O461" i="39"/>
  <c r="N461" i="39"/>
  <c r="M461" i="39"/>
  <c r="L461" i="39"/>
  <c r="W460" i="39"/>
  <c r="V460" i="39"/>
  <c r="O460" i="39"/>
  <c r="N460" i="39"/>
  <c r="M460" i="39"/>
  <c r="L460" i="39"/>
  <c r="W459" i="39"/>
  <c r="V459" i="39"/>
  <c r="O459" i="39"/>
  <c r="N459" i="39"/>
  <c r="M459" i="39"/>
  <c r="L459" i="39"/>
  <c r="W458" i="39"/>
  <c r="V458" i="39"/>
  <c r="O458" i="39"/>
  <c r="N458" i="39"/>
  <c r="M458" i="39"/>
  <c r="L458" i="39"/>
  <c r="W457" i="39"/>
  <c r="V457" i="39"/>
  <c r="O457" i="39"/>
  <c r="N457" i="39"/>
  <c r="M457" i="39"/>
  <c r="L457" i="39"/>
  <c r="W456" i="39"/>
  <c r="V456" i="39"/>
  <c r="O456" i="39"/>
  <c r="N456" i="39"/>
  <c r="M456" i="39"/>
  <c r="L456" i="39"/>
  <c r="W455" i="39"/>
  <c r="V455" i="39"/>
  <c r="O455" i="39"/>
  <c r="N455" i="39"/>
  <c r="M455" i="39"/>
  <c r="L455" i="39"/>
  <c r="W454" i="39"/>
  <c r="V454" i="39"/>
  <c r="O454" i="39"/>
  <c r="N454" i="39"/>
  <c r="M454" i="39"/>
  <c r="L454" i="39"/>
  <c r="W453" i="39"/>
  <c r="V453" i="39"/>
  <c r="O453" i="39"/>
  <c r="N453" i="39"/>
  <c r="M453" i="39"/>
  <c r="L453" i="39"/>
  <c r="W452" i="39"/>
  <c r="V452" i="39"/>
  <c r="O452" i="39"/>
  <c r="N452" i="39"/>
  <c r="M452" i="39"/>
  <c r="L452" i="39"/>
  <c r="W451" i="39"/>
  <c r="V451" i="39"/>
  <c r="O451" i="39"/>
  <c r="N451" i="39"/>
  <c r="M451" i="39"/>
  <c r="L451" i="39"/>
  <c r="W450" i="39"/>
  <c r="V450" i="39"/>
  <c r="O450" i="39"/>
  <c r="N450" i="39"/>
  <c r="M450" i="39"/>
  <c r="L450" i="39"/>
  <c r="W449" i="39"/>
  <c r="V449" i="39"/>
  <c r="O449" i="39"/>
  <c r="N449" i="39"/>
  <c r="M449" i="39"/>
  <c r="L449" i="39"/>
  <c r="W448" i="39"/>
  <c r="V448" i="39"/>
  <c r="O448" i="39"/>
  <c r="N448" i="39"/>
  <c r="M448" i="39"/>
  <c r="L448" i="39"/>
  <c r="W447" i="39"/>
  <c r="V447" i="39"/>
  <c r="O447" i="39"/>
  <c r="N447" i="39"/>
  <c r="M447" i="39"/>
  <c r="L447" i="39"/>
  <c r="W446" i="39"/>
  <c r="V446" i="39"/>
  <c r="O446" i="39"/>
  <c r="N446" i="39"/>
  <c r="M446" i="39"/>
  <c r="L446" i="39"/>
  <c r="W445" i="39"/>
  <c r="V445" i="39"/>
  <c r="O445" i="39"/>
  <c r="N445" i="39"/>
  <c r="M445" i="39"/>
  <c r="L445" i="39"/>
  <c r="W444" i="39"/>
  <c r="V444" i="39"/>
  <c r="O444" i="39"/>
  <c r="N444" i="39"/>
  <c r="M444" i="39"/>
  <c r="L444" i="39"/>
  <c r="W443" i="39"/>
  <c r="V443" i="39"/>
  <c r="O443" i="39"/>
  <c r="N443" i="39"/>
  <c r="M443" i="39"/>
  <c r="L443" i="39"/>
  <c r="W442" i="39"/>
  <c r="V442" i="39"/>
  <c r="O442" i="39"/>
  <c r="N442" i="39"/>
  <c r="M442" i="39"/>
  <c r="L442" i="39"/>
  <c r="W441" i="39"/>
  <c r="V441" i="39"/>
  <c r="O441" i="39"/>
  <c r="N441" i="39"/>
  <c r="M441" i="39"/>
  <c r="L441" i="39"/>
  <c r="W440" i="39"/>
  <c r="V440" i="39"/>
  <c r="O440" i="39"/>
  <c r="N440" i="39"/>
  <c r="M440" i="39"/>
  <c r="L440" i="39"/>
  <c r="W439" i="39"/>
  <c r="V439" i="39"/>
  <c r="O439" i="39"/>
  <c r="N439" i="39"/>
  <c r="M439" i="39"/>
  <c r="L439" i="39"/>
  <c r="W438" i="39"/>
  <c r="V438" i="39"/>
  <c r="O438" i="39"/>
  <c r="N438" i="39"/>
  <c r="M438" i="39"/>
  <c r="L438" i="39"/>
  <c r="W437" i="39"/>
  <c r="V437" i="39"/>
  <c r="O437" i="39"/>
  <c r="N437" i="39"/>
  <c r="M437" i="39"/>
  <c r="L437" i="39"/>
  <c r="W436" i="39"/>
  <c r="V436" i="39"/>
  <c r="O436" i="39"/>
  <c r="N436" i="39"/>
  <c r="M436" i="39"/>
  <c r="L436" i="39"/>
  <c r="W435" i="39"/>
  <c r="V435" i="39"/>
  <c r="O435" i="39"/>
  <c r="N435" i="39"/>
  <c r="M435" i="39"/>
  <c r="L435" i="39"/>
  <c r="W434" i="39"/>
  <c r="V434" i="39"/>
  <c r="O434" i="39"/>
  <c r="N434" i="39"/>
  <c r="M434" i="39"/>
  <c r="L434" i="39"/>
  <c r="W433" i="39"/>
  <c r="V433" i="39"/>
  <c r="O433" i="39"/>
  <c r="N433" i="39"/>
  <c r="M433" i="39"/>
  <c r="L433" i="39"/>
  <c r="W432" i="39"/>
  <c r="V432" i="39"/>
  <c r="O432" i="39"/>
  <c r="N432" i="39"/>
  <c r="M432" i="39"/>
  <c r="L432" i="39"/>
  <c r="W431" i="39"/>
  <c r="V431" i="39"/>
  <c r="O431" i="39"/>
  <c r="N431" i="39"/>
  <c r="M431" i="39"/>
  <c r="L431" i="39"/>
  <c r="W430" i="39"/>
  <c r="V430" i="39"/>
  <c r="O430" i="39"/>
  <c r="N430" i="39"/>
  <c r="M430" i="39"/>
  <c r="L430" i="39"/>
  <c r="W429" i="39"/>
  <c r="V429" i="39"/>
  <c r="O429" i="39"/>
  <c r="N429" i="39"/>
  <c r="M429" i="39"/>
  <c r="L429" i="39"/>
  <c r="W428" i="39"/>
  <c r="V428" i="39"/>
  <c r="O428" i="39"/>
  <c r="N428" i="39"/>
  <c r="M428" i="39"/>
  <c r="L428" i="39"/>
  <c r="W427" i="39"/>
  <c r="V427" i="39"/>
  <c r="O427" i="39"/>
  <c r="N427" i="39"/>
  <c r="M427" i="39"/>
  <c r="L427" i="39"/>
  <c r="W426" i="39"/>
  <c r="V426" i="39"/>
  <c r="O426" i="39"/>
  <c r="N426" i="39"/>
  <c r="M426" i="39"/>
  <c r="L426" i="39"/>
  <c r="W425" i="39"/>
  <c r="V425" i="39"/>
  <c r="O425" i="39"/>
  <c r="N425" i="39"/>
  <c r="M425" i="39"/>
  <c r="L425" i="39"/>
  <c r="W424" i="39"/>
  <c r="V424" i="39"/>
  <c r="O424" i="39"/>
  <c r="N424" i="39"/>
  <c r="M424" i="39"/>
  <c r="L424" i="39"/>
  <c r="W423" i="39"/>
  <c r="V423" i="39"/>
  <c r="O423" i="39"/>
  <c r="N423" i="39"/>
  <c r="M423" i="39"/>
  <c r="L423" i="39"/>
  <c r="W422" i="39"/>
  <c r="V422" i="39"/>
  <c r="O422" i="39"/>
  <c r="N422" i="39"/>
  <c r="M422" i="39"/>
  <c r="L422" i="39"/>
  <c r="W421" i="39"/>
  <c r="V421" i="39"/>
  <c r="O421" i="39"/>
  <c r="N421" i="39"/>
  <c r="M421" i="39"/>
  <c r="L421" i="39"/>
  <c r="W420" i="39"/>
  <c r="V420" i="39"/>
  <c r="O420" i="39"/>
  <c r="N420" i="39"/>
  <c r="M420" i="39"/>
  <c r="L420" i="39"/>
  <c r="W419" i="39"/>
  <c r="V419" i="39"/>
  <c r="O419" i="39"/>
  <c r="N419" i="39"/>
  <c r="M419" i="39"/>
  <c r="L419" i="39"/>
  <c r="W418" i="39"/>
  <c r="V418" i="39"/>
  <c r="O418" i="39"/>
  <c r="N418" i="39"/>
  <c r="M418" i="39"/>
  <c r="L418" i="39"/>
  <c r="W417" i="39"/>
  <c r="V417" i="39"/>
  <c r="O417" i="39"/>
  <c r="N417" i="39"/>
  <c r="M417" i="39"/>
  <c r="L417" i="39"/>
  <c r="W416" i="39"/>
  <c r="V416" i="39"/>
  <c r="O416" i="39"/>
  <c r="N416" i="39"/>
  <c r="M416" i="39"/>
  <c r="L416" i="39"/>
  <c r="W415" i="39"/>
  <c r="V415" i="39"/>
  <c r="O415" i="39"/>
  <c r="N415" i="39"/>
  <c r="M415" i="39"/>
  <c r="L415" i="39"/>
  <c r="W414" i="39"/>
  <c r="V414" i="39"/>
  <c r="O414" i="39"/>
  <c r="N414" i="39"/>
  <c r="M414" i="39"/>
  <c r="L414" i="39"/>
  <c r="W413" i="39"/>
  <c r="V413" i="39"/>
  <c r="O413" i="39"/>
  <c r="N413" i="39"/>
  <c r="M413" i="39"/>
  <c r="L413" i="39"/>
  <c r="W412" i="39"/>
  <c r="V412" i="39"/>
  <c r="O412" i="39"/>
  <c r="N412" i="39"/>
  <c r="M412" i="39"/>
  <c r="L412" i="39"/>
  <c r="W411" i="39"/>
  <c r="V411" i="39"/>
  <c r="O411" i="39"/>
  <c r="N411" i="39"/>
  <c r="M411" i="39"/>
  <c r="L411" i="39"/>
  <c r="W410" i="39"/>
  <c r="V410" i="39"/>
  <c r="O410" i="39"/>
  <c r="N410" i="39"/>
  <c r="M410" i="39"/>
  <c r="L410" i="39"/>
  <c r="W409" i="39"/>
  <c r="V409" i="39"/>
  <c r="O409" i="39"/>
  <c r="N409" i="39"/>
  <c r="M409" i="39"/>
  <c r="L409" i="39"/>
  <c r="W408" i="39"/>
  <c r="V408" i="39"/>
  <c r="O408" i="39"/>
  <c r="N408" i="39"/>
  <c r="M408" i="39"/>
  <c r="L408" i="39"/>
  <c r="W407" i="39"/>
  <c r="V407" i="39"/>
  <c r="O407" i="39"/>
  <c r="N407" i="39"/>
  <c r="M407" i="39"/>
  <c r="L407" i="39"/>
  <c r="W406" i="39"/>
  <c r="V406" i="39"/>
  <c r="O406" i="39"/>
  <c r="N406" i="39"/>
  <c r="M406" i="39"/>
  <c r="L406" i="39"/>
  <c r="W405" i="39"/>
  <c r="V405" i="39"/>
  <c r="O405" i="39"/>
  <c r="N405" i="39"/>
  <c r="M405" i="39"/>
  <c r="L405" i="39"/>
  <c r="W404" i="39"/>
  <c r="V404" i="39"/>
  <c r="O404" i="39"/>
  <c r="N404" i="39"/>
  <c r="M404" i="39"/>
  <c r="L404" i="39"/>
  <c r="W403" i="39"/>
  <c r="V403" i="39"/>
  <c r="O403" i="39"/>
  <c r="N403" i="39"/>
  <c r="M403" i="39"/>
  <c r="L403" i="39"/>
  <c r="W402" i="39"/>
  <c r="V402" i="39"/>
  <c r="O402" i="39"/>
  <c r="N402" i="39"/>
  <c r="M402" i="39"/>
  <c r="L402" i="39"/>
  <c r="W401" i="39"/>
  <c r="V401" i="39"/>
  <c r="O401" i="39"/>
  <c r="N401" i="39"/>
  <c r="M401" i="39"/>
  <c r="L401" i="39"/>
  <c r="W400" i="39"/>
  <c r="V400" i="39"/>
  <c r="O400" i="39"/>
  <c r="N400" i="39"/>
  <c r="M400" i="39"/>
  <c r="L400" i="39"/>
  <c r="W399" i="39"/>
  <c r="V399" i="39"/>
  <c r="O399" i="39"/>
  <c r="N399" i="39"/>
  <c r="M399" i="39"/>
  <c r="L399" i="39"/>
  <c r="W398" i="39"/>
  <c r="V398" i="39"/>
  <c r="O398" i="39"/>
  <c r="N398" i="39"/>
  <c r="M398" i="39"/>
  <c r="L398" i="39"/>
  <c r="W397" i="39"/>
  <c r="V397" i="39"/>
  <c r="O397" i="39"/>
  <c r="N397" i="39"/>
  <c r="M397" i="39"/>
  <c r="L397" i="39"/>
  <c r="W396" i="39"/>
  <c r="V396" i="39"/>
  <c r="O396" i="39"/>
  <c r="N396" i="39"/>
  <c r="M396" i="39"/>
  <c r="L396" i="39"/>
  <c r="W395" i="39"/>
  <c r="V395" i="39"/>
  <c r="O395" i="39"/>
  <c r="N395" i="39"/>
  <c r="M395" i="39"/>
  <c r="L395" i="39"/>
  <c r="W394" i="39"/>
  <c r="V394" i="39"/>
  <c r="O394" i="39"/>
  <c r="N394" i="39"/>
  <c r="M394" i="39"/>
  <c r="L394" i="39"/>
  <c r="W393" i="39"/>
  <c r="V393" i="39"/>
  <c r="O393" i="39"/>
  <c r="N393" i="39"/>
  <c r="M393" i="39"/>
  <c r="L393" i="39"/>
  <c r="W392" i="39"/>
  <c r="V392" i="39"/>
  <c r="O392" i="39"/>
  <c r="N392" i="39"/>
  <c r="M392" i="39"/>
  <c r="L392" i="39"/>
  <c r="W391" i="39"/>
  <c r="V391" i="39"/>
  <c r="O391" i="39"/>
  <c r="N391" i="39"/>
  <c r="M391" i="39"/>
  <c r="L391" i="39"/>
  <c r="W390" i="39"/>
  <c r="V390" i="39"/>
  <c r="O390" i="39"/>
  <c r="N390" i="39"/>
  <c r="M390" i="39"/>
  <c r="L390" i="39"/>
  <c r="W389" i="39"/>
  <c r="V389" i="39"/>
  <c r="O389" i="39"/>
  <c r="N389" i="39"/>
  <c r="M389" i="39"/>
  <c r="L389" i="39"/>
  <c r="W388" i="39"/>
  <c r="V388" i="39"/>
  <c r="O388" i="39"/>
  <c r="N388" i="39"/>
  <c r="M388" i="39"/>
  <c r="L388" i="39"/>
  <c r="W387" i="39"/>
  <c r="V387" i="39"/>
  <c r="O387" i="39"/>
  <c r="N387" i="39"/>
  <c r="M387" i="39"/>
  <c r="L387" i="39"/>
  <c r="W386" i="39"/>
  <c r="V386" i="39"/>
  <c r="O386" i="39"/>
  <c r="N386" i="39"/>
  <c r="M386" i="39"/>
  <c r="L386" i="39"/>
  <c r="W385" i="39"/>
  <c r="V385" i="39"/>
  <c r="O385" i="39"/>
  <c r="N385" i="39"/>
  <c r="M385" i="39"/>
  <c r="L385" i="39"/>
  <c r="W384" i="39"/>
  <c r="V384" i="39"/>
  <c r="O384" i="39"/>
  <c r="N384" i="39"/>
  <c r="M384" i="39"/>
  <c r="L384" i="39"/>
  <c r="W383" i="39"/>
  <c r="V383" i="39"/>
  <c r="O383" i="39"/>
  <c r="N383" i="39"/>
  <c r="M383" i="39"/>
  <c r="L383" i="39"/>
  <c r="W382" i="39"/>
  <c r="V382" i="39"/>
  <c r="O382" i="39"/>
  <c r="N382" i="39"/>
  <c r="M382" i="39"/>
  <c r="L382" i="39"/>
  <c r="W381" i="39"/>
  <c r="V381" i="39"/>
  <c r="O381" i="39"/>
  <c r="N381" i="39"/>
  <c r="M381" i="39"/>
  <c r="L381" i="39"/>
  <c r="W380" i="39"/>
  <c r="V380" i="39"/>
  <c r="O380" i="39"/>
  <c r="N380" i="39"/>
  <c r="M380" i="39"/>
  <c r="L380" i="39"/>
  <c r="W379" i="39"/>
  <c r="V379" i="39"/>
  <c r="O379" i="39"/>
  <c r="N379" i="39"/>
  <c r="M379" i="39"/>
  <c r="L379" i="39"/>
  <c r="W378" i="39"/>
  <c r="V378" i="39"/>
  <c r="O378" i="39"/>
  <c r="N378" i="39"/>
  <c r="M378" i="39"/>
  <c r="L378" i="39"/>
  <c r="W377" i="39"/>
  <c r="V377" i="39"/>
  <c r="O377" i="39"/>
  <c r="N377" i="39"/>
  <c r="M377" i="39"/>
  <c r="L377" i="39"/>
  <c r="W376" i="39"/>
  <c r="V376" i="39"/>
  <c r="O376" i="39"/>
  <c r="N376" i="39"/>
  <c r="M376" i="39"/>
  <c r="L376" i="39"/>
  <c r="W375" i="39"/>
  <c r="V375" i="39"/>
  <c r="O375" i="39"/>
  <c r="N375" i="39"/>
  <c r="M375" i="39"/>
  <c r="L375" i="39"/>
  <c r="W374" i="39"/>
  <c r="V374" i="39"/>
  <c r="O374" i="39"/>
  <c r="N374" i="39"/>
  <c r="M374" i="39"/>
  <c r="L374" i="39"/>
  <c r="W373" i="39"/>
  <c r="V373" i="39"/>
  <c r="O373" i="39"/>
  <c r="N373" i="39"/>
  <c r="M373" i="39"/>
  <c r="L373" i="39"/>
  <c r="W372" i="39"/>
  <c r="V372" i="39"/>
  <c r="O372" i="39"/>
  <c r="N372" i="39"/>
  <c r="M372" i="39"/>
  <c r="L372" i="39"/>
  <c r="W371" i="39"/>
  <c r="V371" i="39"/>
  <c r="O371" i="39"/>
  <c r="N371" i="39"/>
  <c r="M371" i="39"/>
  <c r="L371" i="39"/>
  <c r="W370" i="39"/>
  <c r="V370" i="39"/>
  <c r="O370" i="39"/>
  <c r="N370" i="39"/>
  <c r="M370" i="39"/>
  <c r="L370" i="39"/>
  <c r="W369" i="39"/>
  <c r="V369" i="39"/>
  <c r="O369" i="39"/>
  <c r="N369" i="39"/>
  <c r="M369" i="39"/>
  <c r="L369" i="39"/>
  <c r="W368" i="39"/>
  <c r="V368" i="39"/>
  <c r="O368" i="39"/>
  <c r="N368" i="39"/>
  <c r="M368" i="39"/>
  <c r="L368" i="39"/>
  <c r="W367" i="39"/>
  <c r="V367" i="39"/>
  <c r="O367" i="39"/>
  <c r="N367" i="39"/>
  <c r="M367" i="39"/>
  <c r="L367" i="39"/>
  <c r="W366" i="39"/>
  <c r="V366" i="39"/>
  <c r="O366" i="39"/>
  <c r="N366" i="39"/>
  <c r="M366" i="39"/>
  <c r="L366" i="39"/>
  <c r="W365" i="39"/>
  <c r="V365" i="39"/>
  <c r="O365" i="39"/>
  <c r="N365" i="39"/>
  <c r="M365" i="39"/>
  <c r="L365" i="39"/>
  <c r="W364" i="39"/>
  <c r="V364" i="39"/>
  <c r="O364" i="39"/>
  <c r="N364" i="39"/>
  <c r="M364" i="39"/>
  <c r="L364" i="39"/>
  <c r="W363" i="39"/>
  <c r="V363" i="39"/>
  <c r="O363" i="39"/>
  <c r="N363" i="39"/>
  <c r="M363" i="39"/>
  <c r="L363" i="39"/>
  <c r="W362" i="39"/>
  <c r="V362" i="39"/>
  <c r="O362" i="39"/>
  <c r="N362" i="39"/>
  <c r="M362" i="39"/>
  <c r="L362" i="39"/>
  <c r="W361" i="39"/>
  <c r="V361" i="39"/>
  <c r="O361" i="39"/>
  <c r="N361" i="39"/>
  <c r="M361" i="39"/>
  <c r="L361" i="39"/>
  <c r="W360" i="39"/>
  <c r="V360" i="39"/>
  <c r="O360" i="39"/>
  <c r="N360" i="39"/>
  <c r="M360" i="39"/>
  <c r="L360" i="39"/>
  <c r="W359" i="39"/>
  <c r="V359" i="39"/>
  <c r="O359" i="39"/>
  <c r="N359" i="39"/>
  <c r="M359" i="39"/>
  <c r="L359" i="39"/>
  <c r="W358" i="39"/>
  <c r="V358" i="39"/>
  <c r="O358" i="39"/>
  <c r="N358" i="39"/>
  <c r="M358" i="39"/>
  <c r="L358" i="39"/>
  <c r="W357" i="39"/>
  <c r="V357" i="39"/>
  <c r="O357" i="39"/>
  <c r="N357" i="39"/>
  <c r="M357" i="39"/>
  <c r="L357" i="39"/>
  <c r="W356" i="39"/>
  <c r="V356" i="39"/>
  <c r="O356" i="39"/>
  <c r="N356" i="39"/>
  <c r="M356" i="39"/>
  <c r="L356" i="39"/>
  <c r="W355" i="39"/>
  <c r="V355" i="39"/>
  <c r="O355" i="39"/>
  <c r="N355" i="39"/>
  <c r="M355" i="39"/>
  <c r="L355" i="39"/>
  <c r="W354" i="39"/>
  <c r="V354" i="39"/>
  <c r="O354" i="39"/>
  <c r="N354" i="39"/>
  <c r="M354" i="39"/>
  <c r="L354" i="39"/>
  <c r="W353" i="39"/>
  <c r="V353" i="39"/>
  <c r="O353" i="39"/>
  <c r="N353" i="39"/>
  <c r="M353" i="39"/>
  <c r="L353" i="39"/>
  <c r="W352" i="39"/>
  <c r="V352" i="39"/>
  <c r="O352" i="39"/>
  <c r="N352" i="39"/>
  <c r="M352" i="39"/>
  <c r="L352" i="39"/>
  <c r="W351" i="39"/>
  <c r="V351" i="39"/>
  <c r="O351" i="39"/>
  <c r="N351" i="39"/>
  <c r="M351" i="39"/>
  <c r="L351" i="39"/>
  <c r="W350" i="39"/>
  <c r="V350" i="39"/>
  <c r="O350" i="39"/>
  <c r="N350" i="39"/>
  <c r="M350" i="39"/>
  <c r="L350" i="39"/>
  <c r="W349" i="39"/>
  <c r="V349" i="39"/>
  <c r="O349" i="39"/>
  <c r="N349" i="39"/>
  <c r="M349" i="39"/>
  <c r="L349" i="39"/>
  <c r="W348" i="39"/>
  <c r="V348" i="39"/>
  <c r="O348" i="39"/>
  <c r="N348" i="39"/>
  <c r="M348" i="39"/>
  <c r="L348" i="39"/>
  <c r="W347" i="39"/>
  <c r="V347" i="39"/>
  <c r="O347" i="39"/>
  <c r="N347" i="39"/>
  <c r="M347" i="39"/>
  <c r="L347" i="39"/>
  <c r="W346" i="39"/>
  <c r="V346" i="39"/>
  <c r="O346" i="39"/>
  <c r="N346" i="39"/>
  <c r="M346" i="39"/>
  <c r="L346" i="39"/>
  <c r="W345" i="39"/>
  <c r="V345" i="39"/>
  <c r="O345" i="39"/>
  <c r="N345" i="39"/>
  <c r="M345" i="39"/>
  <c r="L345" i="39"/>
  <c r="W344" i="39"/>
  <c r="V344" i="39"/>
  <c r="O344" i="39"/>
  <c r="N344" i="39"/>
  <c r="M344" i="39"/>
  <c r="L344" i="39"/>
  <c r="W343" i="39"/>
  <c r="V343" i="39"/>
  <c r="O343" i="39"/>
  <c r="N343" i="39"/>
  <c r="M343" i="39"/>
  <c r="L343" i="39"/>
  <c r="W342" i="39"/>
  <c r="V342" i="39"/>
  <c r="O342" i="39"/>
  <c r="N342" i="39"/>
  <c r="M342" i="39"/>
  <c r="L342" i="39"/>
  <c r="W341" i="39"/>
  <c r="V341" i="39"/>
  <c r="O341" i="39"/>
  <c r="N341" i="39"/>
  <c r="M341" i="39"/>
  <c r="L341" i="39"/>
  <c r="W340" i="39"/>
  <c r="V340" i="39"/>
  <c r="O340" i="39"/>
  <c r="N340" i="39"/>
  <c r="M340" i="39"/>
  <c r="L340" i="39"/>
  <c r="W339" i="39"/>
  <c r="V339" i="39"/>
  <c r="O339" i="39"/>
  <c r="N339" i="39"/>
  <c r="M339" i="39"/>
  <c r="L339" i="39"/>
  <c r="W338" i="39"/>
  <c r="V338" i="39"/>
  <c r="O338" i="39"/>
  <c r="N338" i="39"/>
  <c r="M338" i="39"/>
  <c r="L338" i="39"/>
  <c r="W337" i="39"/>
  <c r="V337" i="39"/>
  <c r="O337" i="39"/>
  <c r="N337" i="39"/>
  <c r="M337" i="39"/>
  <c r="L337" i="39"/>
  <c r="W336" i="39"/>
  <c r="V336" i="39"/>
  <c r="O336" i="39"/>
  <c r="N336" i="39"/>
  <c r="M336" i="39"/>
  <c r="L336" i="39"/>
  <c r="W335" i="39"/>
  <c r="V335" i="39"/>
  <c r="O335" i="39"/>
  <c r="N335" i="39"/>
  <c r="M335" i="39"/>
  <c r="L335" i="39"/>
  <c r="W334" i="39"/>
  <c r="V334" i="39"/>
  <c r="O334" i="39"/>
  <c r="N334" i="39"/>
  <c r="M334" i="39"/>
  <c r="L334" i="39"/>
  <c r="W333" i="39"/>
  <c r="V333" i="39"/>
  <c r="O333" i="39"/>
  <c r="N333" i="39"/>
  <c r="M333" i="39"/>
  <c r="L333" i="39"/>
  <c r="W332" i="39"/>
  <c r="V332" i="39"/>
  <c r="O332" i="39"/>
  <c r="N332" i="39"/>
  <c r="M332" i="39"/>
  <c r="L332" i="39"/>
  <c r="W331" i="39"/>
  <c r="V331" i="39"/>
  <c r="O331" i="39"/>
  <c r="N331" i="39"/>
  <c r="M331" i="39"/>
  <c r="L331" i="39"/>
  <c r="W330" i="39"/>
  <c r="V330" i="39"/>
  <c r="O330" i="39"/>
  <c r="N330" i="39"/>
  <c r="M330" i="39"/>
  <c r="L330" i="39"/>
  <c r="W329" i="39"/>
  <c r="V329" i="39"/>
  <c r="O329" i="39"/>
  <c r="N329" i="39"/>
  <c r="M329" i="39"/>
  <c r="L329" i="39"/>
  <c r="W328" i="39"/>
  <c r="V328" i="39"/>
  <c r="O328" i="39"/>
  <c r="N328" i="39"/>
  <c r="M328" i="39"/>
  <c r="L328" i="39"/>
  <c r="W327" i="39"/>
  <c r="V327" i="39"/>
  <c r="O327" i="39"/>
  <c r="N327" i="39"/>
  <c r="M327" i="39"/>
  <c r="L327" i="39"/>
  <c r="W326" i="39"/>
  <c r="V326" i="39"/>
  <c r="O326" i="39"/>
  <c r="N326" i="39"/>
  <c r="M326" i="39"/>
  <c r="L326" i="39"/>
  <c r="W325" i="39"/>
  <c r="V325" i="39"/>
  <c r="O325" i="39"/>
  <c r="N325" i="39"/>
  <c r="M325" i="39"/>
  <c r="L325" i="39"/>
  <c r="W324" i="39"/>
  <c r="V324" i="39"/>
  <c r="O324" i="39"/>
  <c r="N324" i="39"/>
  <c r="M324" i="39"/>
  <c r="L324" i="39"/>
  <c r="W323" i="39"/>
  <c r="V323" i="39"/>
  <c r="O323" i="39"/>
  <c r="N323" i="39"/>
  <c r="M323" i="39"/>
  <c r="L323" i="39"/>
  <c r="W322" i="39"/>
  <c r="V322" i="39"/>
  <c r="O322" i="39"/>
  <c r="N322" i="39"/>
  <c r="M322" i="39"/>
  <c r="L322" i="39"/>
  <c r="W321" i="39"/>
  <c r="V321" i="39"/>
  <c r="O321" i="39"/>
  <c r="N321" i="39"/>
  <c r="M321" i="39"/>
  <c r="L321" i="39"/>
  <c r="W320" i="39"/>
  <c r="V320" i="39"/>
  <c r="O320" i="39"/>
  <c r="N320" i="39"/>
  <c r="M320" i="39"/>
  <c r="L320" i="39"/>
  <c r="W319" i="39"/>
  <c r="V319" i="39"/>
  <c r="O319" i="39"/>
  <c r="N319" i="39"/>
  <c r="M319" i="39"/>
  <c r="L319" i="39"/>
  <c r="W318" i="39"/>
  <c r="V318" i="39"/>
  <c r="O318" i="39"/>
  <c r="N318" i="39"/>
  <c r="M318" i="39"/>
  <c r="L318" i="39"/>
  <c r="W317" i="39"/>
  <c r="V317" i="39"/>
  <c r="O317" i="39"/>
  <c r="N317" i="39"/>
  <c r="M317" i="39"/>
  <c r="L317" i="39"/>
  <c r="W316" i="39"/>
  <c r="V316" i="39"/>
  <c r="O316" i="39"/>
  <c r="N316" i="39"/>
  <c r="M316" i="39"/>
  <c r="L316" i="39"/>
  <c r="W315" i="39"/>
  <c r="V315" i="39"/>
  <c r="O315" i="39"/>
  <c r="N315" i="39"/>
  <c r="M315" i="39"/>
  <c r="L315" i="39"/>
  <c r="W314" i="39"/>
  <c r="V314" i="39"/>
  <c r="O314" i="39"/>
  <c r="N314" i="39"/>
  <c r="M314" i="39"/>
  <c r="L314" i="39"/>
  <c r="W313" i="39"/>
  <c r="V313" i="39"/>
  <c r="O313" i="39"/>
  <c r="N313" i="39"/>
  <c r="M313" i="39"/>
  <c r="L313" i="39"/>
  <c r="W312" i="39"/>
  <c r="V312" i="39"/>
  <c r="O312" i="39"/>
  <c r="N312" i="39"/>
  <c r="M312" i="39"/>
  <c r="L312" i="39"/>
  <c r="W311" i="39"/>
  <c r="V311" i="39"/>
  <c r="O311" i="39"/>
  <c r="N311" i="39"/>
  <c r="M311" i="39"/>
  <c r="L311" i="39"/>
  <c r="W310" i="39"/>
  <c r="V310" i="39"/>
  <c r="O310" i="39"/>
  <c r="N310" i="39"/>
  <c r="M310" i="39"/>
  <c r="L310" i="39"/>
  <c r="W309" i="39"/>
  <c r="V309" i="39"/>
  <c r="O309" i="39"/>
  <c r="N309" i="39"/>
  <c r="M309" i="39"/>
  <c r="L309" i="39"/>
  <c r="W308" i="39"/>
  <c r="V308" i="39"/>
  <c r="O308" i="39"/>
  <c r="N308" i="39"/>
  <c r="M308" i="39"/>
  <c r="L308" i="39"/>
  <c r="W307" i="39"/>
  <c r="V307" i="39"/>
  <c r="O307" i="39"/>
  <c r="N307" i="39"/>
  <c r="M307" i="39"/>
  <c r="L307" i="39"/>
  <c r="W306" i="39"/>
  <c r="V306" i="39"/>
  <c r="O306" i="39"/>
  <c r="N306" i="39"/>
  <c r="M306" i="39"/>
  <c r="L306" i="39"/>
  <c r="W305" i="39"/>
  <c r="V305" i="39"/>
  <c r="O305" i="39"/>
  <c r="N305" i="39"/>
  <c r="M305" i="39"/>
  <c r="L305" i="39"/>
  <c r="W304" i="39"/>
  <c r="V304" i="39"/>
  <c r="O304" i="39"/>
  <c r="N304" i="39"/>
  <c r="M304" i="39"/>
  <c r="L304" i="39"/>
  <c r="W303" i="39"/>
  <c r="V303" i="39"/>
  <c r="O303" i="39"/>
  <c r="N303" i="39"/>
  <c r="M303" i="39"/>
  <c r="L303" i="39"/>
  <c r="W302" i="39"/>
  <c r="V302" i="39"/>
  <c r="O302" i="39"/>
  <c r="N302" i="39"/>
  <c r="M302" i="39"/>
  <c r="L302" i="39"/>
  <c r="W301" i="39"/>
  <c r="V301" i="39"/>
  <c r="O301" i="39"/>
  <c r="N301" i="39"/>
  <c r="M301" i="39"/>
  <c r="L301" i="39"/>
  <c r="W300" i="39"/>
  <c r="V300" i="39"/>
  <c r="O300" i="39"/>
  <c r="N300" i="39"/>
  <c r="M300" i="39"/>
  <c r="L300" i="39"/>
  <c r="W299" i="39"/>
  <c r="V299" i="39"/>
  <c r="O299" i="39"/>
  <c r="N299" i="39"/>
  <c r="M299" i="39"/>
  <c r="L299" i="39"/>
  <c r="W298" i="39"/>
  <c r="V298" i="39"/>
  <c r="O298" i="39"/>
  <c r="N298" i="39"/>
  <c r="M298" i="39"/>
  <c r="L298" i="39"/>
  <c r="W297" i="39"/>
  <c r="V297" i="39"/>
  <c r="O297" i="39"/>
  <c r="N297" i="39"/>
  <c r="M297" i="39"/>
  <c r="L297" i="39"/>
  <c r="W296" i="39"/>
  <c r="V296" i="39"/>
  <c r="O296" i="39"/>
  <c r="N296" i="39"/>
  <c r="M296" i="39"/>
  <c r="L296" i="39"/>
  <c r="W295" i="39"/>
  <c r="V295" i="39"/>
  <c r="O295" i="39"/>
  <c r="N295" i="39"/>
  <c r="M295" i="39"/>
  <c r="L295" i="39"/>
  <c r="W294" i="39"/>
  <c r="V294" i="39"/>
  <c r="O294" i="39"/>
  <c r="N294" i="39"/>
  <c r="M294" i="39"/>
  <c r="L294" i="39"/>
  <c r="W293" i="39"/>
  <c r="V293" i="39"/>
  <c r="O293" i="39"/>
  <c r="N293" i="39"/>
  <c r="M293" i="39"/>
  <c r="L293" i="39"/>
  <c r="W292" i="39"/>
  <c r="V292" i="39"/>
  <c r="O292" i="39"/>
  <c r="N292" i="39"/>
  <c r="M292" i="39"/>
  <c r="L292" i="39"/>
  <c r="W291" i="39"/>
  <c r="V291" i="39"/>
  <c r="O291" i="39"/>
  <c r="N291" i="39"/>
  <c r="M291" i="39"/>
  <c r="L291" i="39"/>
  <c r="W290" i="39"/>
  <c r="V290" i="39"/>
  <c r="O290" i="39"/>
  <c r="N290" i="39"/>
  <c r="M290" i="39"/>
  <c r="L290" i="39"/>
  <c r="W289" i="39"/>
  <c r="V289" i="39"/>
  <c r="O289" i="39"/>
  <c r="N289" i="39"/>
  <c r="M289" i="39"/>
  <c r="L289" i="39"/>
  <c r="W288" i="39"/>
  <c r="V288" i="39"/>
  <c r="O288" i="39"/>
  <c r="N288" i="39"/>
  <c r="M288" i="39"/>
  <c r="L288" i="39"/>
  <c r="W287" i="39"/>
  <c r="V287" i="39"/>
  <c r="O287" i="39"/>
  <c r="N287" i="39"/>
  <c r="M287" i="39"/>
  <c r="L287" i="39"/>
  <c r="W286" i="39"/>
  <c r="V286" i="39"/>
  <c r="O286" i="39"/>
  <c r="N286" i="39"/>
  <c r="M286" i="39"/>
  <c r="L286" i="39"/>
  <c r="W285" i="39"/>
  <c r="V285" i="39"/>
  <c r="O285" i="39"/>
  <c r="N285" i="39"/>
  <c r="M285" i="39"/>
  <c r="L285" i="39"/>
  <c r="W284" i="39"/>
  <c r="V284" i="39"/>
  <c r="O284" i="39"/>
  <c r="N284" i="39"/>
  <c r="M284" i="39"/>
  <c r="L284" i="39"/>
  <c r="W283" i="39"/>
  <c r="V283" i="39"/>
  <c r="O283" i="39"/>
  <c r="N283" i="39"/>
  <c r="M283" i="39"/>
  <c r="L283" i="39"/>
  <c r="W282" i="39"/>
  <c r="V282" i="39"/>
  <c r="O282" i="39"/>
  <c r="N282" i="39"/>
  <c r="M282" i="39"/>
  <c r="L282" i="39"/>
  <c r="W281" i="39"/>
  <c r="V281" i="39"/>
  <c r="O281" i="39"/>
  <c r="N281" i="39"/>
  <c r="M281" i="39"/>
  <c r="L281" i="39"/>
  <c r="W280" i="39"/>
  <c r="V280" i="39"/>
  <c r="O280" i="39"/>
  <c r="N280" i="39"/>
  <c r="M280" i="39"/>
  <c r="L280" i="39"/>
  <c r="W279" i="39"/>
  <c r="V279" i="39"/>
  <c r="O279" i="39"/>
  <c r="N279" i="39"/>
  <c r="M279" i="39"/>
  <c r="L279" i="39"/>
  <c r="W278" i="39"/>
  <c r="V278" i="39"/>
  <c r="O278" i="39"/>
  <c r="N278" i="39"/>
  <c r="M278" i="39"/>
  <c r="L278" i="39"/>
  <c r="W277" i="39"/>
  <c r="V277" i="39"/>
  <c r="O277" i="39"/>
  <c r="N277" i="39"/>
  <c r="M277" i="39"/>
  <c r="L277" i="39"/>
  <c r="W276" i="39"/>
  <c r="V276" i="39"/>
  <c r="O276" i="39"/>
  <c r="N276" i="39"/>
  <c r="M276" i="39"/>
  <c r="L276" i="39"/>
  <c r="W275" i="39"/>
  <c r="V275" i="39"/>
  <c r="O275" i="39"/>
  <c r="N275" i="39"/>
  <c r="M275" i="39"/>
  <c r="L275" i="39"/>
  <c r="W274" i="39"/>
  <c r="V274" i="39"/>
  <c r="O274" i="39"/>
  <c r="N274" i="39"/>
  <c r="M274" i="39"/>
  <c r="L274" i="39"/>
  <c r="W273" i="39"/>
  <c r="V273" i="39"/>
  <c r="O273" i="39"/>
  <c r="N273" i="39"/>
  <c r="M273" i="39"/>
  <c r="L273" i="39"/>
  <c r="W272" i="39"/>
  <c r="V272" i="39"/>
  <c r="O272" i="39"/>
  <c r="N272" i="39"/>
  <c r="M272" i="39"/>
  <c r="L272" i="39"/>
  <c r="W271" i="39"/>
  <c r="V271" i="39"/>
  <c r="O271" i="39"/>
  <c r="N271" i="39"/>
  <c r="M271" i="39"/>
  <c r="L271" i="39"/>
  <c r="W270" i="39"/>
  <c r="V270" i="39"/>
  <c r="O270" i="39"/>
  <c r="N270" i="39"/>
  <c r="M270" i="39"/>
  <c r="L270" i="39"/>
  <c r="W269" i="39"/>
  <c r="V269" i="39"/>
  <c r="O269" i="39"/>
  <c r="N269" i="39"/>
  <c r="M269" i="39"/>
  <c r="L269" i="39"/>
  <c r="W268" i="39"/>
  <c r="V268" i="39"/>
  <c r="O268" i="39"/>
  <c r="N268" i="39"/>
  <c r="M268" i="39"/>
  <c r="L268" i="39"/>
  <c r="W267" i="39"/>
  <c r="V267" i="39"/>
  <c r="O267" i="39"/>
  <c r="N267" i="39"/>
  <c r="M267" i="39"/>
  <c r="L267" i="39"/>
  <c r="W266" i="39"/>
  <c r="V266" i="39"/>
  <c r="O266" i="39"/>
  <c r="N266" i="39"/>
  <c r="M266" i="39"/>
  <c r="L266" i="39"/>
  <c r="W265" i="39"/>
  <c r="V265" i="39"/>
  <c r="O265" i="39"/>
  <c r="N265" i="39"/>
  <c r="M265" i="39"/>
  <c r="L265" i="39"/>
  <c r="W264" i="39"/>
  <c r="V264" i="39"/>
  <c r="O264" i="39"/>
  <c r="N264" i="39"/>
  <c r="M264" i="39"/>
  <c r="L264" i="39"/>
  <c r="W263" i="39"/>
  <c r="V263" i="39"/>
  <c r="O263" i="39"/>
  <c r="N263" i="39"/>
  <c r="M263" i="39"/>
  <c r="L263" i="39"/>
  <c r="W262" i="39"/>
  <c r="V262" i="39"/>
  <c r="O262" i="39"/>
  <c r="N262" i="39"/>
  <c r="M262" i="39"/>
  <c r="L262" i="39"/>
  <c r="W261" i="39"/>
  <c r="V261" i="39"/>
  <c r="O261" i="39"/>
  <c r="N261" i="39"/>
  <c r="M261" i="39"/>
  <c r="L261" i="39"/>
  <c r="W260" i="39"/>
  <c r="V260" i="39"/>
  <c r="O260" i="39"/>
  <c r="N260" i="39"/>
  <c r="M260" i="39"/>
  <c r="L260" i="39"/>
  <c r="W259" i="39"/>
  <c r="V259" i="39"/>
  <c r="O259" i="39"/>
  <c r="N259" i="39"/>
  <c r="M259" i="39"/>
  <c r="L259" i="39"/>
  <c r="W258" i="39"/>
  <c r="V258" i="39"/>
  <c r="O258" i="39"/>
  <c r="N258" i="39"/>
  <c r="M258" i="39"/>
  <c r="L258" i="39"/>
  <c r="W257" i="39"/>
  <c r="V257" i="39"/>
  <c r="O257" i="39"/>
  <c r="N257" i="39"/>
  <c r="M257" i="39"/>
  <c r="L257" i="39"/>
  <c r="W256" i="39"/>
  <c r="V256" i="39"/>
  <c r="O256" i="39"/>
  <c r="N256" i="39"/>
  <c r="M256" i="39"/>
  <c r="L256" i="39"/>
  <c r="W255" i="39"/>
  <c r="V255" i="39"/>
  <c r="O255" i="39"/>
  <c r="N255" i="39"/>
  <c r="M255" i="39"/>
  <c r="L255" i="39"/>
  <c r="W254" i="39"/>
  <c r="V254" i="39"/>
  <c r="O254" i="39"/>
  <c r="N254" i="39"/>
  <c r="M254" i="39"/>
  <c r="L254" i="39"/>
  <c r="W253" i="39"/>
  <c r="V253" i="39"/>
  <c r="O253" i="39"/>
  <c r="N253" i="39"/>
  <c r="M253" i="39"/>
  <c r="L253" i="39"/>
  <c r="W252" i="39"/>
  <c r="V252" i="39"/>
  <c r="O252" i="39"/>
  <c r="N252" i="39"/>
  <c r="M252" i="39"/>
  <c r="L252" i="39"/>
  <c r="W251" i="39"/>
  <c r="V251" i="39"/>
  <c r="O251" i="39"/>
  <c r="N251" i="39"/>
  <c r="M251" i="39"/>
  <c r="L251" i="39"/>
  <c r="W250" i="39"/>
  <c r="V250" i="39"/>
  <c r="O250" i="39"/>
  <c r="N250" i="39"/>
  <c r="M250" i="39"/>
  <c r="L250" i="39"/>
  <c r="W249" i="39"/>
  <c r="V249" i="39"/>
  <c r="O249" i="39"/>
  <c r="N249" i="39"/>
  <c r="M249" i="39"/>
  <c r="L249" i="39"/>
  <c r="W248" i="39"/>
  <c r="V248" i="39"/>
  <c r="O248" i="39"/>
  <c r="N248" i="39"/>
  <c r="M248" i="39"/>
  <c r="L248" i="39"/>
  <c r="W247" i="39"/>
  <c r="V247" i="39"/>
  <c r="O247" i="39"/>
  <c r="N247" i="39"/>
  <c r="M247" i="39"/>
  <c r="L247" i="39"/>
  <c r="W246" i="39"/>
  <c r="V246" i="39"/>
  <c r="O246" i="39"/>
  <c r="N246" i="39"/>
  <c r="M246" i="39"/>
  <c r="L246" i="39"/>
  <c r="W245" i="39"/>
  <c r="V245" i="39"/>
  <c r="O245" i="39"/>
  <c r="N245" i="39"/>
  <c r="M245" i="39"/>
  <c r="L245" i="39"/>
  <c r="W244" i="39"/>
  <c r="V244" i="39"/>
  <c r="O244" i="39"/>
  <c r="N244" i="39"/>
  <c r="M244" i="39"/>
  <c r="L244" i="39"/>
  <c r="W243" i="39"/>
  <c r="V243" i="39"/>
  <c r="O243" i="39"/>
  <c r="N243" i="39"/>
  <c r="M243" i="39"/>
  <c r="L243" i="39"/>
  <c r="W242" i="39"/>
  <c r="V242" i="39"/>
  <c r="O242" i="39"/>
  <c r="N242" i="39"/>
  <c r="M242" i="39"/>
  <c r="L242" i="39"/>
  <c r="W241" i="39"/>
  <c r="V241" i="39"/>
  <c r="O241" i="39"/>
  <c r="N241" i="39"/>
  <c r="M241" i="39"/>
  <c r="L241" i="39"/>
  <c r="W240" i="39"/>
  <c r="V240" i="39"/>
  <c r="O240" i="39"/>
  <c r="N240" i="39"/>
  <c r="M240" i="39"/>
  <c r="L240" i="39"/>
  <c r="W239" i="39"/>
  <c r="V239" i="39"/>
  <c r="O239" i="39"/>
  <c r="N239" i="39"/>
  <c r="M239" i="39"/>
  <c r="L239" i="39"/>
  <c r="W238" i="39"/>
  <c r="V238" i="39"/>
  <c r="O238" i="39"/>
  <c r="N238" i="39"/>
  <c r="M238" i="39"/>
  <c r="L238" i="39"/>
  <c r="W237" i="39"/>
  <c r="V237" i="39"/>
  <c r="O237" i="39"/>
  <c r="N237" i="39"/>
  <c r="M237" i="39"/>
  <c r="L237" i="39"/>
  <c r="W236" i="39"/>
  <c r="V236" i="39"/>
  <c r="O236" i="39"/>
  <c r="N236" i="39"/>
  <c r="M236" i="39"/>
  <c r="L236" i="39"/>
  <c r="W235" i="39"/>
  <c r="V235" i="39"/>
  <c r="O235" i="39"/>
  <c r="N235" i="39"/>
  <c r="M235" i="39"/>
  <c r="L235" i="39"/>
  <c r="W234" i="39"/>
  <c r="V234" i="39"/>
  <c r="O234" i="39"/>
  <c r="N234" i="39"/>
  <c r="M234" i="39"/>
  <c r="L234" i="39"/>
  <c r="W233" i="39"/>
  <c r="V233" i="39"/>
  <c r="O233" i="39"/>
  <c r="N233" i="39"/>
  <c r="M233" i="39"/>
  <c r="L233" i="39"/>
  <c r="W232" i="39"/>
  <c r="V232" i="39"/>
  <c r="O232" i="39"/>
  <c r="N232" i="39"/>
  <c r="M232" i="39"/>
  <c r="L232" i="39"/>
  <c r="W231" i="39"/>
  <c r="V231" i="39"/>
  <c r="O231" i="39"/>
  <c r="N231" i="39"/>
  <c r="M231" i="39"/>
  <c r="L231" i="39"/>
  <c r="W230" i="39"/>
  <c r="V230" i="39"/>
  <c r="O230" i="39"/>
  <c r="N230" i="39"/>
  <c r="M230" i="39"/>
  <c r="L230" i="39"/>
  <c r="W229" i="39"/>
  <c r="V229" i="39"/>
  <c r="O229" i="39"/>
  <c r="N229" i="39"/>
  <c r="M229" i="39"/>
  <c r="L229" i="39"/>
  <c r="W228" i="39"/>
  <c r="V228" i="39"/>
  <c r="O228" i="39"/>
  <c r="N228" i="39"/>
  <c r="M228" i="39"/>
  <c r="L228" i="39"/>
  <c r="W227" i="39"/>
  <c r="V227" i="39"/>
  <c r="O227" i="39"/>
  <c r="N227" i="39"/>
  <c r="M227" i="39"/>
  <c r="L227" i="39"/>
  <c r="W226" i="39"/>
  <c r="V226" i="39"/>
  <c r="O226" i="39"/>
  <c r="N226" i="39"/>
  <c r="M226" i="39"/>
  <c r="L226" i="39"/>
  <c r="W225" i="39"/>
  <c r="V225" i="39"/>
  <c r="O225" i="39"/>
  <c r="N225" i="39"/>
  <c r="M225" i="39"/>
  <c r="L225" i="39"/>
  <c r="W224" i="39"/>
  <c r="V224" i="39"/>
  <c r="O224" i="39"/>
  <c r="N224" i="39"/>
  <c r="M224" i="39"/>
  <c r="L224" i="39"/>
  <c r="W223" i="39"/>
  <c r="V223" i="39"/>
  <c r="O223" i="39"/>
  <c r="N223" i="39"/>
  <c r="M223" i="39"/>
  <c r="L223" i="39"/>
  <c r="W222" i="39"/>
  <c r="V222" i="39"/>
  <c r="O222" i="39"/>
  <c r="N222" i="39"/>
  <c r="M222" i="39"/>
  <c r="L222" i="39"/>
  <c r="W221" i="39"/>
  <c r="V221" i="39"/>
  <c r="O221" i="39"/>
  <c r="N221" i="39"/>
  <c r="M221" i="39"/>
  <c r="L221" i="39"/>
  <c r="W220" i="39"/>
  <c r="V220" i="39"/>
  <c r="O220" i="39"/>
  <c r="N220" i="39"/>
  <c r="M220" i="39"/>
  <c r="L220" i="39"/>
  <c r="W219" i="39"/>
  <c r="V219" i="39"/>
  <c r="O219" i="39"/>
  <c r="N219" i="39"/>
  <c r="M219" i="39"/>
  <c r="L219" i="39"/>
  <c r="W218" i="39"/>
  <c r="V218" i="39"/>
  <c r="O218" i="39"/>
  <c r="N218" i="39"/>
  <c r="M218" i="39"/>
  <c r="L218" i="39"/>
  <c r="W217" i="39"/>
  <c r="V217" i="39"/>
  <c r="O217" i="39"/>
  <c r="N217" i="39"/>
  <c r="M217" i="39"/>
  <c r="L217" i="39"/>
  <c r="W216" i="39"/>
  <c r="V216" i="39"/>
  <c r="O216" i="39"/>
  <c r="N216" i="39"/>
  <c r="M216" i="39"/>
  <c r="L216" i="39"/>
  <c r="W215" i="39"/>
  <c r="V215" i="39"/>
  <c r="O215" i="39"/>
  <c r="N215" i="39"/>
  <c r="M215" i="39"/>
  <c r="L215" i="39"/>
  <c r="W214" i="39"/>
  <c r="V214" i="39"/>
  <c r="O214" i="39"/>
  <c r="N214" i="39"/>
  <c r="M214" i="39"/>
  <c r="L214" i="39"/>
  <c r="W213" i="39"/>
  <c r="V213" i="39"/>
  <c r="O213" i="39"/>
  <c r="N213" i="39"/>
  <c r="M213" i="39"/>
  <c r="L213" i="39"/>
  <c r="W212" i="39"/>
  <c r="V212" i="39"/>
  <c r="O212" i="39"/>
  <c r="N212" i="39"/>
  <c r="M212" i="39"/>
  <c r="L212" i="39"/>
  <c r="W211" i="39"/>
  <c r="V211" i="39"/>
  <c r="O211" i="39"/>
  <c r="N211" i="39"/>
  <c r="M211" i="39"/>
  <c r="L211" i="39"/>
  <c r="W210" i="39"/>
  <c r="V210" i="39"/>
  <c r="O210" i="39"/>
  <c r="N210" i="39"/>
  <c r="M210" i="39"/>
  <c r="L210" i="39"/>
  <c r="W209" i="39"/>
  <c r="V209" i="39"/>
  <c r="O209" i="39"/>
  <c r="N209" i="39"/>
  <c r="M209" i="39"/>
  <c r="L209" i="39"/>
  <c r="W208" i="39"/>
  <c r="V208" i="39"/>
  <c r="O208" i="39"/>
  <c r="N208" i="39"/>
  <c r="M208" i="39"/>
  <c r="L208" i="39"/>
  <c r="W207" i="39"/>
  <c r="V207" i="39"/>
  <c r="O207" i="39"/>
  <c r="N207" i="39"/>
  <c r="M207" i="39"/>
  <c r="L207" i="39"/>
  <c r="W206" i="39"/>
  <c r="V206" i="39"/>
  <c r="O206" i="39"/>
  <c r="N206" i="39"/>
  <c r="M206" i="39"/>
  <c r="L206" i="39"/>
  <c r="W205" i="39"/>
  <c r="V205" i="39"/>
  <c r="O205" i="39"/>
  <c r="N205" i="39"/>
  <c r="M205" i="39"/>
  <c r="L205" i="39"/>
  <c r="W204" i="39"/>
  <c r="V204" i="39"/>
  <c r="O204" i="39"/>
  <c r="N204" i="39"/>
  <c r="M204" i="39"/>
  <c r="L204" i="39"/>
  <c r="W203" i="39"/>
  <c r="V203" i="39"/>
  <c r="O203" i="39"/>
  <c r="N203" i="39"/>
  <c r="M203" i="39"/>
  <c r="L203" i="39"/>
  <c r="W202" i="39"/>
  <c r="V202" i="39"/>
  <c r="O202" i="39"/>
  <c r="N202" i="39"/>
  <c r="M202" i="39"/>
  <c r="L202" i="39"/>
  <c r="W201" i="39"/>
  <c r="V201" i="39"/>
  <c r="O201" i="39"/>
  <c r="N201" i="39"/>
  <c r="M201" i="39"/>
  <c r="L201" i="39"/>
  <c r="W200" i="39"/>
  <c r="V200" i="39"/>
  <c r="O200" i="39"/>
  <c r="N200" i="39"/>
  <c r="M200" i="39"/>
  <c r="L200" i="39"/>
  <c r="W199" i="39"/>
  <c r="V199" i="39"/>
  <c r="O199" i="39"/>
  <c r="N199" i="39"/>
  <c r="M199" i="39"/>
  <c r="L199" i="39"/>
  <c r="W198" i="39"/>
  <c r="V198" i="39"/>
  <c r="O198" i="39"/>
  <c r="N198" i="39"/>
  <c r="M198" i="39"/>
  <c r="L198" i="39"/>
  <c r="W197" i="39"/>
  <c r="V197" i="39"/>
  <c r="O197" i="39"/>
  <c r="N197" i="39"/>
  <c r="M197" i="39"/>
  <c r="L197" i="39"/>
  <c r="W196" i="39"/>
  <c r="V196" i="39"/>
  <c r="O196" i="39"/>
  <c r="N196" i="39"/>
  <c r="M196" i="39"/>
  <c r="L196" i="39"/>
  <c r="W195" i="39"/>
  <c r="V195" i="39"/>
  <c r="O195" i="39"/>
  <c r="N195" i="39"/>
  <c r="M195" i="39"/>
  <c r="L195" i="39"/>
  <c r="W194" i="39"/>
  <c r="V194" i="39"/>
  <c r="O194" i="39"/>
  <c r="N194" i="39"/>
  <c r="M194" i="39"/>
  <c r="L194" i="39"/>
  <c r="W193" i="39"/>
  <c r="V193" i="39"/>
  <c r="O193" i="39"/>
  <c r="N193" i="39"/>
  <c r="M193" i="39"/>
  <c r="L193" i="39"/>
  <c r="W192" i="39"/>
  <c r="V192" i="39"/>
  <c r="O192" i="39"/>
  <c r="N192" i="39"/>
  <c r="M192" i="39"/>
  <c r="L192" i="39"/>
  <c r="W191" i="39"/>
  <c r="V191" i="39"/>
  <c r="O191" i="39"/>
  <c r="N191" i="39"/>
  <c r="M191" i="39"/>
  <c r="L191" i="39"/>
  <c r="W190" i="39"/>
  <c r="V190" i="39"/>
  <c r="O190" i="39"/>
  <c r="N190" i="39"/>
  <c r="M190" i="39"/>
  <c r="L190" i="39"/>
  <c r="W189" i="39"/>
  <c r="V189" i="39"/>
  <c r="O189" i="39"/>
  <c r="N189" i="39"/>
  <c r="M189" i="39"/>
  <c r="L189" i="39"/>
  <c r="W188" i="39"/>
  <c r="V188" i="39"/>
  <c r="O188" i="39"/>
  <c r="N188" i="39"/>
  <c r="M188" i="39"/>
  <c r="L188" i="39"/>
  <c r="W187" i="39"/>
  <c r="V187" i="39"/>
  <c r="O187" i="39"/>
  <c r="N187" i="39"/>
  <c r="M187" i="39"/>
  <c r="L187" i="39"/>
  <c r="W186" i="39"/>
  <c r="V186" i="39"/>
  <c r="O186" i="39"/>
  <c r="N186" i="39"/>
  <c r="M186" i="39"/>
  <c r="L186" i="39"/>
  <c r="W185" i="39"/>
  <c r="V185" i="39"/>
  <c r="O185" i="39"/>
  <c r="N185" i="39"/>
  <c r="M185" i="39"/>
  <c r="L185" i="39"/>
  <c r="W184" i="39"/>
  <c r="V184" i="39"/>
  <c r="O184" i="39"/>
  <c r="N184" i="39"/>
  <c r="M184" i="39"/>
  <c r="L184" i="39"/>
  <c r="W183" i="39"/>
  <c r="V183" i="39"/>
  <c r="O183" i="39"/>
  <c r="N183" i="39"/>
  <c r="M183" i="39"/>
  <c r="L183" i="39"/>
  <c r="W182" i="39"/>
  <c r="V182" i="39"/>
  <c r="O182" i="39"/>
  <c r="N182" i="39"/>
  <c r="M182" i="39"/>
  <c r="L182" i="39"/>
  <c r="W181" i="39"/>
  <c r="V181" i="39"/>
  <c r="O181" i="39"/>
  <c r="N181" i="39"/>
  <c r="M181" i="39"/>
  <c r="L181" i="39"/>
  <c r="W180" i="39"/>
  <c r="V180" i="39"/>
  <c r="O180" i="39"/>
  <c r="N180" i="39"/>
  <c r="M180" i="39"/>
  <c r="L180" i="39"/>
  <c r="W179" i="39"/>
  <c r="V179" i="39"/>
  <c r="O179" i="39"/>
  <c r="N179" i="39"/>
  <c r="M179" i="39"/>
  <c r="L179" i="39"/>
  <c r="W178" i="39"/>
  <c r="V178" i="39"/>
  <c r="O178" i="39"/>
  <c r="N178" i="39"/>
  <c r="M178" i="39"/>
  <c r="L178" i="39"/>
  <c r="W177" i="39"/>
  <c r="V177" i="39"/>
  <c r="O177" i="39"/>
  <c r="N177" i="39"/>
  <c r="M177" i="39"/>
  <c r="L177" i="39"/>
  <c r="W176" i="39"/>
  <c r="V176" i="39"/>
  <c r="O176" i="39"/>
  <c r="N176" i="39"/>
  <c r="M176" i="39"/>
  <c r="L176" i="39"/>
  <c r="W175" i="39"/>
  <c r="V175" i="39"/>
  <c r="O175" i="39"/>
  <c r="N175" i="39"/>
  <c r="M175" i="39"/>
  <c r="L175" i="39"/>
  <c r="W174" i="39"/>
  <c r="V174" i="39"/>
  <c r="O174" i="39"/>
  <c r="N174" i="39"/>
  <c r="M174" i="39"/>
  <c r="L174" i="39"/>
  <c r="W173" i="39"/>
  <c r="V173" i="39"/>
  <c r="O173" i="39"/>
  <c r="N173" i="39"/>
  <c r="M173" i="39"/>
  <c r="L173" i="39"/>
  <c r="W172" i="39"/>
  <c r="V172" i="39"/>
  <c r="O172" i="39"/>
  <c r="N172" i="39"/>
  <c r="M172" i="39"/>
  <c r="L172" i="39"/>
  <c r="W171" i="39"/>
  <c r="V171" i="39"/>
  <c r="O171" i="39"/>
  <c r="N171" i="39"/>
  <c r="M171" i="39"/>
  <c r="L171" i="39"/>
  <c r="W170" i="39"/>
  <c r="V170" i="39"/>
  <c r="O170" i="39"/>
  <c r="N170" i="39"/>
  <c r="M170" i="39"/>
  <c r="L170" i="39"/>
  <c r="W169" i="39"/>
  <c r="V169" i="39"/>
  <c r="O169" i="39"/>
  <c r="N169" i="39"/>
  <c r="M169" i="39"/>
  <c r="L169" i="39"/>
  <c r="W168" i="39"/>
  <c r="V168" i="39"/>
  <c r="O168" i="39"/>
  <c r="N168" i="39"/>
  <c r="M168" i="39"/>
  <c r="L168" i="39"/>
  <c r="W167" i="39"/>
  <c r="V167" i="39"/>
  <c r="O167" i="39"/>
  <c r="N167" i="39"/>
  <c r="M167" i="39"/>
  <c r="L167" i="39"/>
  <c r="W166" i="39"/>
  <c r="V166" i="39"/>
  <c r="O166" i="39"/>
  <c r="N166" i="39"/>
  <c r="M166" i="39"/>
  <c r="L166" i="39"/>
  <c r="W165" i="39"/>
  <c r="V165" i="39"/>
  <c r="O165" i="39"/>
  <c r="N165" i="39"/>
  <c r="M165" i="39"/>
  <c r="L165" i="39"/>
  <c r="W164" i="39"/>
  <c r="V164" i="39"/>
  <c r="O164" i="39"/>
  <c r="N164" i="39"/>
  <c r="M164" i="39"/>
  <c r="L164" i="39"/>
  <c r="W163" i="39"/>
  <c r="V163" i="39"/>
  <c r="O163" i="39"/>
  <c r="N163" i="39"/>
  <c r="M163" i="39"/>
  <c r="L163" i="39"/>
  <c r="W162" i="39"/>
  <c r="V162" i="39"/>
  <c r="O162" i="39"/>
  <c r="N162" i="39"/>
  <c r="M162" i="39"/>
  <c r="L162" i="39"/>
  <c r="W161" i="39"/>
  <c r="V161" i="39"/>
  <c r="O161" i="39"/>
  <c r="N161" i="39"/>
  <c r="M161" i="39"/>
  <c r="L161" i="39"/>
  <c r="W160" i="39"/>
  <c r="V160" i="39"/>
  <c r="O160" i="39"/>
  <c r="N160" i="39"/>
  <c r="M160" i="39"/>
  <c r="L160" i="39"/>
  <c r="W159" i="39"/>
  <c r="V159" i="39"/>
  <c r="O159" i="39"/>
  <c r="N159" i="39"/>
  <c r="M159" i="39"/>
  <c r="L159" i="39"/>
  <c r="W158" i="39"/>
  <c r="V158" i="39"/>
  <c r="O158" i="39"/>
  <c r="N158" i="39"/>
  <c r="M158" i="39"/>
  <c r="L158" i="39"/>
  <c r="W157" i="39"/>
  <c r="V157" i="39"/>
  <c r="O157" i="39"/>
  <c r="N157" i="39"/>
  <c r="M157" i="39"/>
  <c r="L157" i="39"/>
  <c r="W156" i="39"/>
  <c r="V156" i="39"/>
  <c r="O156" i="39"/>
  <c r="N156" i="39"/>
  <c r="M156" i="39"/>
  <c r="L156" i="39"/>
  <c r="W155" i="39"/>
  <c r="V155" i="39"/>
  <c r="O155" i="39"/>
  <c r="N155" i="39"/>
  <c r="M155" i="39"/>
  <c r="L155" i="39"/>
  <c r="W154" i="39"/>
  <c r="V154" i="39"/>
  <c r="O154" i="39"/>
  <c r="N154" i="39"/>
  <c r="M154" i="39"/>
  <c r="L154" i="39"/>
  <c r="W153" i="39"/>
  <c r="V153" i="39"/>
  <c r="O153" i="39"/>
  <c r="N153" i="39"/>
  <c r="M153" i="39"/>
  <c r="L153" i="39"/>
  <c r="W152" i="39"/>
  <c r="V152" i="39"/>
  <c r="O152" i="39"/>
  <c r="N152" i="39"/>
  <c r="M152" i="39"/>
  <c r="L152" i="39"/>
  <c r="W151" i="39"/>
  <c r="V151" i="39"/>
  <c r="O151" i="39"/>
  <c r="N151" i="39"/>
  <c r="M151" i="39"/>
  <c r="L151" i="39"/>
  <c r="W150" i="39"/>
  <c r="V150" i="39"/>
  <c r="O150" i="39"/>
  <c r="N150" i="39"/>
  <c r="M150" i="39"/>
  <c r="L150" i="39"/>
  <c r="W149" i="39"/>
  <c r="V149" i="39"/>
  <c r="O149" i="39"/>
  <c r="N149" i="39"/>
  <c r="M149" i="39"/>
  <c r="L149" i="39"/>
  <c r="W148" i="39"/>
  <c r="V148" i="39"/>
  <c r="O148" i="39"/>
  <c r="N148" i="39"/>
  <c r="M148" i="39"/>
  <c r="L148" i="39"/>
  <c r="W147" i="39"/>
  <c r="V147" i="39"/>
  <c r="O147" i="39"/>
  <c r="N147" i="39"/>
  <c r="M147" i="39"/>
  <c r="L147" i="39"/>
  <c r="W146" i="39"/>
  <c r="V146" i="39"/>
  <c r="O146" i="39"/>
  <c r="N146" i="39"/>
  <c r="M146" i="39"/>
  <c r="L146" i="39"/>
  <c r="W145" i="39"/>
  <c r="V145" i="39"/>
  <c r="O145" i="39"/>
  <c r="N145" i="39"/>
  <c r="M145" i="39"/>
  <c r="L145" i="39"/>
  <c r="W144" i="39"/>
  <c r="V144" i="39"/>
  <c r="O144" i="39"/>
  <c r="N144" i="39"/>
  <c r="M144" i="39"/>
  <c r="L144" i="39"/>
  <c r="W143" i="39"/>
  <c r="V143" i="39"/>
  <c r="O143" i="39"/>
  <c r="N143" i="39"/>
  <c r="M143" i="39"/>
  <c r="L143" i="39"/>
  <c r="W142" i="39"/>
  <c r="V142" i="39"/>
  <c r="O142" i="39"/>
  <c r="N142" i="39"/>
  <c r="M142" i="39"/>
  <c r="L142" i="39"/>
  <c r="W141" i="39"/>
  <c r="V141" i="39"/>
  <c r="O141" i="39"/>
  <c r="N141" i="39"/>
  <c r="M141" i="39"/>
  <c r="L141" i="39"/>
  <c r="W140" i="39"/>
  <c r="V140" i="39"/>
  <c r="O140" i="39"/>
  <c r="N140" i="39"/>
  <c r="M140" i="39"/>
  <c r="L140" i="39"/>
  <c r="W139" i="39"/>
  <c r="V139" i="39"/>
  <c r="O139" i="39"/>
  <c r="N139" i="39"/>
  <c r="M139" i="39"/>
  <c r="L139" i="39"/>
  <c r="W138" i="39"/>
  <c r="V138" i="39"/>
  <c r="O138" i="39"/>
  <c r="N138" i="39"/>
  <c r="M138" i="39"/>
  <c r="L138" i="39"/>
  <c r="W137" i="39"/>
  <c r="V137" i="39"/>
  <c r="O137" i="39"/>
  <c r="N137" i="39"/>
  <c r="M137" i="39"/>
  <c r="L137" i="39"/>
  <c r="W136" i="39"/>
  <c r="V136" i="39"/>
  <c r="O136" i="39"/>
  <c r="N136" i="39"/>
  <c r="M136" i="39"/>
  <c r="L136" i="39"/>
  <c r="W135" i="39"/>
  <c r="V135" i="39"/>
  <c r="O135" i="39"/>
  <c r="N135" i="39"/>
  <c r="M135" i="39"/>
  <c r="L135" i="39"/>
  <c r="W134" i="39"/>
  <c r="V134" i="39"/>
  <c r="O134" i="39"/>
  <c r="N134" i="39"/>
  <c r="M134" i="39"/>
  <c r="L134" i="39"/>
  <c r="W133" i="39"/>
  <c r="V133" i="39"/>
  <c r="O133" i="39"/>
  <c r="N133" i="39"/>
  <c r="M133" i="39"/>
  <c r="L133" i="39"/>
  <c r="W132" i="39"/>
  <c r="V132" i="39"/>
  <c r="O132" i="39"/>
  <c r="N132" i="39"/>
  <c r="M132" i="39"/>
  <c r="L132" i="39"/>
  <c r="W131" i="39"/>
  <c r="V131" i="39"/>
  <c r="O131" i="39"/>
  <c r="N131" i="39"/>
  <c r="M131" i="39"/>
  <c r="L131" i="39"/>
  <c r="W130" i="39"/>
  <c r="V130" i="39"/>
  <c r="O130" i="39"/>
  <c r="N130" i="39"/>
  <c r="M130" i="39"/>
  <c r="L130" i="39"/>
  <c r="W129" i="39"/>
  <c r="V129" i="39"/>
  <c r="O129" i="39"/>
  <c r="N129" i="39"/>
  <c r="M129" i="39"/>
  <c r="L129" i="39"/>
  <c r="W128" i="39"/>
  <c r="V128" i="39"/>
  <c r="O128" i="39"/>
  <c r="N128" i="39"/>
  <c r="M128" i="39"/>
  <c r="L128" i="39"/>
  <c r="W127" i="39"/>
  <c r="V127" i="39"/>
  <c r="O127" i="39"/>
  <c r="N127" i="39"/>
  <c r="M127" i="39"/>
  <c r="L127" i="39"/>
  <c r="W126" i="39"/>
  <c r="V126" i="39"/>
  <c r="O126" i="39"/>
  <c r="N126" i="39"/>
  <c r="M126" i="39"/>
  <c r="L126" i="39"/>
  <c r="W125" i="39"/>
  <c r="V125" i="39"/>
  <c r="O125" i="39"/>
  <c r="N125" i="39"/>
  <c r="M125" i="39"/>
  <c r="L125" i="39"/>
  <c r="W124" i="39"/>
  <c r="V124" i="39"/>
  <c r="O124" i="39"/>
  <c r="N124" i="39"/>
  <c r="M124" i="39"/>
  <c r="L124" i="39"/>
  <c r="W123" i="39"/>
  <c r="V123" i="39"/>
  <c r="O123" i="39"/>
  <c r="N123" i="39"/>
  <c r="M123" i="39"/>
  <c r="L123" i="39"/>
  <c r="W122" i="39"/>
  <c r="V122" i="39"/>
  <c r="O122" i="39"/>
  <c r="N122" i="39"/>
  <c r="M122" i="39"/>
  <c r="L122" i="39"/>
  <c r="W121" i="39"/>
  <c r="V121" i="39"/>
  <c r="O121" i="39"/>
  <c r="N121" i="39"/>
  <c r="M121" i="39"/>
  <c r="L121" i="39"/>
  <c r="W120" i="39"/>
  <c r="V120" i="39"/>
  <c r="O120" i="39"/>
  <c r="N120" i="39"/>
  <c r="M120" i="39"/>
  <c r="L120" i="39"/>
  <c r="W119" i="39"/>
  <c r="V119" i="39"/>
  <c r="O119" i="39"/>
  <c r="N119" i="39"/>
  <c r="M119" i="39"/>
  <c r="L119" i="39"/>
  <c r="W118" i="39"/>
  <c r="V118" i="39"/>
  <c r="O118" i="39"/>
  <c r="N118" i="39"/>
  <c r="M118" i="39"/>
  <c r="L118" i="39"/>
  <c r="W117" i="39"/>
  <c r="V117" i="39"/>
  <c r="O117" i="39"/>
  <c r="N117" i="39"/>
  <c r="M117" i="39"/>
  <c r="L117" i="39"/>
  <c r="W116" i="39"/>
  <c r="V116" i="39"/>
  <c r="O116" i="39"/>
  <c r="N116" i="39"/>
  <c r="M116" i="39"/>
  <c r="L116" i="39"/>
  <c r="W115" i="39"/>
  <c r="V115" i="39"/>
  <c r="O115" i="39"/>
  <c r="N115" i="39"/>
  <c r="M115" i="39"/>
  <c r="L115" i="39"/>
  <c r="W114" i="39"/>
  <c r="V114" i="39"/>
  <c r="O114" i="39"/>
  <c r="N114" i="39"/>
  <c r="M114" i="39"/>
  <c r="L114" i="39"/>
  <c r="W113" i="39"/>
  <c r="V113" i="39"/>
  <c r="O113" i="39"/>
  <c r="N113" i="39"/>
  <c r="M113" i="39"/>
  <c r="L113" i="39"/>
  <c r="W112" i="39"/>
  <c r="V112" i="39"/>
  <c r="O112" i="39"/>
  <c r="N112" i="39"/>
  <c r="M112" i="39"/>
  <c r="L112" i="39"/>
  <c r="W111" i="39"/>
  <c r="V111" i="39"/>
  <c r="O111" i="39"/>
  <c r="N111" i="39"/>
  <c r="M111" i="39"/>
  <c r="L111" i="39"/>
  <c r="W110" i="39"/>
  <c r="V110" i="39"/>
  <c r="O110" i="39"/>
  <c r="N110" i="39"/>
  <c r="M110" i="39"/>
  <c r="L110" i="39"/>
  <c r="W109" i="39"/>
  <c r="V109" i="39"/>
  <c r="O109" i="39"/>
  <c r="N109" i="39"/>
  <c r="M109" i="39"/>
  <c r="L109" i="39"/>
  <c r="W108" i="39"/>
  <c r="V108" i="39"/>
  <c r="O108" i="39"/>
  <c r="N108" i="39"/>
  <c r="M108" i="39"/>
  <c r="L108" i="39"/>
  <c r="W107" i="39"/>
  <c r="V107" i="39"/>
  <c r="O107" i="39"/>
  <c r="N107" i="39"/>
  <c r="M107" i="39"/>
  <c r="L107" i="39"/>
  <c r="W106" i="39"/>
  <c r="V106" i="39"/>
  <c r="O106" i="39"/>
  <c r="N106" i="39"/>
  <c r="M106" i="39"/>
  <c r="L106" i="39"/>
  <c r="W105" i="39"/>
  <c r="V105" i="39"/>
  <c r="O105" i="39"/>
  <c r="N105" i="39"/>
  <c r="M105" i="39"/>
  <c r="L105" i="39"/>
  <c r="W104" i="39"/>
  <c r="V104" i="39"/>
  <c r="O104" i="39"/>
  <c r="N104" i="39"/>
  <c r="M104" i="39"/>
  <c r="L104" i="39"/>
  <c r="W103" i="39"/>
  <c r="V103" i="39"/>
  <c r="O103" i="39"/>
  <c r="N103" i="39"/>
  <c r="M103" i="39"/>
  <c r="L103" i="39"/>
  <c r="W102" i="39"/>
  <c r="V102" i="39"/>
  <c r="O102" i="39"/>
  <c r="N102" i="39"/>
  <c r="M102" i="39"/>
  <c r="L102" i="39"/>
  <c r="W101" i="39"/>
  <c r="V101" i="39"/>
  <c r="O101" i="39"/>
  <c r="N101" i="39"/>
  <c r="M101" i="39"/>
  <c r="L101" i="39"/>
  <c r="W100" i="39"/>
  <c r="V100" i="39"/>
  <c r="O100" i="39"/>
  <c r="N100" i="39"/>
  <c r="M100" i="39"/>
  <c r="L100" i="39"/>
  <c r="W99" i="39"/>
  <c r="V99" i="39"/>
  <c r="O99" i="39"/>
  <c r="N99" i="39"/>
  <c r="M99" i="39"/>
  <c r="L99" i="39"/>
  <c r="W98" i="39"/>
  <c r="V98" i="39"/>
  <c r="O98" i="39"/>
  <c r="N98" i="39"/>
  <c r="M98" i="39"/>
  <c r="L98" i="39"/>
  <c r="W97" i="39"/>
  <c r="V97" i="39"/>
  <c r="O97" i="39"/>
  <c r="N97" i="39"/>
  <c r="M97" i="39"/>
  <c r="L97" i="39"/>
  <c r="W96" i="39"/>
  <c r="V96" i="39"/>
  <c r="O96" i="39"/>
  <c r="N96" i="39"/>
  <c r="M96" i="39"/>
  <c r="L96" i="39"/>
  <c r="W95" i="39"/>
  <c r="V95" i="39"/>
  <c r="O95" i="39"/>
  <c r="N95" i="39"/>
  <c r="M95" i="39"/>
  <c r="L95" i="39"/>
  <c r="W94" i="39"/>
  <c r="V94" i="39"/>
  <c r="O94" i="39"/>
  <c r="N94" i="39"/>
  <c r="M94" i="39"/>
  <c r="L94" i="39"/>
  <c r="W93" i="39"/>
  <c r="V93" i="39"/>
  <c r="O93" i="39"/>
  <c r="N93" i="39"/>
  <c r="M93" i="39"/>
  <c r="L93" i="39"/>
  <c r="W92" i="39"/>
  <c r="V92" i="39"/>
  <c r="O92" i="39"/>
  <c r="N92" i="39"/>
  <c r="M92" i="39"/>
  <c r="L92" i="39"/>
  <c r="W91" i="39"/>
  <c r="V91" i="39"/>
  <c r="O91" i="39"/>
  <c r="N91" i="39"/>
  <c r="M91" i="39"/>
  <c r="L91" i="39"/>
  <c r="W90" i="39"/>
  <c r="V90" i="39"/>
  <c r="O90" i="39"/>
  <c r="N90" i="39"/>
  <c r="M90" i="39"/>
  <c r="L90" i="39"/>
  <c r="W89" i="39"/>
  <c r="V89" i="39"/>
  <c r="O89" i="39"/>
  <c r="N89" i="39"/>
  <c r="M89" i="39"/>
  <c r="L89" i="39"/>
  <c r="W88" i="39"/>
  <c r="V88" i="39"/>
  <c r="O88" i="39"/>
  <c r="N88" i="39"/>
  <c r="M88" i="39"/>
  <c r="L88" i="39"/>
  <c r="W87" i="39"/>
  <c r="V87" i="39"/>
  <c r="O87" i="39"/>
  <c r="N87" i="39"/>
  <c r="M87" i="39"/>
  <c r="L87" i="39"/>
  <c r="W86" i="39"/>
  <c r="V86" i="39"/>
  <c r="O86" i="39"/>
  <c r="N86" i="39"/>
  <c r="M86" i="39"/>
  <c r="L86" i="39"/>
  <c r="W85" i="39"/>
  <c r="V85" i="39"/>
  <c r="O85" i="39"/>
  <c r="N85" i="39"/>
  <c r="M85" i="39"/>
  <c r="L85" i="39"/>
  <c r="W84" i="39"/>
  <c r="V84" i="39"/>
  <c r="O84" i="39"/>
  <c r="N84" i="39"/>
  <c r="M84" i="39"/>
  <c r="L84" i="39"/>
  <c r="W83" i="39"/>
  <c r="V83" i="39"/>
  <c r="O83" i="39"/>
  <c r="N83" i="39"/>
  <c r="M83" i="39"/>
  <c r="L83" i="39"/>
  <c r="W82" i="39"/>
  <c r="V82" i="39"/>
  <c r="O82" i="39"/>
  <c r="N82" i="39"/>
  <c r="M82" i="39"/>
  <c r="L82" i="39"/>
  <c r="W81" i="39"/>
  <c r="V81" i="39"/>
  <c r="O81" i="39"/>
  <c r="N81" i="39"/>
  <c r="M81" i="39"/>
  <c r="L81" i="39"/>
  <c r="W80" i="39"/>
  <c r="V80" i="39"/>
  <c r="O80" i="39"/>
  <c r="N80" i="39"/>
  <c r="M80" i="39"/>
  <c r="L80" i="39"/>
  <c r="W79" i="39"/>
  <c r="V79" i="39"/>
  <c r="O79" i="39"/>
  <c r="N79" i="39"/>
  <c r="M79" i="39"/>
  <c r="L79" i="39"/>
  <c r="W78" i="39"/>
  <c r="V78" i="39"/>
  <c r="O78" i="39"/>
  <c r="N78" i="39"/>
  <c r="M78" i="39"/>
  <c r="L78" i="39"/>
  <c r="W77" i="39"/>
  <c r="V77" i="39"/>
  <c r="O77" i="39"/>
  <c r="N77" i="39"/>
  <c r="M77" i="39"/>
  <c r="L77" i="39"/>
  <c r="W76" i="39"/>
  <c r="V76" i="39"/>
  <c r="O76" i="39"/>
  <c r="N76" i="39"/>
  <c r="M76" i="39"/>
  <c r="L76" i="39"/>
  <c r="W75" i="39"/>
  <c r="V75" i="39"/>
  <c r="O75" i="39"/>
  <c r="N75" i="39"/>
  <c r="M75" i="39"/>
  <c r="L75" i="39"/>
  <c r="W74" i="39"/>
  <c r="V74" i="39"/>
  <c r="O74" i="39"/>
  <c r="N74" i="39"/>
  <c r="M74" i="39"/>
  <c r="L74" i="39"/>
  <c r="W73" i="39"/>
  <c r="V73" i="39"/>
  <c r="O73" i="39"/>
  <c r="N73" i="39"/>
  <c r="M73" i="39"/>
  <c r="L73" i="39"/>
  <c r="W72" i="39"/>
  <c r="V72" i="39"/>
  <c r="O72" i="39"/>
  <c r="N72" i="39"/>
  <c r="M72" i="39"/>
  <c r="L72" i="39"/>
  <c r="W71" i="39"/>
  <c r="V71" i="39"/>
  <c r="O71" i="39"/>
  <c r="N71" i="39"/>
  <c r="M71" i="39"/>
  <c r="L71" i="39"/>
  <c r="W70" i="39"/>
  <c r="V70" i="39"/>
  <c r="O70" i="39"/>
  <c r="N70" i="39"/>
  <c r="M70" i="39"/>
  <c r="L70" i="39"/>
  <c r="W69" i="39"/>
  <c r="V69" i="39"/>
  <c r="O69" i="39"/>
  <c r="N69" i="39"/>
  <c r="M69" i="39"/>
  <c r="L69" i="39"/>
  <c r="W68" i="39"/>
  <c r="V68" i="39"/>
  <c r="O68" i="39"/>
  <c r="N68" i="39"/>
  <c r="M68" i="39"/>
  <c r="L68" i="39"/>
  <c r="W67" i="39"/>
  <c r="V67" i="39"/>
  <c r="O67" i="39"/>
  <c r="N67" i="39"/>
  <c r="M67" i="39"/>
  <c r="L67" i="39"/>
  <c r="W66" i="39"/>
  <c r="V66" i="39"/>
  <c r="O66" i="39"/>
  <c r="N66" i="39"/>
  <c r="M66" i="39"/>
  <c r="L66" i="39"/>
  <c r="W65" i="39"/>
  <c r="V65" i="39"/>
  <c r="O65" i="39"/>
  <c r="N65" i="39"/>
  <c r="M65" i="39"/>
  <c r="L65" i="39"/>
  <c r="W64" i="39"/>
  <c r="V64" i="39"/>
  <c r="O64" i="39"/>
  <c r="N64" i="39"/>
  <c r="M64" i="39"/>
  <c r="L64" i="39"/>
  <c r="W63" i="39"/>
  <c r="V63" i="39"/>
  <c r="O63" i="39"/>
  <c r="N63" i="39"/>
  <c r="M63" i="39"/>
  <c r="L63" i="39"/>
  <c r="W62" i="39"/>
  <c r="V62" i="39"/>
  <c r="O62" i="39"/>
  <c r="N62" i="39"/>
  <c r="M62" i="39"/>
  <c r="L62" i="39"/>
  <c r="W61" i="39"/>
  <c r="V61" i="39"/>
  <c r="O61" i="39"/>
  <c r="N61" i="39"/>
  <c r="M61" i="39"/>
  <c r="L61" i="39"/>
  <c r="W60" i="39"/>
  <c r="V60" i="39"/>
  <c r="O60" i="39"/>
  <c r="N60" i="39"/>
  <c r="M60" i="39"/>
  <c r="L60" i="39"/>
  <c r="W59" i="39"/>
  <c r="V59" i="39"/>
  <c r="O59" i="39"/>
  <c r="N59" i="39"/>
  <c r="M59" i="39"/>
  <c r="L59" i="39"/>
  <c r="W58" i="39"/>
  <c r="V58" i="39"/>
  <c r="O58" i="39"/>
  <c r="N58" i="39"/>
  <c r="M58" i="39"/>
  <c r="L58" i="39"/>
  <c r="W57" i="39"/>
  <c r="V57" i="39"/>
  <c r="O57" i="39"/>
  <c r="N57" i="39"/>
  <c r="M57" i="39"/>
  <c r="L57" i="39"/>
  <c r="W56" i="39"/>
  <c r="V56" i="39"/>
  <c r="O56" i="39"/>
  <c r="N56" i="39"/>
  <c r="M56" i="39"/>
  <c r="L56" i="39"/>
  <c r="W55" i="39"/>
  <c r="V55" i="39"/>
  <c r="O55" i="39"/>
  <c r="N55" i="39"/>
  <c r="M55" i="39"/>
  <c r="L55" i="39"/>
  <c r="W54" i="39"/>
  <c r="V54" i="39"/>
  <c r="O54" i="39"/>
  <c r="N54" i="39"/>
  <c r="M54" i="39"/>
  <c r="L54" i="39"/>
  <c r="W53" i="39"/>
  <c r="V53" i="39"/>
  <c r="O53" i="39"/>
  <c r="N53" i="39"/>
  <c r="M53" i="39"/>
  <c r="L53" i="39"/>
  <c r="W52" i="39"/>
  <c r="V52" i="39"/>
  <c r="O52" i="39"/>
  <c r="N52" i="39"/>
  <c r="M52" i="39"/>
  <c r="L52" i="39"/>
  <c r="W51" i="39"/>
  <c r="V51" i="39"/>
  <c r="O51" i="39"/>
  <c r="N51" i="39"/>
  <c r="M51" i="39"/>
  <c r="L51" i="39"/>
  <c r="W50" i="39"/>
  <c r="V50" i="39"/>
  <c r="O50" i="39"/>
  <c r="N50" i="39"/>
  <c r="M50" i="39"/>
  <c r="L50" i="39"/>
  <c r="W49" i="39"/>
  <c r="V49" i="39"/>
  <c r="O49" i="39"/>
  <c r="N49" i="39"/>
  <c r="M49" i="39"/>
  <c r="L49" i="39"/>
  <c r="W48" i="39"/>
  <c r="V48" i="39"/>
  <c r="O48" i="39"/>
  <c r="N48" i="39"/>
  <c r="M48" i="39"/>
  <c r="L48" i="39"/>
  <c r="W47" i="39"/>
  <c r="V47" i="39"/>
  <c r="O47" i="39"/>
  <c r="N47" i="39"/>
  <c r="M47" i="39"/>
  <c r="L47" i="39"/>
  <c r="W46" i="39"/>
  <c r="V46" i="39"/>
  <c r="O46" i="39"/>
  <c r="N46" i="39"/>
  <c r="M46" i="39"/>
  <c r="L46" i="39"/>
  <c r="W45" i="39"/>
  <c r="V45" i="39"/>
  <c r="O45" i="39"/>
  <c r="N45" i="39"/>
  <c r="M45" i="39"/>
  <c r="L45" i="39"/>
  <c r="W44" i="39"/>
  <c r="V44" i="39"/>
  <c r="O44" i="39"/>
  <c r="N44" i="39"/>
  <c r="M44" i="39"/>
  <c r="L44" i="39"/>
  <c r="W43" i="39"/>
  <c r="V43" i="39"/>
  <c r="O43" i="39"/>
  <c r="N43" i="39"/>
  <c r="M43" i="39"/>
  <c r="L43" i="39"/>
  <c r="W42" i="39"/>
  <c r="V42" i="39"/>
  <c r="O42" i="39"/>
  <c r="N42" i="39"/>
  <c r="M42" i="39"/>
  <c r="L42" i="39"/>
  <c r="W41" i="39"/>
  <c r="V41" i="39"/>
  <c r="O41" i="39"/>
  <c r="N41" i="39"/>
  <c r="M41" i="39"/>
  <c r="L41" i="39"/>
  <c r="W40" i="39"/>
  <c r="V40" i="39"/>
  <c r="O40" i="39"/>
  <c r="N40" i="39"/>
  <c r="M40" i="39"/>
  <c r="L40" i="39"/>
  <c r="W39" i="39"/>
  <c r="V39" i="39"/>
  <c r="O39" i="39"/>
  <c r="N39" i="39"/>
  <c r="M39" i="39"/>
  <c r="L39" i="39"/>
  <c r="W38" i="39"/>
  <c r="V38" i="39"/>
  <c r="O38" i="39"/>
  <c r="N38" i="39"/>
  <c r="M38" i="39"/>
  <c r="L38" i="39"/>
  <c r="W37" i="39"/>
  <c r="V37" i="39"/>
  <c r="O37" i="39"/>
  <c r="N37" i="39"/>
  <c r="M37" i="39"/>
  <c r="L37" i="39"/>
  <c r="W36" i="39"/>
  <c r="V36" i="39"/>
  <c r="O36" i="39"/>
  <c r="N36" i="39"/>
  <c r="M36" i="39"/>
  <c r="L36" i="39"/>
  <c r="W35" i="39"/>
  <c r="V35" i="39"/>
  <c r="O35" i="39"/>
  <c r="N35" i="39"/>
  <c r="M35" i="39"/>
  <c r="L35" i="39"/>
  <c r="W34" i="39"/>
  <c r="V34" i="39"/>
  <c r="O34" i="39"/>
  <c r="N34" i="39"/>
  <c r="M34" i="39"/>
  <c r="L34" i="39"/>
  <c r="W33" i="39"/>
  <c r="V33" i="39"/>
  <c r="O33" i="39"/>
  <c r="N33" i="39"/>
  <c r="M33" i="39"/>
  <c r="L33" i="39"/>
  <c r="W32" i="39"/>
  <c r="V32" i="39"/>
  <c r="O32" i="39"/>
  <c r="N32" i="39"/>
  <c r="M32" i="39"/>
  <c r="L32" i="39"/>
  <c r="W31" i="39"/>
  <c r="V31" i="39"/>
  <c r="O31" i="39"/>
  <c r="N31" i="39"/>
  <c r="M31" i="39"/>
  <c r="L31" i="39"/>
  <c r="W30" i="39"/>
  <c r="V30" i="39"/>
  <c r="O30" i="39"/>
  <c r="N30" i="39"/>
  <c r="M30" i="39"/>
  <c r="L30" i="39"/>
  <c r="W29" i="39"/>
  <c r="V29" i="39"/>
  <c r="O29" i="39"/>
  <c r="N29" i="39"/>
  <c r="M29" i="39"/>
  <c r="L29" i="39"/>
  <c r="W28" i="39"/>
  <c r="V28" i="39"/>
  <c r="O28" i="39"/>
  <c r="N28" i="39"/>
  <c r="M28" i="39"/>
  <c r="L28" i="39"/>
  <c r="W27" i="39"/>
  <c r="V27" i="39"/>
  <c r="O27" i="39"/>
  <c r="N27" i="39"/>
  <c r="M27" i="39"/>
  <c r="L27" i="39"/>
  <c r="W26" i="39"/>
  <c r="V26" i="39"/>
  <c r="O26" i="39"/>
  <c r="N26" i="39"/>
  <c r="M26" i="39"/>
  <c r="L26" i="39"/>
  <c r="W25" i="39"/>
  <c r="V25" i="39"/>
  <c r="O25" i="39"/>
  <c r="N25" i="39"/>
  <c r="M25" i="39"/>
  <c r="L25" i="39"/>
  <c r="W24" i="39"/>
  <c r="V24" i="39"/>
  <c r="O24" i="39"/>
  <c r="N24" i="39"/>
  <c r="M24" i="39"/>
  <c r="L24" i="39"/>
  <c r="W23" i="39"/>
  <c r="V23" i="39"/>
  <c r="O23" i="39"/>
  <c r="N23" i="39"/>
  <c r="M23" i="39"/>
  <c r="L23" i="39"/>
  <c r="W22" i="39"/>
  <c r="V22" i="39"/>
  <c r="O22" i="39"/>
  <c r="N22" i="39"/>
  <c r="M22" i="39"/>
  <c r="L22" i="39"/>
  <c r="W21" i="39"/>
  <c r="V21" i="39"/>
  <c r="O21" i="39"/>
  <c r="N21" i="39"/>
  <c r="M21" i="39"/>
  <c r="L21" i="39"/>
  <c r="W20" i="39"/>
  <c r="V20" i="39"/>
  <c r="O20" i="39"/>
  <c r="N20" i="39"/>
  <c r="M20" i="39"/>
  <c r="L20" i="39"/>
  <c r="W19" i="39"/>
  <c r="V19" i="39"/>
  <c r="O19" i="39"/>
  <c r="N19" i="39"/>
  <c r="M19" i="39"/>
  <c r="L19" i="39"/>
  <c r="W18" i="39"/>
  <c r="V18" i="39"/>
  <c r="O18" i="39"/>
  <c r="N18" i="39"/>
  <c r="M18" i="39"/>
  <c r="L18" i="39"/>
  <c r="W17" i="39"/>
  <c r="V17" i="39"/>
  <c r="O17" i="39"/>
  <c r="N17" i="39"/>
  <c r="M17" i="39"/>
  <c r="L17" i="39"/>
  <c r="W16" i="39"/>
  <c r="V16" i="39"/>
  <c r="O16" i="39"/>
  <c r="N16" i="39"/>
  <c r="M16" i="39"/>
  <c r="L16" i="39"/>
  <c r="W15" i="39"/>
  <c r="V15" i="39"/>
  <c r="O15" i="39"/>
  <c r="N15" i="39"/>
  <c r="M15" i="39"/>
  <c r="L15" i="39"/>
  <c r="W14" i="39"/>
  <c r="V14" i="39"/>
  <c r="O14" i="39"/>
  <c r="N14" i="39"/>
  <c r="M14" i="39"/>
  <c r="L14" i="39"/>
  <c r="W13" i="39"/>
  <c r="V13" i="39"/>
  <c r="O13" i="39"/>
  <c r="N13" i="39"/>
  <c r="M13" i="39"/>
  <c r="L13" i="39"/>
  <c r="W12" i="39"/>
  <c r="V12" i="39"/>
  <c r="O12" i="39"/>
  <c r="N12" i="39"/>
  <c r="M12" i="39"/>
  <c r="L12" i="39"/>
  <c r="W11" i="39"/>
  <c r="V11" i="39"/>
  <c r="O11" i="39"/>
  <c r="N11" i="39"/>
  <c r="M11" i="39"/>
  <c r="L11" i="39"/>
  <c r="W10" i="39"/>
  <c r="V10" i="39"/>
  <c r="O10" i="39"/>
  <c r="N10" i="39"/>
  <c r="M10" i="39"/>
  <c r="L10" i="39"/>
  <c r="W9" i="39"/>
  <c r="V9" i="39"/>
  <c r="O9" i="39"/>
  <c r="N9" i="39"/>
  <c r="M9" i="39"/>
  <c r="L9" i="39"/>
  <c r="W8" i="39"/>
  <c r="V8" i="39"/>
  <c r="O8" i="39"/>
  <c r="N8" i="39"/>
  <c r="M8" i="39"/>
  <c r="L8" i="39"/>
  <c r="W7" i="39"/>
  <c r="V7" i="39"/>
  <c r="O7" i="39"/>
  <c r="N7" i="39"/>
  <c r="M7" i="39"/>
  <c r="L7" i="39"/>
  <c r="W6" i="39"/>
  <c r="V6" i="39"/>
  <c r="O6" i="39"/>
  <c r="N6" i="39"/>
  <c r="M6" i="39"/>
  <c r="L6" i="39"/>
  <c r="W5" i="39"/>
  <c r="V5" i="39"/>
  <c r="O5" i="39"/>
  <c r="N5" i="39"/>
  <c r="M5" i="39"/>
  <c r="L5" i="39"/>
  <c r="O4" i="39"/>
  <c r="N4" i="39"/>
  <c r="M4" i="39"/>
  <c r="L4" i="39"/>
  <c r="O1158" i="39" l="1"/>
  <c r="O1159" i="39"/>
  <c r="V1158" i="39"/>
  <c r="V1161" i="39" s="1"/>
  <c r="V1159" i="39"/>
  <c r="W1158" i="39"/>
  <c r="W1159" i="39"/>
  <c r="P585" i="39"/>
  <c r="L1158" i="39"/>
  <c r="L1161" i="39" s="1"/>
  <c r="L1159" i="39"/>
  <c r="M1158" i="39"/>
  <c r="M1161" i="39" s="1"/>
  <c r="M1159" i="39"/>
  <c r="M1160" i="39" s="1"/>
  <c r="N1158" i="39"/>
  <c r="N1159" i="39"/>
  <c r="Q1133" i="39"/>
  <c r="Q1136" i="39"/>
  <c r="Q1139" i="39"/>
  <c r="R1133" i="39"/>
  <c r="R1136" i="39"/>
  <c r="R1139" i="39"/>
  <c r="P1138" i="39"/>
  <c r="P1141" i="39"/>
  <c r="P41" i="39"/>
  <c r="P43" i="39"/>
  <c r="P45" i="39"/>
  <c r="P47" i="39"/>
  <c r="P49" i="39"/>
  <c r="P51" i="39"/>
  <c r="P53" i="39"/>
  <c r="P55" i="39"/>
  <c r="P57" i="39"/>
  <c r="P59" i="39"/>
  <c r="P61" i="39"/>
  <c r="P63" i="39"/>
  <c r="P65" i="39"/>
  <c r="P67" i="39"/>
  <c r="P69" i="39"/>
  <c r="P71" i="39"/>
  <c r="P73" i="39"/>
  <c r="P75" i="39"/>
  <c r="P77" i="39"/>
  <c r="P79" i="39"/>
  <c r="P81" i="39"/>
  <c r="P83" i="39"/>
  <c r="P85" i="39"/>
  <c r="P87" i="39"/>
  <c r="P89" i="39"/>
  <c r="P91" i="39"/>
  <c r="P93" i="39"/>
  <c r="P95" i="39"/>
  <c r="P97" i="39"/>
  <c r="P99" i="39"/>
  <c r="P101" i="39"/>
  <c r="P103" i="39"/>
  <c r="P105" i="39"/>
  <c r="P107" i="39"/>
  <c r="P109" i="39"/>
  <c r="P111" i="39"/>
  <c r="P113" i="39"/>
  <c r="P115" i="39"/>
  <c r="P117" i="39"/>
  <c r="P119" i="39"/>
  <c r="P121" i="39"/>
  <c r="P123" i="39"/>
  <c r="P125" i="39"/>
  <c r="P127" i="39"/>
  <c r="P129" i="39"/>
  <c r="P131" i="39"/>
  <c r="P133" i="39"/>
  <c r="P135" i="39"/>
  <c r="P137" i="39"/>
  <c r="P139" i="39"/>
  <c r="P141" i="39"/>
  <c r="P143" i="39"/>
  <c r="P145" i="39"/>
  <c r="P147" i="39"/>
  <c r="P149" i="39"/>
  <c r="P151" i="39"/>
  <c r="P153" i="39"/>
  <c r="P155" i="39"/>
  <c r="P157" i="39"/>
  <c r="P159" i="39"/>
  <c r="P161" i="39"/>
  <c r="P163" i="39"/>
  <c r="P165" i="39"/>
  <c r="P167" i="39"/>
  <c r="P169" i="39"/>
  <c r="P171" i="39"/>
  <c r="P173" i="39"/>
  <c r="P175" i="39"/>
  <c r="P177" i="39"/>
  <c r="P179" i="39"/>
  <c r="P181" i="39"/>
  <c r="P183" i="39"/>
  <c r="P185" i="39"/>
  <c r="P187" i="39"/>
  <c r="P189" i="39"/>
  <c r="P191" i="39"/>
  <c r="P193" i="39"/>
  <c r="P195" i="39"/>
  <c r="P197" i="39"/>
  <c r="P199" i="39"/>
  <c r="P201" i="39"/>
  <c r="P203" i="39"/>
  <c r="P205" i="39"/>
  <c r="P207" i="39"/>
  <c r="P209" i="39"/>
  <c r="P211" i="39"/>
  <c r="P213" i="39"/>
  <c r="P215" i="39"/>
  <c r="P217" i="39"/>
  <c r="P219" i="39"/>
  <c r="P221" i="39"/>
  <c r="P223" i="39"/>
  <c r="P225" i="39"/>
  <c r="P227" i="39"/>
  <c r="P229" i="39"/>
  <c r="P231" i="39"/>
  <c r="P233" i="39"/>
  <c r="P235" i="39"/>
  <c r="P237" i="39"/>
  <c r="P239" i="39"/>
  <c r="P241" i="39"/>
  <c r="P243" i="39"/>
  <c r="P245" i="39"/>
  <c r="P247" i="39"/>
  <c r="P249" i="39"/>
  <c r="P251" i="39"/>
  <c r="P253" i="39"/>
  <c r="P257" i="39"/>
  <c r="P259" i="39"/>
  <c r="P261" i="39"/>
  <c r="P263" i="39"/>
  <c r="P265" i="39"/>
  <c r="P267" i="39"/>
  <c r="P269" i="39"/>
  <c r="P271" i="39"/>
  <c r="P273" i="39"/>
  <c r="P275" i="39"/>
  <c r="P277" i="39"/>
  <c r="P279" i="39"/>
  <c r="P281" i="39"/>
  <c r="P283" i="39"/>
  <c r="P285" i="39"/>
  <c r="P287" i="39"/>
  <c r="P289" i="39"/>
  <c r="P291" i="39"/>
  <c r="P293" i="39"/>
  <c r="P295" i="39"/>
  <c r="P297" i="39"/>
  <c r="P299" i="39"/>
  <c r="P301" i="39"/>
  <c r="P303" i="39"/>
  <c r="P305" i="39"/>
  <c r="P309" i="39"/>
  <c r="P311" i="39"/>
  <c r="P313" i="39"/>
  <c r="P315" i="39"/>
  <c r="P317" i="39"/>
  <c r="P319" i="39"/>
  <c r="P321" i="39"/>
  <c r="P323" i="39"/>
  <c r="P325" i="39"/>
  <c r="P327" i="39"/>
  <c r="P329" i="39"/>
  <c r="P331" i="39"/>
  <c r="P333" i="39"/>
  <c r="P335" i="39"/>
  <c r="P337" i="39"/>
  <c r="P339" i="39"/>
  <c r="P341" i="39"/>
  <c r="P343" i="39"/>
  <c r="P345" i="39"/>
  <c r="P347" i="39"/>
  <c r="P349" i="39"/>
  <c r="P351" i="39"/>
  <c r="P353" i="39"/>
  <c r="P355" i="39"/>
  <c r="P357" i="39"/>
  <c r="P359" i="39"/>
  <c r="P361" i="39"/>
  <c r="P363" i="39"/>
  <c r="P367" i="39"/>
  <c r="P369" i="39"/>
  <c r="P371" i="39"/>
  <c r="P373" i="39"/>
  <c r="P375" i="39"/>
  <c r="P377" i="39"/>
  <c r="P379" i="39"/>
  <c r="P381" i="39"/>
  <c r="P383" i="39"/>
  <c r="P385" i="39"/>
  <c r="P389" i="39"/>
  <c r="P391" i="39"/>
  <c r="P393" i="39"/>
  <c r="P395" i="39"/>
  <c r="P397" i="39"/>
  <c r="P399" i="39"/>
  <c r="P401" i="39"/>
  <c r="P403" i="39"/>
  <c r="P405" i="39"/>
  <c r="P407" i="39"/>
  <c r="P409" i="39"/>
  <c r="P411" i="39"/>
  <c r="P413" i="39"/>
  <c r="P415" i="39"/>
  <c r="P417" i="39"/>
  <c r="P419" i="39"/>
  <c r="P421" i="39"/>
  <c r="P423" i="39"/>
  <c r="P425" i="39"/>
  <c r="P427" i="39"/>
  <c r="P429" i="39"/>
  <c r="P431" i="39"/>
  <c r="P433" i="39"/>
  <c r="P435" i="39"/>
  <c r="P437" i="39"/>
  <c r="P439" i="39"/>
  <c r="P441" i="39"/>
  <c r="P443" i="39"/>
  <c r="P445" i="39"/>
  <c r="P447" i="39"/>
  <c r="P449" i="39"/>
  <c r="P451" i="39"/>
  <c r="P453" i="39"/>
  <c r="P457" i="39"/>
  <c r="P459" i="39"/>
  <c r="P463" i="39"/>
  <c r="P465" i="39"/>
  <c r="P467" i="39"/>
  <c r="P469" i="39"/>
  <c r="P471" i="39"/>
  <c r="P473" i="39"/>
  <c r="P475" i="39"/>
  <c r="P477" i="39"/>
  <c r="P479" i="39"/>
  <c r="P481" i="39"/>
  <c r="P483" i="39"/>
  <c r="P485" i="39"/>
  <c r="P487" i="39"/>
  <c r="P489" i="39"/>
  <c r="P491" i="39"/>
  <c r="P507" i="39"/>
  <c r="P509" i="39"/>
  <c r="P511" i="39"/>
  <c r="P513" i="39"/>
  <c r="P515" i="39"/>
  <c r="P517" i="39"/>
  <c r="P519" i="39"/>
  <c r="P521" i="39"/>
  <c r="P523" i="39"/>
  <c r="P525" i="39"/>
  <c r="P527" i="39"/>
  <c r="P529" i="39"/>
  <c r="P531" i="39"/>
  <c r="P533" i="39"/>
  <c r="P535" i="39"/>
  <c r="P537" i="39"/>
  <c r="P539" i="39"/>
  <c r="P541" i="39"/>
  <c r="P543" i="39"/>
  <c r="P545" i="39"/>
  <c r="P547" i="39"/>
  <c r="P549" i="39"/>
  <c r="P551" i="39"/>
  <c r="P553" i="39"/>
  <c r="P555" i="39"/>
  <c r="P557" i="39"/>
  <c r="P559" i="39"/>
  <c r="P561" i="39"/>
  <c r="P563" i="39"/>
  <c r="P565" i="39"/>
  <c r="P567" i="39"/>
  <c r="P569" i="39"/>
  <c r="P571" i="39"/>
  <c r="P573" i="39"/>
  <c r="P575" i="39"/>
  <c r="P577" i="39"/>
  <c r="P579" i="39"/>
  <c r="P581" i="39"/>
  <c r="P583" i="39"/>
  <c r="P587" i="39"/>
  <c r="P589" i="39"/>
  <c r="P591" i="39"/>
  <c r="P593" i="39"/>
  <c r="P595" i="39"/>
  <c r="P597" i="39"/>
  <c r="P599" i="39"/>
  <c r="P601" i="39"/>
  <c r="P603" i="39"/>
  <c r="P605" i="39"/>
  <c r="P607" i="39"/>
  <c r="P609" i="39"/>
  <c r="P611" i="39"/>
  <c r="P613" i="39"/>
  <c r="P615" i="39"/>
  <c r="P617" i="39"/>
  <c r="P619" i="39"/>
  <c r="P621" i="39"/>
  <c r="P623" i="39"/>
  <c r="P625" i="39"/>
  <c r="P627" i="39"/>
  <c r="P629" i="39"/>
  <c r="P631" i="39"/>
  <c r="P633" i="39"/>
  <c r="P637" i="39"/>
  <c r="P639" i="39"/>
  <c r="P641" i="39"/>
  <c r="P643" i="39"/>
  <c r="P645" i="39"/>
  <c r="P647" i="39"/>
  <c r="P649" i="39"/>
  <c r="P651" i="39"/>
  <c r="P653" i="39"/>
  <c r="P655" i="39"/>
  <c r="P657" i="39"/>
  <c r="P659" i="39"/>
  <c r="P695" i="39"/>
  <c r="P719" i="39"/>
  <c r="P721" i="39"/>
  <c r="P723" i="39"/>
  <c r="P725" i="39"/>
  <c r="P727" i="39"/>
  <c r="P729" i="39"/>
  <c r="P731" i="39"/>
  <c r="P733" i="39"/>
  <c r="P735" i="39"/>
  <c r="P737" i="39"/>
  <c r="P739" i="39"/>
  <c r="P741" i="39"/>
  <c r="P743" i="39"/>
  <c r="P745" i="39"/>
  <c r="P747" i="39"/>
  <c r="P749" i="39"/>
  <c r="P751" i="39"/>
  <c r="P753" i="39"/>
  <c r="P755" i="39"/>
  <c r="P757" i="39"/>
  <c r="P759" i="39"/>
  <c r="P761" i="39"/>
  <c r="P763" i="39"/>
  <c r="P765" i="39"/>
  <c r="P767" i="39"/>
  <c r="P769" i="39"/>
  <c r="P771" i="39"/>
  <c r="P773" i="39"/>
  <c r="P775" i="39"/>
  <c r="P777" i="39"/>
  <c r="P779" i="39"/>
  <c r="P781" i="39"/>
  <c r="P783" i="39"/>
  <c r="P785" i="39"/>
  <c r="P787" i="39"/>
  <c r="P789" i="39"/>
  <c r="P791" i="39"/>
  <c r="P793" i="39"/>
  <c r="P795" i="39"/>
  <c r="P797" i="39"/>
  <c r="P799" i="39"/>
  <c r="P835" i="39"/>
  <c r="P837" i="39"/>
  <c r="P839" i="39"/>
  <c r="P841" i="39"/>
  <c r="P843" i="39"/>
  <c r="P845" i="39"/>
  <c r="P847" i="39"/>
  <c r="P849" i="39"/>
  <c r="P255" i="39"/>
  <c r="P307" i="39"/>
  <c r="P365" i="39"/>
  <c r="P387" i="39"/>
  <c r="P455" i="39"/>
  <c r="P461" i="39"/>
  <c r="P1130" i="39"/>
  <c r="Y1121" i="39"/>
  <c r="Q1124" i="39"/>
  <c r="Q1126" i="39"/>
  <c r="Q1128" i="39"/>
  <c r="Q1130" i="39"/>
  <c r="X1136" i="39"/>
  <c r="S1108" i="39"/>
  <c r="S1110" i="39"/>
  <c r="S1112" i="39"/>
  <c r="S1114" i="39"/>
  <c r="S1116" i="39"/>
  <c r="S1118" i="39"/>
  <c r="S1120" i="39"/>
  <c r="Y1122" i="39"/>
  <c r="Y1124" i="39"/>
  <c r="Y1126" i="39"/>
  <c r="Y1128" i="39"/>
  <c r="Y1130" i="39"/>
  <c r="P1125" i="39"/>
  <c r="P1127" i="39"/>
  <c r="P1129" i="39"/>
  <c r="S1134" i="39"/>
  <c r="S1137" i="39"/>
  <c r="S1140" i="39"/>
  <c r="Y1132" i="39"/>
  <c r="P493" i="39"/>
  <c r="P495" i="39"/>
  <c r="P497" i="39"/>
  <c r="P499" i="39"/>
  <c r="P501" i="39"/>
  <c r="P503" i="39"/>
  <c r="P505" i="39"/>
  <c r="P851" i="39"/>
  <c r="P853" i="39"/>
  <c r="P855" i="39"/>
  <c r="P857" i="39"/>
  <c r="P859" i="39"/>
  <c r="P861" i="39"/>
  <c r="P863" i="39"/>
  <c r="P865" i="39"/>
  <c r="P867" i="39"/>
  <c r="P869" i="39"/>
  <c r="P871" i="39"/>
  <c r="P873" i="39"/>
  <c r="P875" i="39"/>
  <c r="P877" i="39"/>
  <c r="P897" i="39"/>
  <c r="P899" i="39"/>
  <c r="P901" i="39"/>
  <c r="P903" i="39"/>
  <c r="P905" i="39"/>
  <c r="P907" i="39"/>
  <c r="P909" i="39"/>
  <c r="P911" i="39"/>
  <c r="P913" i="39"/>
  <c r="P915" i="39"/>
  <c r="P669" i="39"/>
  <c r="P679" i="39"/>
  <c r="P717" i="39"/>
  <c r="Q1122" i="39"/>
  <c r="P661" i="39"/>
  <c r="P671" i="39"/>
  <c r="P681" i="39"/>
  <c r="P715" i="39"/>
  <c r="R1134" i="39"/>
  <c r="R1137" i="39"/>
  <c r="R1140" i="39"/>
  <c r="X1139" i="39"/>
  <c r="X1138" i="39"/>
  <c r="X1120" i="39"/>
  <c r="P1123" i="39"/>
  <c r="P1122" i="39"/>
  <c r="R1131" i="39"/>
  <c r="Y1139" i="39"/>
  <c r="Y1138" i="39"/>
  <c r="P665" i="39"/>
  <c r="X1132" i="39"/>
  <c r="Y1120" i="39"/>
  <c r="Q1123" i="39"/>
  <c r="Q1125" i="39"/>
  <c r="Q1127" i="39"/>
  <c r="Q1129" i="39"/>
  <c r="S1131" i="39"/>
  <c r="P1135" i="39"/>
  <c r="P1131" i="39"/>
  <c r="X1133" i="39"/>
  <c r="P663" i="39"/>
  <c r="P673" i="39"/>
  <c r="P677" i="39"/>
  <c r="P685" i="39"/>
  <c r="P689" i="39"/>
  <c r="P693" i="39"/>
  <c r="P699" i="39"/>
  <c r="P703" i="39"/>
  <c r="P707" i="39"/>
  <c r="P711" i="39"/>
  <c r="P879" i="39"/>
  <c r="P635" i="39"/>
  <c r="P667" i="39"/>
  <c r="P675" i="39"/>
  <c r="P683" i="39"/>
  <c r="P687" i="39"/>
  <c r="P691" i="39"/>
  <c r="P697" i="39"/>
  <c r="P701" i="39"/>
  <c r="P705" i="39"/>
  <c r="P709" i="39"/>
  <c r="P713" i="39"/>
  <c r="X1121" i="39"/>
  <c r="P1124" i="39"/>
  <c r="P1126" i="39"/>
  <c r="P1128" i="39"/>
  <c r="Y1135" i="39"/>
  <c r="P881" i="39"/>
  <c r="P883" i="39"/>
  <c r="P885" i="39"/>
  <c r="P887" i="39"/>
  <c r="P889" i="39"/>
  <c r="P891" i="39"/>
  <c r="P893" i="39"/>
  <c r="P895" i="39"/>
  <c r="P917" i="39"/>
  <c r="P919" i="39"/>
  <c r="P921" i="39"/>
  <c r="P923" i="39"/>
  <c r="P925" i="39"/>
  <c r="P927" i="39"/>
  <c r="P929" i="39"/>
  <c r="P931" i="39"/>
  <c r="P933" i="39"/>
  <c r="P935" i="39"/>
  <c r="P937" i="39"/>
  <c r="P939" i="39"/>
  <c r="P941" i="39"/>
  <c r="P943" i="39"/>
  <c r="P945" i="39"/>
  <c r="P947" i="39"/>
  <c r="P949" i="39"/>
  <c r="P951" i="39"/>
  <c r="P953" i="39"/>
  <c r="P955" i="39"/>
  <c r="P957" i="39"/>
  <c r="P959" i="39"/>
  <c r="P961" i="39"/>
  <c r="P963" i="39"/>
  <c r="P965" i="39"/>
  <c r="P967" i="39"/>
  <c r="P969" i="39"/>
  <c r="P971" i="39"/>
  <c r="P973" i="39"/>
  <c r="P975" i="39"/>
  <c r="P977" i="39"/>
  <c r="P979" i="39"/>
  <c r="P981" i="39"/>
  <c r="P983" i="39"/>
  <c r="P985" i="39"/>
  <c r="P987" i="39"/>
  <c r="P989" i="39"/>
  <c r="P991" i="39"/>
  <c r="P993" i="39"/>
  <c r="P995" i="39"/>
  <c r="P997" i="39"/>
  <c r="P999" i="39"/>
  <c r="P1001" i="39"/>
  <c r="P1003" i="39"/>
  <c r="P1005" i="39"/>
  <c r="P1007" i="39"/>
  <c r="P1009" i="39"/>
  <c r="P1011" i="39"/>
  <c r="P1013" i="39"/>
  <c r="P1015" i="39"/>
  <c r="P1017" i="39"/>
  <c r="P1019" i="39"/>
  <c r="P1021" i="39"/>
  <c r="P1023" i="39"/>
  <c r="P1025" i="39"/>
  <c r="P1027" i="39"/>
  <c r="P1029" i="39"/>
  <c r="P1031" i="39"/>
  <c r="P1033" i="39"/>
  <c r="P1035" i="39"/>
  <c r="P1037" i="39"/>
  <c r="P1039" i="39"/>
  <c r="P1041" i="39"/>
  <c r="P1043" i="39"/>
  <c r="P1045" i="39"/>
  <c r="P1047" i="39"/>
  <c r="P1049" i="39"/>
  <c r="P1121" i="39"/>
  <c r="R1123" i="39"/>
  <c r="R1125" i="39"/>
  <c r="R1127" i="39"/>
  <c r="R1129" i="39"/>
  <c r="P1132" i="39"/>
  <c r="Q1135" i="39"/>
  <c r="Q1138" i="39"/>
  <c r="Q1141" i="39"/>
  <c r="Y1133" i="39"/>
  <c r="Q1121" i="39"/>
  <c r="S1127" i="39"/>
  <c r="Q1132" i="39"/>
  <c r="R1138" i="39"/>
  <c r="X1134" i="39"/>
  <c r="R1121" i="39"/>
  <c r="X1123" i="39"/>
  <c r="X1125" i="39"/>
  <c r="X1127" i="39"/>
  <c r="X1129" i="39"/>
  <c r="R1132" i="39"/>
  <c r="S1135" i="39"/>
  <c r="S1138" i="39"/>
  <c r="S1141" i="39"/>
  <c r="Y1134" i="39"/>
  <c r="S1123" i="39"/>
  <c r="S1125" i="39"/>
  <c r="S1129" i="39"/>
  <c r="R1135" i="39"/>
  <c r="R1141" i="39"/>
  <c r="S1121" i="39"/>
  <c r="Y1123" i="39"/>
  <c r="Y1125" i="39"/>
  <c r="Y1127" i="39"/>
  <c r="Y1129" i="39"/>
  <c r="S1132" i="39"/>
  <c r="P1136" i="39"/>
  <c r="P1139" i="39"/>
  <c r="T1140" i="39" s="1"/>
  <c r="X1135" i="39"/>
  <c r="P1120" i="39"/>
  <c r="R1124" i="39"/>
  <c r="R1128" i="39"/>
  <c r="S1133" i="39"/>
  <c r="T1143" i="39"/>
  <c r="Q1120" i="39"/>
  <c r="S1122" i="39"/>
  <c r="S1124" i="39"/>
  <c r="S1126" i="39"/>
  <c r="S1128" i="39"/>
  <c r="S1130" i="39"/>
  <c r="P1134" i="39"/>
  <c r="P1137" i="39"/>
  <c r="P1140" i="39"/>
  <c r="X1131" i="39"/>
  <c r="X1137" i="39"/>
  <c r="P1133" i="39"/>
  <c r="R1122" i="39"/>
  <c r="R1126" i="39"/>
  <c r="R1130" i="39"/>
  <c r="S1136" i="39"/>
  <c r="S1139" i="39"/>
  <c r="Y1136" i="39"/>
  <c r="R1108" i="39"/>
  <c r="R1110" i="39"/>
  <c r="R1112" i="39"/>
  <c r="R1114" i="39"/>
  <c r="R1116" i="39"/>
  <c r="R1118" i="39"/>
  <c r="R1120" i="39"/>
  <c r="X1122" i="39"/>
  <c r="X1124" i="39"/>
  <c r="X1126" i="39"/>
  <c r="X1128" i="39"/>
  <c r="X1130" i="39"/>
  <c r="Q1134" i="39"/>
  <c r="Q1137" i="39"/>
  <c r="Q1140" i="39"/>
  <c r="Y1131" i="39"/>
  <c r="Y1137" i="39"/>
  <c r="Q1131" i="39"/>
  <c r="R727" i="39"/>
  <c r="Q40" i="39"/>
  <c r="Q44" i="39"/>
  <c r="Q48" i="39"/>
  <c r="Q52" i="39"/>
  <c r="Q56" i="39"/>
  <c r="Q60" i="39"/>
  <c r="Q64" i="39"/>
  <c r="Q68" i="39"/>
  <c r="Q72" i="39"/>
  <c r="Q76" i="39"/>
  <c r="Q80" i="39"/>
  <c r="Q84" i="39"/>
  <c r="P1051" i="39"/>
  <c r="P1053" i="39"/>
  <c r="P1055" i="39"/>
  <c r="P1057" i="39"/>
  <c r="P1059" i="39"/>
  <c r="P1061" i="39"/>
  <c r="P1063" i="39"/>
  <c r="P1065" i="39"/>
  <c r="P1067" i="39"/>
  <c r="P1069" i="39"/>
  <c r="P1071" i="39"/>
  <c r="P1073" i="39"/>
  <c r="P1075" i="39"/>
  <c r="P1077" i="39"/>
  <c r="P1079" i="39"/>
  <c r="P1081" i="39"/>
  <c r="P1083" i="39"/>
  <c r="P1085" i="39"/>
  <c r="P1087" i="39"/>
  <c r="P805" i="39"/>
  <c r="P811" i="39"/>
  <c r="P817" i="39"/>
  <c r="P821" i="39"/>
  <c r="P829" i="39"/>
  <c r="P38" i="39"/>
  <c r="P39" i="39"/>
  <c r="P37" i="39"/>
  <c r="P36" i="39" s="1"/>
  <c r="P35" i="39" s="1"/>
  <c r="P34" i="39" s="1"/>
  <c r="P33" i="39" s="1"/>
  <c r="R195" i="39"/>
  <c r="R207" i="39"/>
  <c r="R223" i="39"/>
  <c r="R235" i="39"/>
  <c r="R243" i="39"/>
  <c r="R255" i="39"/>
  <c r="R267" i="39"/>
  <c r="R279" i="39"/>
  <c r="R291" i="39"/>
  <c r="R299" i="39"/>
  <c r="R319" i="39"/>
  <c r="R331" i="39"/>
  <c r="R339" i="39"/>
  <c r="R347" i="39"/>
  <c r="R351" i="39"/>
  <c r="R367" i="39"/>
  <c r="R379" i="39"/>
  <c r="R387" i="39"/>
  <c r="R399" i="39"/>
  <c r="R415" i="39"/>
  <c r="R427" i="39"/>
  <c r="R435" i="39"/>
  <c r="R447" i="39"/>
  <c r="R459" i="39"/>
  <c r="R467" i="39"/>
  <c r="R479" i="39"/>
  <c r="R495" i="39"/>
  <c r="R503" i="39"/>
  <c r="R515" i="39"/>
  <c r="R531" i="39"/>
  <c r="R539" i="39"/>
  <c r="R587" i="39"/>
  <c r="P801" i="39"/>
  <c r="P807" i="39"/>
  <c r="P809" i="39"/>
  <c r="P815" i="39"/>
  <c r="P819" i="39"/>
  <c r="P833" i="39"/>
  <c r="R191" i="39"/>
  <c r="R203" i="39"/>
  <c r="R211" i="39"/>
  <c r="R219" i="39"/>
  <c r="R231" i="39"/>
  <c r="R239" i="39"/>
  <c r="R247" i="39"/>
  <c r="R259" i="39"/>
  <c r="R271" i="39"/>
  <c r="R275" i="39"/>
  <c r="R287" i="39"/>
  <c r="R295" i="39"/>
  <c r="R315" i="39"/>
  <c r="R323" i="39"/>
  <c r="R335" i="39"/>
  <c r="R355" i="39"/>
  <c r="R363" i="39"/>
  <c r="R375" i="39"/>
  <c r="R383" i="39"/>
  <c r="R395" i="39"/>
  <c r="R403" i="39"/>
  <c r="R411" i="39"/>
  <c r="R419" i="39"/>
  <c r="R431" i="39"/>
  <c r="R443" i="39"/>
  <c r="R451" i="39"/>
  <c r="R463" i="39"/>
  <c r="R471" i="39"/>
  <c r="R483" i="39"/>
  <c r="R491" i="39"/>
  <c r="R499" i="39"/>
  <c r="R511" i="39"/>
  <c r="R519" i="39"/>
  <c r="R527" i="39"/>
  <c r="R535" i="39"/>
  <c r="R543" i="39"/>
  <c r="R551" i="39"/>
  <c r="R559" i="39"/>
  <c r="R563" i="39"/>
  <c r="R571" i="39"/>
  <c r="R575" i="39"/>
  <c r="R583" i="39"/>
  <c r="S141" i="39"/>
  <c r="P803" i="39"/>
  <c r="P813" i="39"/>
  <c r="P823" i="39"/>
  <c r="P825" i="39"/>
  <c r="P831" i="39"/>
  <c r="R199" i="39"/>
  <c r="R215" i="39"/>
  <c r="R227" i="39"/>
  <c r="R251" i="39"/>
  <c r="R263" i="39"/>
  <c r="R283" i="39"/>
  <c r="R303" i="39"/>
  <c r="R327" i="39"/>
  <c r="R343" i="39"/>
  <c r="R359" i="39"/>
  <c r="R371" i="39"/>
  <c r="R391" i="39"/>
  <c r="R407" i="39"/>
  <c r="R423" i="39"/>
  <c r="R439" i="39"/>
  <c r="R455" i="39"/>
  <c r="R475" i="39"/>
  <c r="R487" i="39"/>
  <c r="R507" i="39"/>
  <c r="R523" i="39"/>
  <c r="R547" i="39"/>
  <c r="R555" i="39"/>
  <c r="R567" i="39"/>
  <c r="R579" i="39"/>
  <c r="R591" i="39"/>
  <c r="R603" i="39"/>
  <c r="R607" i="39"/>
  <c r="R611" i="39"/>
  <c r="R615" i="39"/>
  <c r="R619" i="39"/>
  <c r="R623" i="39"/>
  <c r="R627" i="39"/>
  <c r="R631" i="39"/>
  <c r="R635" i="39"/>
  <c r="R639" i="39"/>
  <c r="R643" i="39"/>
  <c r="R647" i="39"/>
  <c r="R651" i="39"/>
  <c r="R655" i="39"/>
  <c r="R659" i="39"/>
  <c r="R663" i="39"/>
  <c r="R667" i="39"/>
  <c r="R671" i="39"/>
  <c r="R675" i="39"/>
  <c r="R679" i="39"/>
  <c r="R683" i="39"/>
  <c r="R687" i="39"/>
  <c r="R691" i="39"/>
  <c r="R695" i="39"/>
  <c r="R699" i="39"/>
  <c r="R703" i="39"/>
  <c r="R707" i="39"/>
  <c r="R711" i="39"/>
  <c r="R715" i="39"/>
  <c r="R719" i="39"/>
  <c r="R723" i="39"/>
  <c r="P40" i="39"/>
  <c r="P42" i="39"/>
  <c r="P44" i="39"/>
  <c r="P46" i="39"/>
  <c r="P48" i="39"/>
  <c r="P50" i="39"/>
  <c r="P52" i="39"/>
  <c r="P54" i="39"/>
  <c r="P56" i="39"/>
  <c r="P60" i="39"/>
  <c r="P64" i="39"/>
  <c r="P68" i="39"/>
  <c r="P72" i="39"/>
  <c r="P76" i="39"/>
  <c r="P80" i="39"/>
  <c r="P84" i="39"/>
  <c r="P88" i="39"/>
  <c r="P92" i="39"/>
  <c r="P96" i="39"/>
  <c r="P100" i="39"/>
  <c r="P104" i="39"/>
  <c r="P108" i="39"/>
  <c r="P112" i="39"/>
  <c r="P116" i="39"/>
  <c r="P120" i="39"/>
  <c r="P124" i="39"/>
  <c r="P128" i="39"/>
  <c r="P132" i="39"/>
  <c r="P136" i="39"/>
  <c r="P140" i="39"/>
  <c r="P144" i="39"/>
  <c r="P148" i="39"/>
  <c r="P152" i="39"/>
  <c r="P156" i="39"/>
  <c r="P160" i="39"/>
  <c r="P164" i="39"/>
  <c r="P168" i="39"/>
  <c r="P172" i="39"/>
  <c r="P176" i="39"/>
  <c r="P180" i="39"/>
  <c r="P184" i="39"/>
  <c r="P188" i="39"/>
  <c r="P192" i="39"/>
  <c r="P196" i="39"/>
  <c r="P200" i="39"/>
  <c r="P204" i="39"/>
  <c r="P208" i="39"/>
  <c r="P212" i="39"/>
  <c r="P216" i="39"/>
  <c r="P222" i="39"/>
  <c r="P226" i="39"/>
  <c r="P230" i="39"/>
  <c r="P236" i="39"/>
  <c r="P338" i="39"/>
  <c r="P827" i="39"/>
  <c r="R187" i="39"/>
  <c r="P58" i="39"/>
  <c r="P62" i="39"/>
  <c r="P66" i="39"/>
  <c r="P70" i="39"/>
  <c r="P74" i="39"/>
  <c r="P78" i="39"/>
  <c r="P82" i="39"/>
  <c r="P86" i="39"/>
  <c r="P90" i="39"/>
  <c r="P94" i="39"/>
  <c r="P98" i="39"/>
  <c r="P102" i="39"/>
  <c r="P106" i="39"/>
  <c r="P110" i="39"/>
  <c r="P114" i="39"/>
  <c r="P118" i="39"/>
  <c r="P122" i="39"/>
  <c r="P126" i="39"/>
  <c r="P130" i="39"/>
  <c r="P134" i="39"/>
  <c r="P138" i="39"/>
  <c r="P142" i="39"/>
  <c r="P146" i="39"/>
  <c r="P150" i="39"/>
  <c r="P154" i="39"/>
  <c r="P158" i="39"/>
  <c r="P162" i="39"/>
  <c r="P166" i="39"/>
  <c r="P170" i="39"/>
  <c r="P174" i="39"/>
  <c r="P178" i="39"/>
  <c r="P182" i="39"/>
  <c r="P186" i="39"/>
  <c r="P190" i="39"/>
  <c r="P194" i="39"/>
  <c r="P198" i="39"/>
  <c r="P202" i="39"/>
  <c r="P206" i="39"/>
  <c r="P210" i="39"/>
  <c r="P214" i="39"/>
  <c r="P218" i="39"/>
  <c r="P220" i="39"/>
  <c r="P224" i="39"/>
  <c r="P228" i="39"/>
  <c r="P232" i="39"/>
  <c r="P234" i="39"/>
  <c r="P238" i="39"/>
  <c r="P1089" i="39"/>
  <c r="P1091" i="39"/>
  <c r="P1093" i="39"/>
  <c r="P1095" i="39"/>
  <c r="P1097" i="39"/>
  <c r="P1099" i="39"/>
  <c r="P1101" i="39"/>
  <c r="P1103" i="39"/>
  <c r="P1105" i="39"/>
  <c r="P1107" i="39"/>
  <c r="P1109" i="39"/>
  <c r="P1111" i="39"/>
  <c r="P1113" i="39"/>
  <c r="P1115" i="39"/>
  <c r="P1117" i="39"/>
  <c r="P1119" i="39"/>
  <c r="Q1109" i="39"/>
  <c r="Q1111" i="39"/>
  <c r="Q1113" i="39"/>
  <c r="Q1115" i="39"/>
  <c r="Q1117" i="39"/>
  <c r="Q1119" i="39"/>
  <c r="R731" i="39"/>
  <c r="R735" i="39"/>
  <c r="R739" i="39"/>
  <c r="R743" i="39"/>
  <c r="R747" i="39"/>
  <c r="R751" i="39"/>
  <c r="R755" i="39"/>
  <c r="R759" i="39"/>
  <c r="R763" i="39"/>
  <c r="R767" i="39"/>
  <c r="R771" i="39"/>
  <c r="R775" i="39"/>
  <c r="R779" i="39"/>
  <c r="R783" i="39"/>
  <c r="R787" i="39"/>
  <c r="R791" i="39"/>
  <c r="R795" i="39"/>
  <c r="R799" i="39"/>
  <c r="R803" i="39"/>
  <c r="R807" i="39"/>
  <c r="R811" i="39"/>
  <c r="R815" i="39"/>
  <c r="R819" i="39"/>
  <c r="R823" i="39"/>
  <c r="R827" i="39"/>
  <c r="R831" i="39"/>
  <c r="R835" i="39"/>
  <c r="R839" i="39"/>
  <c r="R843" i="39"/>
  <c r="R847" i="39"/>
  <c r="R851" i="39"/>
  <c r="R855" i="39"/>
  <c r="R859" i="39"/>
  <c r="R863" i="39"/>
  <c r="R867" i="39"/>
  <c r="R871" i="39"/>
  <c r="R875" i="39"/>
  <c r="R879" i="39"/>
  <c r="R883" i="39"/>
  <c r="R887" i="39"/>
  <c r="R891" i="39"/>
  <c r="R895" i="39"/>
  <c r="R899" i="39"/>
  <c r="R903" i="39"/>
  <c r="R907" i="39"/>
  <c r="R911" i="39"/>
  <c r="R915" i="39"/>
  <c r="R919" i="39"/>
  <c r="R923" i="39"/>
  <c r="R927" i="39"/>
  <c r="R931" i="39"/>
  <c r="R935" i="39"/>
  <c r="R939" i="39"/>
  <c r="R943" i="39"/>
  <c r="R947" i="39"/>
  <c r="R951" i="39"/>
  <c r="R955" i="39"/>
  <c r="R959" i="39"/>
  <c r="R963" i="39"/>
  <c r="R967" i="39"/>
  <c r="R971" i="39"/>
  <c r="R975" i="39"/>
  <c r="R979" i="39"/>
  <c r="R983" i="39"/>
  <c r="R987" i="39"/>
  <c r="R991" i="39"/>
  <c r="R995" i="39"/>
  <c r="R999" i="39"/>
  <c r="R1003" i="39"/>
  <c r="R1007" i="39"/>
  <c r="R1011" i="39"/>
  <c r="R1015" i="39"/>
  <c r="R1019" i="39"/>
  <c r="R1023" i="39"/>
  <c r="R1027" i="39"/>
  <c r="R1031" i="39"/>
  <c r="R1035" i="39"/>
  <c r="R1039" i="39"/>
  <c r="R1043" i="39"/>
  <c r="R1047" i="39"/>
  <c r="R1051" i="39"/>
  <c r="R1055" i="39"/>
  <c r="R1059" i="39"/>
  <c r="R1063" i="39"/>
  <c r="R1067" i="39"/>
  <c r="R1071" i="39"/>
  <c r="R1075" i="39"/>
  <c r="R1079" i="39"/>
  <c r="R1083" i="39"/>
  <c r="R1087" i="39"/>
  <c r="R1091" i="39"/>
  <c r="R1095" i="39"/>
  <c r="R1099" i="39"/>
  <c r="R1103" i="39"/>
  <c r="R1107" i="39"/>
  <c r="R1109" i="39"/>
  <c r="R1111" i="39"/>
  <c r="R1113" i="39"/>
  <c r="R1115" i="39"/>
  <c r="R1117" i="39"/>
  <c r="R1119" i="39"/>
  <c r="S41" i="39"/>
  <c r="S45" i="39"/>
  <c r="S49" i="39"/>
  <c r="S53" i="39"/>
  <c r="S57" i="39"/>
  <c r="S61" i="39"/>
  <c r="S65" i="39"/>
  <c r="S69" i="39"/>
  <c r="S73" i="39"/>
  <c r="S77" i="39"/>
  <c r="S81" i="39"/>
  <c r="S85" i="39"/>
  <c r="S89" i="39"/>
  <c r="S93" i="39"/>
  <c r="S97" i="39"/>
  <c r="S101" i="39"/>
  <c r="S105" i="39"/>
  <c r="S109" i="39"/>
  <c r="S113" i="39"/>
  <c r="S117" i="39"/>
  <c r="S121" i="39"/>
  <c r="S125" i="39"/>
  <c r="S129" i="39"/>
  <c r="S133" i="39"/>
  <c r="S137" i="39"/>
  <c r="P342" i="39"/>
  <c r="P346" i="39"/>
  <c r="P350" i="39"/>
  <c r="P354" i="39"/>
  <c r="P358" i="39"/>
  <c r="P362" i="39"/>
  <c r="P366" i="39"/>
  <c r="P370" i="39"/>
  <c r="P374" i="39"/>
  <c r="P378" i="39"/>
  <c r="P382" i="39"/>
  <c r="P386" i="39"/>
  <c r="P390" i="39"/>
  <c r="P394" i="39"/>
  <c r="P398" i="39"/>
  <c r="P402" i="39"/>
  <c r="P406" i="39"/>
  <c r="P410" i="39"/>
  <c r="P414" i="39"/>
  <c r="P418" i="39"/>
  <c r="P422" i="39"/>
  <c r="P426" i="39"/>
  <c r="P430" i="39"/>
  <c r="P434" i="39"/>
  <c r="P438" i="39"/>
  <c r="P442" i="39"/>
  <c r="P446" i="39"/>
  <c r="P450" i="39"/>
  <c r="P454" i="39"/>
  <c r="P460" i="39"/>
  <c r="P464" i="39"/>
  <c r="P468" i="39"/>
  <c r="P472" i="39"/>
  <c r="P476" i="39"/>
  <c r="P480" i="39"/>
  <c r="P484" i="39"/>
  <c r="P488" i="39"/>
  <c r="P492" i="39"/>
  <c r="P496" i="39"/>
  <c r="P500" i="39"/>
  <c r="P504" i="39"/>
  <c r="P508" i="39"/>
  <c r="P512" i="39"/>
  <c r="P516" i="39"/>
  <c r="P520" i="39"/>
  <c r="P524" i="39"/>
  <c r="P528" i="39"/>
  <c r="P532" i="39"/>
  <c r="P536" i="39"/>
  <c r="P540" i="39"/>
  <c r="P544" i="39"/>
  <c r="P548" i="39"/>
  <c r="P552" i="39"/>
  <c r="P556" i="39"/>
  <c r="P560" i="39"/>
  <c r="P564" i="39"/>
  <c r="P568" i="39"/>
  <c r="P572" i="39"/>
  <c r="P576" i="39"/>
  <c r="P580" i="39"/>
  <c r="P584" i="39"/>
  <c r="P588" i="39"/>
  <c r="P592" i="39"/>
  <c r="P596" i="39"/>
  <c r="P600" i="39"/>
  <c r="P604" i="39"/>
  <c r="P608" i="39"/>
  <c r="P612" i="39"/>
  <c r="P616" i="39"/>
  <c r="P620" i="39"/>
  <c r="P624" i="39"/>
  <c r="P628" i="39"/>
  <c r="P632" i="39"/>
  <c r="P636" i="39"/>
  <c r="P640" i="39"/>
  <c r="P642" i="39"/>
  <c r="P644" i="39"/>
  <c r="P646" i="39"/>
  <c r="P648" i="39"/>
  <c r="P650" i="39"/>
  <c r="P652" i="39"/>
  <c r="P656" i="39"/>
  <c r="P658" i="39"/>
  <c r="P660" i="39"/>
  <c r="P662" i="39"/>
  <c r="P664" i="39"/>
  <c r="P666" i="39"/>
  <c r="P668" i="39"/>
  <c r="P670" i="39"/>
  <c r="P672" i="39"/>
  <c r="P674" i="39"/>
  <c r="P676" i="39"/>
  <c r="P678" i="39"/>
  <c r="P680" i="39"/>
  <c r="P682" i="39"/>
  <c r="P684" i="39"/>
  <c r="P686" i="39"/>
  <c r="P688" i="39"/>
  <c r="P690" i="39"/>
  <c r="P692" i="39"/>
  <c r="P694" i="39"/>
  <c r="P696" i="39"/>
  <c r="P698" i="39"/>
  <c r="P700" i="39"/>
  <c r="P702" i="39"/>
  <c r="P704" i="39"/>
  <c r="P706" i="39"/>
  <c r="P708" i="39"/>
  <c r="P710" i="39"/>
  <c r="P712" i="39"/>
  <c r="P714" i="39"/>
  <c r="P716" i="39"/>
  <c r="P718" i="39"/>
  <c r="P720" i="39"/>
  <c r="P722" i="39"/>
  <c r="P724" i="39"/>
  <c r="P726" i="39"/>
  <c r="P728" i="39"/>
  <c r="P730" i="39"/>
  <c r="P732" i="39"/>
  <c r="P734" i="39"/>
  <c r="P736" i="39"/>
  <c r="P738" i="39"/>
  <c r="P740" i="39"/>
  <c r="P742" i="39"/>
  <c r="P744" i="39"/>
  <c r="P746" i="39"/>
  <c r="P748" i="39"/>
  <c r="P750" i="39"/>
  <c r="P752" i="39"/>
  <c r="P754" i="39"/>
  <c r="P756" i="39"/>
  <c r="P758" i="39"/>
  <c r="P760" i="39"/>
  <c r="P762" i="39"/>
  <c r="P764" i="39"/>
  <c r="P766" i="39"/>
  <c r="P768" i="39"/>
  <c r="P770" i="39"/>
  <c r="P772" i="39"/>
  <c r="P774" i="39"/>
  <c r="P776" i="39"/>
  <c r="P778" i="39"/>
  <c r="P240" i="39"/>
  <c r="P242" i="39"/>
  <c r="P244" i="39"/>
  <c r="P246" i="39"/>
  <c r="P248" i="39"/>
  <c r="P250" i="39"/>
  <c r="P252" i="39"/>
  <c r="P254" i="39"/>
  <c r="P256" i="39"/>
  <c r="P258" i="39"/>
  <c r="P260" i="39"/>
  <c r="P262" i="39"/>
  <c r="P264" i="39"/>
  <c r="P266" i="39"/>
  <c r="P268" i="39"/>
  <c r="P270" i="39"/>
  <c r="P272" i="39"/>
  <c r="P274" i="39"/>
  <c r="P276" i="39"/>
  <c r="P278" i="39"/>
  <c r="P280" i="39"/>
  <c r="P282" i="39"/>
  <c r="P284" i="39"/>
  <c r="P286" i="39"/>
  <c r="P288" i="39"/>
  <c r="P290" i="39"/>
  <c r="P292" i="39"/>
  <c r="P294" i="39"/>
  <c r="P296" i="39"/>
  <c r="P298" i="39"/>
  <c r="P300" i="39"/>
  <c r="P302" i="39"/>
  <c r="P304" i="39"/>
  <c r="P306" i="39"/>
  <c r="P308" i="39"/>
  <c r="P310" i="39"/>
  <c r="P312" i="39"/>
  <c r="P314" i="39"/>
  <c r="P316" i="39"/>
  <c r="P318" i="39"/>
  <c r="P320" i="39"/>
  <c r="P322" i="39"/>
  <c r="P324" i="39"/>
  <c r="P326" i="39"/>
  <c r="P328" i="39"/>
  <c r="P330" i="39"/>
  <c r="P332" i="39"/>
  <c r="P334" i="39"/>
  <c r="P336" i="39"/>
  <c r="P340" i="39"/>
  <c r="P344" i="39"/>
  <c r="P348" i="39"/>
  <c r="P352" i="39"/>
  <c r="P356" i="39"/>
  <c r="P360" i="39"/>
  <c r="P364" i="39"/>
  <c r="P368" i="39"/>
  <c r="P372" i="39"/>
  <c r="P376" i="39"/>
  <c r="P380" i="39"/>
  <c r="P384" i="39"/>
  <c r="P388" i="39"/>
  <c r="P392" i="39"/>
  <c r="P396" i="39"/>
  <c r="P400" i="39"/>
  <c r="P404" i="39"/>
  <c r="P408" i="39"/>
  <c r="P412" i="39"/>
  <c r="P416" i="39"/>
  <c r="P420" i="39"/>
  <c r="P424" i="39"/>
  <c r="P428" i="39"/>
  <c r="P432" i="39"/>
  <c r="P436" i="39"/>
  <c r="P440" i="39"/>
  <c r="P444" i="39"/>
  <c r="P448" i="39"/>
  <c r="P452" i="39"/>
  <c r="P456" i="39"/>
  <c r="P458" i="39"/>
  <c r="P462" i="39"/>
  <c r="P466" i="39"/>
  <c r="P470" i="39"/>
  <c r="P474" i="39"/>
  <c r="P478" i="39"/>
  <c r="P482" i="39"/>
  <c r="P486" i="39"/>
  <c r="P490" i="39"/>
  <c r="P494" i="39"/>
  <c r="P498" i="39"/>
  <c r="P502" i="39"/>
  <c r="P506" i="39"/>
  <c r="P510" i="39"/>
  <c r="P514" i="39"/>
  <c r="P518" i="39"/>
  <c r="P522" i="39"/>
  <c r="P526" i="39"/>
  <c r="P530" i="39"/>
  <c r="P534" i="39"/>
  <c r="P538" i="39"/>
  <c r="P542" i="39"/>
  <c r="P546" i="39"/>
  <c r="P550" i="39"/>
  <c r="P554" i="39"/>
  <c r="P558" i="39"/>
  <c r="P562" i="39"/>
  <c r="P566" i="39"/>
  <c r="P570" i="39"/>
  <c r="P574" i="39"/>
  <c r="P578" i="39"/>
  <c r="P582" i="39"/>
  <c r="P586" i="39"/>
  <c r="P590" i="39"/>
  <c r="P594" i="39"/>
  <c r="P598" i="39"/>
  <c r="P602" i="39"/>
  <c r="P606" i="39"/>
  <c r="P610" i="39"/>
  <c r="P614" i="39"/>
  <c r="P618" i="39"/>
  <c r="P622" i="39"/>
  <c r="P626" i="39"/>
  <c r="P630" i="39"/>
  <c r="P634" i="39"/>
  <c r="P638" i="39"/>
  <c r="P654" i="39"/>
  <c r="Q88" i="39"/>
  <c r="Q92" i="39"/>
  <c r="Q96" i="39"/>
  <c r="Q100" i="39"/>
  <c r="Q104" i="39"/>
  <c r="Q108" i="39"/>
  <c r="Q112" i="39"/>
  <c r="Q116" i="39"/>
  <c r="Q120" i="39"/>
  <c r="Q124" i="39"/>
  <c r="Q128" i="39"/>
  <c r="Q132" i="39"/>
  <c r="Q136" i="39"/>
  <c r="Q140" i="39"/>
  <c r="Q144" i="39"/>
  <c r="Q148" i="39"/>
  <c r="Q152" i="39"/>
  <c r="Q156" i="39"/>
  <c r="Q160" i="39"/>
  <c r="Q164" i="39"/>
  <c r="Q168" i="39"/>
  <c r="T169" i="39" s="1"/>
  <c r="Q172" i="39"/>
  <c r="Q176" i="39"/>
  <c r="Q180" i="39"/>
  <c r="Q184" i="39"/>
  <c r="Q188" i="39"/>
  <c r="Q192" i="39"/>
  <c r="Q196" i="39"/>
  <c r="Q200" i="39"/>
  <c r="Q204" i="39"/>
  <c r="Q208" i="39"/>
  <c r="Q212" i="39"/>
  <c r="Q216" i="39"/>
  <c r="Q220" i="39"/>
  <c r="Q224" i="39"/>
  <c r="Q228" i="39"/>
  <c r="Q232" i="39"/>
  <c r="Q236" i="39"/>
  <c r="Q240" i="39"/>
  <c r="Q244" i="39"/>
  <c r="Q248" i="39"/>
  <c r="Q252" i="39"/>
  <c r="Q256" i="39"/>
  <c r="Q260" i="39"/>
  <c r="S145" i="39"/>
  <c r="S153" i="39"/>
  <c r="S161" i="39"/>
  <c r="S169" i="39"/>
  <c r="S177" i="39"/>
  <c r="S185" i="39"/>
  <c r="S193" i="39"/>
  <c r="S201" i="39"/>
  <c r="S209" i="39"/>
  <c r="S217" i="39"/>
  <c r="S225" i="39"/>
  <c r="S233" i="39"/>
  <c r="S241" i="39"/>
  <c r="S249" i="39"/>
  <c r="S257" i="39"/>
  <c r="S265" i="39"/>
  <c r="S273" i="39"/>
  <c r="S285" i="39"/>
  <c r="S293" i="39"/>
  <c r="S301" i="39"/>
  <c r="S309" i="39"/>
  <c r="S317" i="39"/>
  <c r="S325" i="39"/>
  <c r="S333" i="39"/>
  <c r="S341" i="39"/>
  <c r="S349" i="39"/>
  <c r="S357" i="39"/>
  <c r="S365" i="39"/>
  <c r="S373" i="39"/>
  <c r="S381" i="39"/>
  <c r="S389" i="39"/>
  <c r="S397" i="39"/>
  <c r="S405" i="39"/>
  <c r="S413" i="39"/>
  <c r="S421" i="39"/>
  <c r="S429" i="39"/>
  <c r="S437" i="39"/>
  <c r="S445" i="39"/>
  <c r="S449" i="39"/>
  <c r="S453" i="39"/>
  <c r="S457" i="39"/>
  <c r="S461" i="39"/>
  <c r="S469" i="39"/>
  <c r="S473" i="39"/>
  <c r="S477" i="39"/>
  <c r="S481" i="39"/>
  <c r="S485" i="39"/>
  <c r="S489" i="39"/>
  <c r="S493" i="39"/>
  <c r="S497" i="39"/>
  <c r="S501" i="39"/>
  <c r="S505" i="39"/>
  <c r="S509" i="39"/>
  <c r="S513" i="39"/>
  <c r="S517" i="39"/>
  <c r="S521" i="39"/>
  <c r="S525" i="39"/>
  <c r="S529" i="39"/>
  <c r="S533" i="39"/>
  <c r="S537" i="39"/>
  <c r="S541" i="39"/>
  <c r="S545" i="39"/>
  <c r="S549" i="39"/>
  <c r="S553" i="39"/>
  <c r="S557" i="39"/>
  <c r="S561" i="39"/>
  <c r="S565" i="39"/>
  <c r="S569" i="39"/>
  <c r="S573" i="39"/>
  <c r="S577" i="39"/>
  <c r="S581" i="39"/>
  <c r="S585" i="39"/>
  <c r="S589" i="39"/>
  <c r="S593" i="39"/>
  <c r="S597" i="39"/>
  <c r="S601" i="39"/>
  <c r="S605" i="39"/>
  <c r="S609" i="39"/>
  <c r="S613" i="39"/>
  <c r="S617" i="39"/>
  <c r="S621" i="39"/>
  <c r="S625" i="39"/>
  <c r="S629" i="39"/>
  <c r="S633" i="39"/>
  <c r="S637" i="39"/>
  <c r="S641" i="39"/>
  <c r="S645" i="39"/>
  <c r="S649" i="39"/>
  <c r="S653" i="39"/>
  <c r="S657" i="39"/>
  <c r="S661" i="39"/>
  <c r="S665" i="39"/>
  <c r="S669" i="39"/>
  <c r="S685" i="39"/>
  <c r="S689" i="39"/>
  <c r="S693" i="39"/>
  <c r="S697" i="39"/>
  <c r="S701" i="39"/>
  <c r="S705" i="39"/>
  <c r="S709" i="39"/>
  <c r="S713" i="39"/>
  <c r="S717" i="39"/>
  <c r="S721" i="39"/>
  <c r="S725" i="39"/>
  <c r="S729" i="39"/>
  <c r="S733" i="39"/>
  <c r="S737" i="39"/>
  <c r="S741" i="39"/>
  <c r="S745" i="39"/>
  <c r="S749" i="39"/>
  <c r="S753" i="39"/>
  <c r="S757" i="39"/>
  <c r="S761" i="39"/>
  <c r="S765" i="39"/>
  <c r="S769" i="39"/>
  <c r="S773" i="39"/>
  <c r="S777" i="39"/>
  <c r="S781" i="39"/>
  <c r="S785" i="39"/>
  <c r="S789" i="39"/>
  <c r="S793" i="39"/>
  <c r="S797" i="39"/>
  <c r="S801" i="39"/>
  <c r="S805" i="39"/>
  <c r="S809" i="39"/>
  <c r="S813" i="39"/>
  <c r="S817" i="39"/>
  <c r="S821" i="39"/>
  <c r="S825" i="39"/>
  <c r="S829" i="39"/>
  <c r="S833" i="39"/>
  <c r="S837" i="39"/>
  <c r="S1109" i="39"/>
  <c r="S1111" i="39"/>
  <c r="S1113" i="39"/>
  <c r="S1115" i="39"/>
  <c r="S1117" i="39"/>
  <c r="S1119" i="39"/>
  <c r="S149" i="39"/>
  <c r="S157" i="39"/>
  <c r="S165" i="39"/>
  <c r="S173" i="39"/>
  <c r="S181" i="39"/>
  <c r="S189" i="39"/>
  <c r="S197" i="39"/>
  <c r="S205" i="39"/>
  <c r="S213" i="39"/>
  <c r="S221" i="39"/>
  <c r="S229" i="39"/>
  <c r="S237" i="39"/>
  <c r="S245" i="39"/>
  <c r="S253" i="39"/>
  <c r="S261" i="39"/>
  <c r="S269" i="39"/>
  <c r="S277" i="39"/>
  <c r="S281" i="39"/>
  <c r="S289" i="39"/>
  <c r="S297" i="39"/>
  <c r="S305" i="39"/>
  <c r="S313" i="39"/>
  <c r="S321" i="39"/>
  <c r="S329" i="39"/>
  <c r="S337" i="39"/>
  <c r="S345" i="39"/>
  <c r="S353" i="39"/>
  <c r="S361" i="39"/>
  <c r="S369" i="39"/>
  <c r="S377" i="39"/>
  <c r="S385" i="39"/>
  <c r="S393" i="39"/>
  <c r="S401" i="39"/>
  <c r="S409" i="39"/>
  <c r="S417" i="39"/>
  <c r="S425" i="39"/>
  <c r="S433" i="39"/>
  <c r="S441" i="39"/>
  <c r="S465" i="39"/>
  <c r="P780" i="39"/>
  <c r="P782" i="39"/>
  <c r="P784" i="39"/>
  <c r="P786" i="39"/>
  <c r="P788" i="39"/>
  <c r="P790" i="39"/>
  <c r="P792" i="39"/>
  <c r="P794" i="39"/>
  <c r="P796" i="39"/>
  <c r="P798" i="39"/>
  <c r="P800" i="39"/>
  <c r="P802" i="39"/>
  <c r="P804" i="39"/>
  <c r="P806" i="39"/>
  <c r="P808" i="39"/>
  <c r="P810" i="39"/>
  <c r="P812" i="39"/>
  <c r="P814" i="39"/>
  <c r="P816" i="39"/>
  <c r="P818" i="39"/>
  <c r="P820" i="39"/>
  <c r="P822" i="39"/>
  <c r="P824" i="39"/>
  <c r="P826" i="39"/>
  <c r="P828" i="39"/>
  <c r="P830" i="39"/>
  <c r="P832" i="39"/>
  <c r="P834" i="39"/>
  <c r="P836" i="39"/>
  <c r="P838" i="39"/>
  <c r="P840" i="39"/>
  <c r="P842" i="39"/>
  <c r="P844" i="39"/>
  <c r="P846" i="39"/>
  <c r="P848" i="39"/>
  <c r="P850" i="39"/>
  <c r="P852" i="39"/>
  <c r="P854" i="39"/>
  <c r="P856" i="39"/>
  <c r="P858" i="39"/>
  <c r="P860" i="39"/>
  <c r="P862" i="39"/>
  <c r="P864" i="39"/>
  <c r="P866" i="39"/>
  <c r="P868" i="39"/>
  <c r="P870" i="39"/>
  <c r="P872" i="39"/>
  <c r="P874" i="39"/>
  <c r="P876" i="39"/>
  <c r="P878" i="39"/>
  <c r="P880" i="39"/>
  <c r="P882" i="39"/>
  <c r="P884" i="39"/>
  <c r="P886" i="39"/>
  <c r="P888" i="39"/>
  <c r="P890" i="39"/>
  <c r="P892" i="39"/>
  <c r="P894" i="39"/>
  <c r="P896" i="39"/>
  <c r="P898" i="39"/>
  <c r="P900" i="39"/>
  <c r="P902" i="39"/>
  <c r="P904" i="39"/>
  <c r="P906" i="39"/>
  <c r="P908" i="39"/>
  <c r="P910" i="39"/>
  <c r="P912" i="39"/>
  <c r="P914" i="39"/>
  <c r="P916" i="39"/>
  <c r="P918" i="39"/>
  <c r="P920" i="39"/>
  <c r="P922" i="39"/>
  <c r="P924" i="39"/>
  <c r="P926" i="39"/>
  <c r="P928" i="39"/>
  <c r="P930" i="39"/>
  <c r="P932" i="39"/>
  <c r="P934" i="39"/>
  <c r="P936" i="39"/>
  <c r="P938" i="39"/>
  <c r="P940" i="39"/>
  <c r="P942" i="39"/>
  <c r="P944" i="39"/>
  <c r="P946" i="39"/>
  <c r="P948" i="39"/>
  <c r="P950" i="39"/>
  <c r="P952" i="39"/>
  <c r="P954" i="39"/>
  <c r="P956" i="39"/>
  <c r="P958" i="39"/>
  <c r="P960" i="39"/>
  <c r="P962" i="39"/>
  <c r="P964" i="39"/>
  <c r="P966" i="39"/>
  <c r="P968" i="39"/>
  <c r="P970" i="39"/>
  <c r="P972" i="39"/>
  <c r="P974" i="39"/>
  <c r="P976" i="39"/>
  <c r="P978" i="39"/>
  <c r="P980" i="39"/>
  <c r="P982" i="39"/>
  <c r="P984" i="39"/>
  <c r="P986" i="39"/>
  <c r="P988" i="39"/>
  <c r="P990" i="39"/>
  <c r="P992" i="39"/>
  <c r="P994" i="39"/>
  <c r="P996" i="39"/>
  <c r="P998" i="39"/>
  <c r="P1000" i="39"/>
  <c r="P1002" i="39"/>
  <c r="P1004" i="39"/>
  <c r="P1006" i="39"/>
  <c r="P1008" i="39"/>
  <c r="P1010" i="39"/>
  <c r="P1012" i="39"/>
  <c r="P1014" i="39"/>
  <c r="P1016" i="39"/>
  <c r="P1018" i="39"/>
  <c r="P1020" i="39"/>
  <c r="P1022" i="39"/>
  <c r="P1024" i="39"/>
  <c r="P1026" i="39"/>
  <c r="P1028" i="39"/>
  <c r="P1030" i="39"/>
  <c r="P1032" i="39"/>
  <c r="P1034" i="39"/>
  <c r="P1036" i="39"/>
  <c r="P1038" i="39"/>
  <c r="P1040" i="39"/>
  <c r="P1042" i="39"/>
  <c r="P1044" i="39"/>
  <c r="P1046" i="39"/>
  <c r="P1048" i="39"/>
  <c r="P1050" i="39"/>
  <c r="P1052" i="39"/>
  <c r="P1054" i="39"/>
  <c r="P1056" i="39"/>
  <c r="P1058" i="39"/>
  <c r="P1060" i="39"/>
  <c r="P1062" i="39"/>
  <c r="P1064" i="39"/>
  <c r="P1066" i="39"/>
  <c r="P1068" i="39"/>
  <c r="P1070" i="39"/>
  <c r="P1072" i="39"/>
  <c r="P1074" i="39"/>
  <c r="P1076" i="39"/>
  <c r="P1078" i="39"/>
  <c r="P1080" i="39"/>
  <c r="P1082" i="39"/>
  <c r="P1084" i="39"/>
  <c r="P1086" i="39"/>
  <c r="P1088" i="39"/>
  <c r="P1090" i="39"/>
  <c r="P1092" i="39"/>
  <c r="P1094" i="39"/>
  <c r="P1096" i="39"/>
  <c r="P1098" i="39"/>
  <c r="P1100" i="39"/>
  <c r="P1102" i="39"/>
  <c r="P1104" i="39"/>
  <c r="P1106" i="39"/>
  <c r="P1108" i="39"/>
  <c r="P1110" i="39"/>
  <c r="P1112" i="39"/>
  <c r="P1114" i="39"/>
  <c r="P1116" i="39"/>
  <c r="P1118" i="39"/>
  <c r="Q264" i="39"/>
  <c r="Q268" i="39"/>
  <c r="Q272" i="39"/>
  <c r="Q276" i="39"/>
  <c r="Q280" i="39"/>
  <c r="Q284" i="39"/>
  <c r="Q288" i="39"/>
  <c r="Q292" i="39"/>
  <c r="Q296" i="39"/>
  <c r="Q300" i="39"/>
  <c r="Q304" i="39"/>
  <c r="Q308" i="39"/>
  <c r="Q312" i="39"/>
  <c r="Q316" i="39"/>
  <c r="Q320" i="39"/>
  <c r="Q324" i="39"/>
  <c r="Q328" i="39"/>
  <c r="Q332" i="39"/>
  <c r="Q336" i="39"/>
  <c r="Q340" i="39"/>
  <c r="Q344" i="39"/>
  <c r="Q348" i="39"/>
  <c r="Q352" i="39"/>
  <c r="Q356" i="39"/>
  <c r="Q360" i="39"/>
  <c r="Q364" i="39"/>
  <c r="Q368" i="39"/>
  <c r="Q372" i="39"/>
  <c r="Q376" i="39"/>
  <c r="Q380" i="39"/>
  <c r="Q384" i="39"/>
  <c r="Q388" i="39"/>
  <c r="Q392" i="39"/>
  <c r="Q396" i="39"/>
  <c r="Q400" i="39"/>
  <c r="Q440" i="39"/>
  <c r="Q444" i="39"/>
  <c r="Q448" i="39"/>
  <c r="Q452" i="39"/>
  <c r="Q456" i="39"/>
  <c r="Q460" i="39"/>
  <c r="Q464" i="39"/>
  <c r="Q468" i="39"/>
  <c r="Q472" i="39"/>
  <c r="Q476" i="39"/>
  <c r="Q480" i="39"/>
  <c r="Q484" i="39"/>
  <c r="Q488" i="39"/>
  <c r="Q492" i="39"/>
  <c r="Q496" i="39"/>
  <c r="Q500" i="39"/>
  <c r="Q504" i="39"/>
  <c r="Q508" i="39"/>
  <c r="Q512" i="39"/>
  <c r="Q516" i="39"/>
  <c r="Q520" i="39"/>
  <c r="Q524" i="39"/>
  <c r="Q528" i="39"/>
  <c r="Q532" i="39"/>
  <c r="Q536" i="39"/>
  <c r="Q540" i="39"/>
  <c r="Q544" i="39"/>
  <c r="Q548" i="39"/>
  <c r="Q552" i="39"/>
  <c r="Q556" i="39"/>
  <c r="Q560" i="39"/>
  <c r="Q564" i="39"/>
  <c r="Q568" i="39"/>
  <c r="Q572" i="39"/>
  <c r="Q576" i="39"/>
  <c r="Q580" i="39"/>
  <c r="Q584" i="39"/>
  <c r="Q588" i="39"/>
  <c r="Q592" i="39"/>
  <c r="Q596" i="39"/>
  <c r="Q600" i="39"/>
  <c r="Q604" i="39"/>
  <c r="Q608" i="39"/>
  <c r="Q612" i="39"/>
  <c r="Q616" i="39"/>
  <c r="Q620" i="39"/>
  <c r="Q624" i="39"/>
  <c r="Q628" i="39"/>
  <c r="Q632" i="39"/>
  <c r="Q636" i="39"/>
  <c r="Q640" i="39"/>
  <c r="Q644" i="39"/>
  <c r="Q648" i="39"/>
  <c r="Q652" i="39"/>
  <c r="Q656" i="39"/>
  <c r="Q660" i="39"/>
  <c r="Q664" i="39"/>
  <c r="Q668" i="39"/>
  <c r="Q684" i="39"/>
  <c r="Q688" i="39"/>
  <c r="Q692" i="39"/>
  <c r="Q696" i="39"/>
  <c r="Q700" i="39"/>
  <c r="Q704" i="39"/>
  <c r="Q708" i="39"/>
  <c r="Q712" i="39"/>
  <c r="Q716" i="39"/>
  <c r="Q720" i="39"/>
  <c r="Q724" i="39"/>
  <c r="Q728" i="39"/>
  <c r="Q732" i="39"/>
  <c r="Q736" i="39"/>
  <c r="Q740" i="39"/>
  <c r="Q744" i="39"/>
  <c r="Q748" i="39"/>
  <c r="Q752" i="39"/>
  <c r="Q756" i="39"/>
  <c r="Q760" i="39"/>
  <c r="Q764" i="39"/>
  <c r="Q768" i="39"/>
  <c r="Q772" i="39"/>
  <c r="Q776" i="39"/>
  <c r="Q780" i="39"/>
  <c r="Q784" i="39"/>
  <c r="Q788" i="39"/>
  <c r="Q792" i="39"/>
  <c r="Q796" i="39"/>
  <c r="Q800" i="39"/>
  <c r="Q804" i="39"/>
  <c r="Q808" i="39"/>
  <c r="Q812" i="39"/>
  <c r="Q816" i="39"/>
  <c r="Q820" i="39"/>
  <c r="Q824" i="39"/>
  <c r="Q828" i="39"/>
  <c r="Q832" i="39"/>
  <c r="Q836" i="39"/>
  <c r="Q1108" i="39"/>
  <c r="Q1110" i="39"/>
  <c r="Q1112" i="39"/>
  <c r="Q1114" i="39"/>
  <c r="Q1116" i="39"/>
  <c r="Q1118" i="39"/>
  <c r="X1119" i="39"/>
  <c r="X1111" i="39"/>
  <c r="X1115" i="39"/>
  <c r="Y1111" i="39"/>
  <c r="Y1115" i="39"/>
  <c r="Y1119" i="39"/>
  <c r="X1110" i="39"/>
  <c r="X1114" i="39"/>
  <c r="X1118" i="39"/>
  <c r="Y1110" i="39"/>
  <c r="Y1114" i="39"/>
  <c r="Y1118" i="39"/>
  <c r="X1109" i="39"/>
  <c r="X1113" i="39"/>
  <c r="X1117" i="39"/>
  <c r="Y1109" i="39"/>
  <c r="Y1113" i="39"/>
  <c r="Y1117" i="39"/>
  <c r="X1112" i="39"/>
  <c r="X1116" i="39"/>
  <c r="Y1112" i="39"/>
  <c r="Y1116" i="39"/>
  <c r="X1108" i="39"/>
  <c r="Y1108" i="39"/>
  <c r="Q680" i="39"/>
  <c r="Q672" i="39"/>
  <c r="S677" i="39"/>
  <c r="R40" i="39"/>
  <c r="R44" i="39"/>
  <c r="R48" i="39"/>
  <c r="R52" i="39"/>
  <c r="R56" i="39"/>
  <c r="R60" i="39"/>
  <c r="R64" i="39"/>
  <c r="R68" i="39"/>
  <c r="R72" i="39"/>
  <c r="R76" i="39"/>
  <c r="R80" i="39"/>
  <c r="R84" i="39"/>
  <c r="R88" i="39"/>
  <c r="R92" i="39"/>
  <c r="R96" i="39"/>
  <c r="R100" i="39"/>
  <c r="R104" i="39"/>
  <c r="R108" i="39"/>
  <c r="R112" i="39"/>
  <c r="R116" i="39"/>
  <c r="R120" i="39"/>
  <c r="R124" i="39"/>
  <c r="R128" i="39"/>
  <c r="R132" i="39"/>
  <c r="R136" i="39"/>
  <c r="S673" i="39"/>
  <c r="Q676" i="39"/>
  <c r="S681" i="39"/>
  <c r="Q439" i="39"/>
  <c r="S836" i="39"/>
  <c r="Y837" i="39"/>
  <c r="Q839" i="39"/>
  <c r="S840" i="39"/>
  <c r="Y841" i="39"/>
  <c r="Q843" i="39"/>
  <c r="S844" i="39"/>
  <c r="Y845" i="39"/>
  <c r="Q847" i="39"/>
  <c r="S848" i="39"/>
  <c r="Y849" i="39"/>
  <c r="Q851" i="39"/>
  <c r="S852" i="39"/>
  <c r="Y853" i="39"/>
  <c r="Q855" i="39"/>
  <c r="S856" i="39"/>
  <c r="Y857" i="39"/>
  <c r="Q859" i="39"/>
  <c r="S860" i="39"/>
  <c r="Y861" i="39"/>
  <c r="Q863" i="39"/>
  <c r="S864" i="39"/>
  <c r="Y865" i="39"/>
  <c r="Q867" i="39"/>
  <c r="S868" i="39"/>
  <c r="Y869" i="39"/>
  <c r="Q871" i="39"/>
  <c r="S872" i="39"/>
  <c r="Q875" i="39"/>
  <c r="S876" i="39"/>
  <c r="Q879" i="39"/>
  <c r="S880" i="39"/>
  <c r="Q883" i="39"/>
  <c r="S884" i="39"/>
  <c r="Q887" i="39"/>
  <c r="S888" i="39"/>
  <c r="Q891" i="39"/>
  <c r="S892" i="39"/>
  <c r="Q895" i="39"/>
  <c r="S896" i="39"/>
  <c r="Q899" i="39"/>
  <c r="S900" i="39"/>
  <c r="Q903" i="39"/>
  <c r="S904" i="39"/>
  <c r="Q907" i="39"/>
  <c r="S908" i="39"/>
  <c r="Q911" i="39"/>
  <c r="S912" i="39"/>
  <c r="Q915" i="39"/>
  <c r="S916" i="39"/>
  <c r="Q919" i="39"/>
  <c r="S920" i="39"/>
  <c r="Q923" i="39"/>
  <c r="S924" i="39"/>
  <c r="Q927" i="39"/>
  <c r="S928" i="39"/>
  <c r="Q931" i="39"/>
  <c r="S932" i="39"/>
  <c r="Q935" i="39"/>
  <c r="S936" i="39"/>
  <c r="R140" i="39"/>
  <c r="R144" i="39"/>
  <c r="R148" i="39"/>
  <c r="R152" i="39"/>
  <c r="R156" i="39"/>
  <c r="R160" i="39"/>
  <c r="R164" i="39"/>
  <c r="R168" i="39"/>
  <c r="R172" i="39"/>
  <c r="R176" i="39"/>
  <c r="R180" i="39"/>
  <c r="R184" i="39"/>
  <c r="R188" i="39"/>
  <c r="Q939" i="39"/>
  <c r="S940" i="39"/>
  <c r="Q943" i="39"/>
  <c r="S944" i="39"/>
  <c r="Q947" i="39"/>
  <c r="S948" i="39"/>
  <c r="Q951" i="39"/>
  <c r="S952" i="39"/>
  <c r="Q955" i="39"/>
  <c r="S956" i="39"/>
  <c r="Q959" i="39"/>
  <c r="S960" i="39"/>
  <c r="Q963" i="39"/>
  <c r="S964" i="39"/>
  <c r="Q967" i="39"/>
  <c r="S968" i="39"/>
  <c r="Q971" i="39"/>
  <c r="S972" i="39"/>
  <c r="Q975" i="39"/>
  <c r="S976" i="39"/>
  <c r="Q979" i="39"/>
  <c r="S980" i="39"/>
  <c r="Q983" i="39"/>
  <c r="S984" i="39"/>
  <c r="Q987" i="39"/>
  <c r="S988" i="39"/>
  <c r="Q991" i="39"/>
  <c r="S992" i="39"/>
  <c r="Q995" i="39"/>
  <c r="S996" i="39"/>
  <c r="Q999" i="39"/>
  <c r="S1000" i="39"/>
  <c r="Q1003" i="39"/>
  <c r="S1004" i="39"/>
  <c r="Q1007" i="39"/>
  <c r="S1008" i="39"/>
  <c r="Q1011" i="39"/>
  <c r="S1012" i="39"/>
  <c r="Q1015" i="39"/>
  <c r="S1016" i="39"/>
  <c r="Q1019" i="39"/>
  <c r="S1020" i="39"/>
  <c r="Q1023" i="39"/>
  <c r="S1024" i="39"/>
  <c r="Q1027" i="39"/>
  <c r="S1028" i="39"/>
  <c r="Q1031" i="39"/>
  <c r="S1032" i="39"/>
  <c r="Q1035" i="39"/>
  <c r="S1036" i="39"/>
  <c r="Q1039" i="39"/>
  <c r="S1040" i="39"/>
  <c r="Q1043" i="39"/>
  <c r="S1044" i="39"/>
  <c r="Q1047" i="39"/>
  <c r="S1048" i="39"/>
  <c r="Q1051" i="39"/>
  <c r="S1052" i="39"/>
  <c r="Q1055" i="39"/>
  <c r="S1056" i="39"/>
  <c r="Q1059" i="39"/>
  <c r="S1060" i="39"/>
  <c r="Q1063" i="39"/>
  <c r="S1064" i="39"/>
  <c r="Q1067" i="39"/>
  <c r="S1068" i="39"/>
  <c r="Q1071" i="39"/>
  <c r="S1072" i="39"/>
  <c r="Q1075" i="39"/>
  <c r="S1076" i="39"/>
  <c r="Q1079" i="39"/>
  <c r="S1080" i="39"/>
  <c r="Q1083" i="39"/>
  <c r="S1084" i="39"/>
  <c r="Q1087" i="39"/>
  <c r="S1088" i="39"/>
  <c r="Q1091" i="39"/>
  <c r="S1092" i="39"/>
  <c r="Q1095" i="39"/>
  <c r="S1096" i="39"/>
  <c r="Q1099" i="39"/>
  <c r="S1100" i="39"/>
  <c r="Q1103" i="39"/>
  <c r="S1104" i="39"/>
  <c r="Q1107" i="39"/>
  <c r="Q404" i="39"/>
  <c r="Q428" i="39"/>
  <c r="R192" i="39"/>
  <c r="R196" i="39"/>
  <c r="R200" i="39"/>
  <c r="R204" i="39"/>
  <c r="R208" i="39"/>
  <c r="R212" i="39"/>
  <c r="R216" i="39"/>
  <c r="R220" i="39"/>
  <c r="R224" i="39"/>
  <c r="R228" i="39"/>
  <c r="Q408" i="39"/>
  <c r="Q420" i="39"/>
  <c r="S44" i="39"/>
  <c r="S52" i="39"/>
  <c r="Q59" i="39"/>
  <c r="Y65" i="39"/>
  <c r="S72" i="39"/>
  <c r="Q79" i="39"/>
  <c r="Y85" i="39"/>
  <c r="S92" i="39"/>
  <c r="Q99" i="39"/>
  <c r="Y105" i="39"/>
  <c r="S112" i="39"/>
  <c r="S120" i="39"/>
  <c r="Q127" i="39"/>
  <c r="Y133" i="39"/>
  <c r="S140" i="39"/>
  <c r="Y145" i="39"/>
  <c r="S152" i="39"/>
  <c r="Q159" i="39"/>
  <c r="Y165" i="39"/>
  <c r="S172" i="39"/>
  <c r="S180" i="39"/>
  <c r="Y189" i="39"/>
  <c r="S196" i="39"/>
  <c r="Y205" i="39"/>
  <c r="S212" i="39"/>
  <c r="Q219" i="39"/>
  <c r="Y225" i="39"/>
  <c r="S232" i="39"/>
  <c r="Q239" i="39"/>
  <c r="Y245" i="39"/>
  <c r="Y253" i="39"/>
  <c r="S260" i="39"/>
  <c r="Q267" i="39"/>
  <c r="S272" i="39"/>
  <c r="S280" i="39"/>
  <c r="Y285" i="39"/>
  <c r="S292" i="39"/>
  <c r="S300" i="39"/>
  <c r="Y305" i="39"/>
  <c r="S312" i="39"/>
  <c r="Q319" i="39"/>
  <c r="Y325" i="39"/>
  <c r="S332" i="39"/>
  <c r="Y337" i="39"/>
  <c r="S344" i="39"/>
  <c r="Q351" i="39"/>
  <c r="S356" i="39"/>
  <c r="Q363" i="39"/>
  <c r="Y369" i="39"/>
  <c r="S376" i="39"/>
  <c r="Q383" i="39"/>
  <c r="Y389" i="39"/>
  <c r="S396" i="39"/>
  <c r="Q403" i="39"/>
  <c r="Y409" i="39"/>
  <c r="S416" i="39"/>
  <c r="Q423" i="39"/>
  <c r="Y429" i="39"/>
  <c r="Y437" i="39"/>
  <c r="R47" i="39"/>
  <c r="R59" i="39"/>
  <c r="R71" i="39"/>
  <c r="R87" i="39"/>
  <c r="R139" i="39"/>
  <c r="R163" i="39"/>
  <c r="R171" i="39"/>
  <c r="R183" i="39"/>
  <c r="Q412" i="39"/>
  <c r="Q424" i="39"/>
  <c r="Y41" i="39"/>
  <c r="S48" i="39"/>
  <c r="Q55" i="39"/>
  <c r="Q63" i="39"/>
  <c r="Y69" i="39"/>
  <c r="Y77" i="39"/>
  <c r="S84" i="39"/>
  <c r="Q91" i="39"/>
  <c r="Y97" i="39"/>
  <c r="S104" i="39"/>
  <c r="Q111" i="39"/>
  <c r="Y117" i="39"/>
  <c r="S124" i="39"/>
  <c r="S132" i="39"/>
  <c r="Q139" i="39"/>
  <c r="S148" i="39"/>
  <c r="Q155" i="39"/>
  <c r="Y161" i="39"/>
  <c r="S168" i="39"/>
  <c r="Q175" i="39"/>
  <c r="Q183" i="39"/>
  <c r="Q191" i="39"/>
  <c r="Q199" i="39"/>
  <c r="Q207" i="39"/>
  <c r="Y213" i="39"/>
  <c r="S220" i="39"/>
  <c r="Q227" i="39"/>
  <c r="Y233" i="39"/>
  <c r="Y241" i="39"/>
  <c r="S248" i="39"/>
  <c r="Q255" i="39"/>
  <c r="Y261" i="39"/>
  <c r="Y269" i="39"/>
  <c r="S276" i="39"/>
  <c r="Q283" i="39"/>
  <c r="S288" i="39"/>
  <c r="Q295" i="39"/>
  <c r="Y301" i="39"/>
  <c r="S308" i="39"/>
  <c r="Q315" i="39"/>
  <c r="Q323" i="39"/>
  <c r="Q331" i="39"/>
  <c r="Q339" i="39"/>
  <c r="Y345" i="39"/>
  <c r="S352" i="39"/>
  <c r="Q359" i="39"/>
  <c r="Q367" i="39"/>
  <c r="Y373" i="39"/>
  <c r="S380" i="39"/>
  <c r="Q387" i="39"/>
  <c r="Q395" i="39"/>
  <c r="S400" i="39"/>
  <c r="Q407" i="39"/>
  <c r="Y413" i="39"/>
  <c r="S420" i="39"/>
  <c r="Q427" i="39"/>
  <c r="Q435" i="39"/>
  <c r="R55" i="39"/>
  <c r="R63" i="39"/>
  <c r="R75" i="39"/>
  <c r="R103" i="39"/>
  <c r="R111" i="39"/>
  <c r="R119" i="39"/>
  <c r="R175" i="39"/>
  <c r="Q47" i="39"/>
  <c r="Y53" i="39"/>
  <c r="S60" i="39"/>
  <c r="Q67" i="39"/>
  <c r="Y73" i="39"/>
  <c r="Y81" i="39"/>
  <c r="S88" i="39"/>
  <c r="Q95" i="39"/>
  <c r="Q103" i="39"/>
  <c r="Y109" i="39"/>
  <c r="S116" i="39"/>
  <c r="Q123" i="39"/>
  <c r="Y129" i="39"/>
  <c r="S136" i="39"/>
  <c r="Q143" i="39"/>
  <c r="Y149" i="39"/>
  <c r="S156" i="39"/>
  <c r="S164" i="39"/>
  <c r="Q171" i="39"/>
  <c r="Y177" i="39"/>
  <c r="Q187" i="39"/>
  <c r="Q195" i="39"/>
  <c r="Q203" i="39"/>
  <c r="Q211" i="39"/>
  <c r="Y217" i="39"/>
  <c r="S224" i="39"/>
  <c r="Q231" i="39"/>
  <c r="Y237" i="39"/>
  <c r="S244" i="39"/>
  <c r="Q251" i="39"/>
  <c r="Q259" i="39"/>
  <c r="Y265" i="39"/>
  <c r="Q275" i="39"/>
  <c r="Y281" i="39"/>
  <c r="Y289" i="39"/>
  <c r="S296" i="39"/>
  <c r="Q303" i="39"/>
  <c r="Y309" i="39"/>
  <c r="S316" i="39"/>
  <c r="Y321" i="39"/>
  <c r="Y329" i="39"/>
  <c r="S336" i="39"/>
  <c r="Q343" i="39"/>
  <c r="Y349" i="39"/>
  <c r="Y357" i="39"/>
  <c r="S364" i="39"/>
  <c r="S372" i="39"/>
  <c r="Q379" i="39"/>
  <c r="Y385" i="39"/>
  <c r="Y393" i="39"/>
  <c r="Y401" i="39"/>
  <c r="S408" i="39"/>
  <c r="Q415" i="39"/>
  <c r="Y421" i="39"/>
  <c r="S428" i="39"/>
  <c r="S436" i="39"/>
  <c r="R83" i="39"/>
  <c r="R91" i="39"/>
  <c r="R115" i="39"/>
  <c r="R147" i="39"/>
  <c r="R167" i="39"/>
  <c r="Q416" i="39"/>
  <c r="Q436" i="39"/>
  <c r="Q43" i="39"/>
  <c r="Y49" i="39"/>
  <c r="S56" i="39"/>
  <c r="Y61" i="39"/>
  <c r="S68" i="39"/>
  <c r="Q75" i="39"/>
  <c r="S80" i="39"/>
  <c r="Q87" i="39"/>
  <c r="Y93" i="39"/>
  <c r="S100" i="39"/>
  <c r="Q107" i="39"/>
  <c r="Q115" i="39"/>
  <c r="Y121" i="39"/>
  <c r="S128" i="39"/>
  <c r="Q135" i="39"/>
  <c r="Y141" i="39"/>
  <c r="Q147" i="39"/>
  <c r="Y153" i="39"/>
  <c r="S160" i="39"/>
  <c r="Q167" i="39"/>
  <c r="Y173" i="39"/>
  <c r="Q179" i="39"/>
  <c r="S188" i="39"/>
  <c r="Y193" i="39"/>
  <c r="S204" i="39"/>
  <c r="Y209" i="39"/>
  <c r="S216" i="39"/>
  <c r="Q223" i="39"/>
  <c r="Y229" i="39"/>
  <c r="S236" i="39"/>
  <c r="Q243" i="39"/>
  <c r="Y249" i="39"/>
  <c r="S256" i="39"/>
  <c r="Q263" i="39"/>
  <c r="S268" i="39"/>
  <c r="Y273" i="39"/>
  <c r="Q279" i="39"/>
  <c r="Q287" i="39"/>
  <c r="Y293" i="39"/>
  <c r="Q299" i="39"/>
  <c r="Q307" i="39"/>
  <c r="Y313" i="39"/>
  <c r="S320" i="39"/>
  <c r="Q327" i="39"/>
  <c r="Y333" i="39"/>
  <c r="S340" i="39"/>
  <c r="Q347" i="39"/>
  <c r="Y353" i="39"/>
  <c r="S360" i="39"/>
  <c r="Y365" i="39"/>
  <c r="Q371" i="39"/>
  <c r="Y377" i="39"/>
  <c r="S384" i="39"/>
  <c r="Q391" i="39"/>
  <c r="Y397" i="39"/>
  <c r="S404" i="39"/>
  <c r="Q411" i="39"/>
  <c r="Y417" i="39"/>
  <c r="S424" i="39"/>
  <c r="Q431" i="39"/>
  <c r="S432" i="39"/>
  <c r="R95" i="39"/>
  <c r="R123" i="39"/>
  <c r="R131" i="39"/>
  <c r="R155" i="39"/>
  <c r="R307" i="39"/>
  <c r="R311" i="39"/>
  <c r="Q432" i="39"/>
  <c r="S40" i="39"/>
  <c r="Y45" i="39"/>
  <c r="Q51" i="39"/>
  <c r="Y57" i="39"/>
  <c r="S64" i="39"/>
  <c r="Q71" i="39"/>
  <c r="S76" i="39"/>
  <c r="Q83" i="39"/>
  <c r="Y89" i="39"/>
  <c r="S96" i="39"/>
  <c r="Y101" i="39"/>
  <c r="S108" i="39"/>
  <c r="Y113" i="39"/>
  <c r="Q119" i="39"/>
  <c r="Y125" i="39"/>
  <c r="Q131" i="39"/>
  <c r="Y137" i="39"/>
  <c r="S144" i="39"/>
  <c r="Q151" i="39"/>
  <c r="Y157" i="39"/>
  <c r="Q163" i="39"/>
  <c r="Y169" i="39"/>
  <c r="S176" i="39"/>
  <c r="S184" i="39"/>
  <c r="S192" i="39"/>
  <c r="S200" i="39"/>
  <c r="S208" i="39"/>
  <c r="Q215" i="39"/>
  <c r="Y221" i="39"/>
  <c r="S228" i="39"/>
  <c r="Q235" i="39"/>
  <c r="S240" i="39"/>
  <c r="Q247" i="39"/>
  <c r="S252" i="39"/>
  <c r="Y257" i="39"/>
  <c r="S264" i="39"/>
  <c r="Q271" i="39"/>
  <c r="Y277" i="39"/>
  <c r="S284" i="39"/>
  <c r="Q291" i="39"/>
  <c r="Y297" i="39"/>
  <c r="S304" i="39"/>
  <c r="Q311" i="39"/>
  <c r="Y317" i="39"/>
  <c r="S324" i="39"/>
  <c r="S328" i="39"/>
  <c r="Q335" i="39"/>
  <c r="Y341" i="39"/>
  <c r="S348" i="39"/>
  <c r="Q355" i="39"/>
  <c r="Y361" i="39"/>
  <c r="S368" i="39"/>
  <c r="Q375" i="39"/>
  <c r="Y381" i="39"/>
  <c r="S388" i="39"/>
  <c r="S392" i="39"/>
  <c r="Q399" i="39"/>
  <c r="Y405" i="39"/>
  <c r="S412" i="39"/>
  <c r="Q419" i="39"/>
  <c r="Y425" i="39"/>
  <c r="Y433" i="39"/>
  <c r="R43" i="39"/>
  <c r="R51" i="39"/>
  <c r="R67" i="39"/>
  <c r="R79" i="39"/>
  <c r="R99" i="39"/>
  <c r="R107" i="39"/>
  <c r="R127" i="39"/>
  <c r="R135" i="39"/>
  <c r="R143" i="39"/>
  <c r="R151" i="39"/>
  <c r="R159" i="39"/>
  <c r="R179" i="39"/>
  <c r="R232" i="39"/>
  <c r="R236" i="39"/>
  <c r="R240" i="39"/>
  <c r="R244" i="39"/>
  <c r="R248" i="39"/>
  <c r="R252" i="39"/>
  <c r="R256" i="39"/>
  <c r="R260" i="39"/>
  <c r="R264" i="39"/>
  <c r="R268" i="39"/>
  <c r="R272" i="39"/>
  <c r="R276" i="39"/>
  <c r="R280" i="39"/>
  <c r="R284" i="39"/>
  <c r="R288" i="39"/>
  <c r="R292" i="39"/>
  <c r="R296" i="39"/>
  <c r="R300" i="39"/>
  <c r="R304" i="39"/>
  <c r="R308" i="39"/>
  <c r="R312" i="39"/>
  <c r="R316" i="39"/>
  <c r="R320" i="39"/>
  <c r="R324" i="39"/>
  <c r="R328" i="39"/>
  <c r="R332" i="39"/>
  <c r="R336" i="39"/>
  <c r="R340" i="39"/>
  <c r="R344" i="39"/>
  <c r="R348" i="39"/>
  <c r="R352" i="39"/>
  <c r="R356" i="39"/>
  <c r="R360" i="39"/>
  <c r="R364" i="39"/>
  <c r="R368" i="39"/>
  <c r="R372" i="39"/>
  <c r="R376" i="39"/>
  <c r="R380" i="39"/>
  <c r="R384" i="39"/>
  <c r="R388" i="39"/>
  <c r="R392" i="39"/>
  <c r="R396" i="39"/>
  <c r="R400" i="39"/>
  <c r="R404" i="39"/>
  <c r="R408" i="39"/>
  <c r="R412" i="39"/>
  <c r="R416" i="39"/>
  <c r="R420" i="39"/>
  <c r="R424" i="39"/>
  <c r="R428" i="39"/>
  <c r="R432" i="39"/>
  <c r="R436" i="39"/>
  <c r="R440" i="39"/>
  <c r="R444" i="39"/>
  <c r="R448" i="39"/>
  <c r="R452" i="39"/>
  <c r="R456" i="39"/>
  <c r="R460" i="39"/>
  <c r="R464" i="39"/>
  <c r="R468" i="39"/>
  <c r="R472" i="39"/>
  <c r="R476" i="39"/>
  <c r="R480" i="39"/>
  <c r="R484" i="39"/>
  <c r="R488" i="39"/>
  <c r="T492" i="39"/>
  <c r="R492" i="39"/>
  <c r="R496" i="39"/>
  <c r="R500" i="39"/>
  <c r="R504" i="39"/>
  <c r="R508" i="39"/>
  <c r="R512" i="39"/>
  <c r="R516" i="39"/>
  <c r="R520" i="39"/>
  <c r="R524" i="39"/>
  <c r="S440" i="39"/>
  <c r="Y441" i="39"/>
  <c r="Q443" i="39"/>
  <c r="S444" i="39"/>
  <c r="Y445" i="39"/>
  <c r="Q447" i="39"/>
  <c r="S448" i="39"/>
  <c r="Y449" i="39"/>
  <c r="Q451" i="39"/>
  <c r="S452" i="39"/>
  <c r="Q455" i="39"/>
  <c r="S456" i="39"/>
  <c r="Y457" i="39"/>
  <c r="Q459" i="39"/>
  <c r="S460" i="39"/>
  <c r="Y461" i="39"/>
  <c r="Q463" i="39"/>
  <c r="S464" i="39"/>
  <c r="Y465" i="39"/>
  <c r="Q467" i="39"/>
  <c r="S468" i="39"/>
  <c r="Y469" i="39"/>
  <c r="Q471" i="39"/>
  <c r="S472" i="39"/>
  <c r="Y473" i="39"/>
  <c r="Q475" i="39"/>
  <c r="S476" i="39"/>
  <c r="Y477" i="39"/>
  <c r="Q479" i="39"/>
  <c r="S480" i="39"/>
  <c r="Y481" i="39"/>
  <c r="Q483" i="39"/>
  <c r="S484" i="39"/>
  <c r="Y485" i="39"/>
  <c r="Q487" i="39"/>
  <c r="S488" i="39"/>
  <c r="Y489" i="39"/>
  <c r="Q491" i="39"/>
  <c r="S492" i="39"/>
  <c r="Y493" i="39"/>
  <c r="Q495" i="39"/>
  <c r="S496" i="39"/>
  <c r="Y497" i="39"/>
  <c r="Q499" i="39"/>
  <c r="S500" i="39"/>
  <c r="Y501" i="39"/>
  <c r="Q503" i="39"/>
  <c r="S504" i="39"/>
  <c r="Y505" i="39"/>
  <c r="Q507" i="39"/>
  <c r="S508" i="39"/>
  <c r="Y509" i="39"/>
  <c r="Q511" i="39"/>
  <c r="S512" i="39"/>
  <c r="Y513" i="39"/>
  <c r="Q515" i="39"/>
  <c r="S516" i="39"/>
  <c r="Y517" i="39"/>
  <c r="Q519" i="39"/>
  <c r="S520" i="39"/>
  <c r="Y521" i="39"/>
  <c r="Q523" i="39"/>
  <c r="S524" i="39"/>
  <c r="Y525" i="39"/>
  <c r="Q527" i="39"/>
  <c r="S528" i="39"/>
  <c r="Y529" i="39"/>
  <c r="Q531" i="39"/>
  <c r="S532" i="39"/>
  <c r="Y533" i="39"/>
  <c r="Q535" i="39"/>
  <c r="S536" i="39"/>
  <c r="Y537" i="39"/>
  <c r="Q539" i="39"/>
  <c r="T540" i="39" s="1"/>
  <c r="S540" i="39"/>
  <c r="Y541" i="39"/>
  <c r="Q543" i="39"/>
  <c r="S544" i="39"/>
  <c r="Y545" i="39"/>
  <c r="Q547" i="39"/>
  <c r="S548" i="39"/>
  <c r="Y549" i="39"/>
  <c r="Q551" i="39"/>
  <c r="S552" i="39"/>
  <c r="Y553" i="39"/>
  <c r="Q555" i="39"/>
  <c r="S556" i="39"/>
  <c r="Y557" i="39"/>
  <c r="Q559" i="39"/>
  <c r="S560" i="39"/>
  <c r="Y561" i="39"/>
  <c r="Q563" i="39"/>
  <c r="S564" i="39"/>
  <c r="Y565" i="39"/>
  <c r="Q567" i="39"/>
  <c r="S568" i="39"/>
  <c r="Y569" i="39"/>
  <c r="Q571" i="39"/>
  <c r="S572" i="39"/>
  <c r="Y573" i="39"/>
  <c r="Q575" i="39"/>
  <c r="S576" i="39"/>
  <c r="Y577" i="39"/>
  <c r="Q579" i="39"/>
  <c r="S580" i="39"/>
  <c r="Y581" i="39"/>
  <c r="Q583" i="39"/>
  <c r="S584" i="39"/>
  <c r="Y585" i="39"/>
  <c r="Q587" i="39"/>
  <c r="S588" i="39"/>
  <c r="Y589" i="39"/>
  <c r="Q591" i="39"/>
  <c r="S592" i="39"/>
  <c r="Y593" i="39"/>
  <c r="Q595" i="39"/>
  <c r="S596" i="39"/>
  <c r="Y597" i="39"/>
  <c r="Q599" i="39"/>
  <c r="S600" i="39"/>
  <c r="Y601" i="39"/>
  <c r="Q603" i="39"/>
  <c r="S604" i="39"/>
  <c r="Y605" i="39"/>
  <c r="Q607" i="39"/>
  <c r="S608" i="39"/>
  <c r="Y609" i="39"/>
  <c r="Q611" i="39"/>
  <c r="S612" i="39"/>
  <c r="Y613" i="39"/>
  <c r="Q615" i="39"/>
  <c r="S616" i="39"/>
  <c r="Y617" i="39"/>
  <c r="Q619" i="39"/>
  <c r="S620" i="39"/>
  <c r="Y621" i="39"/>
  <c r="Q623" i="39"/>
  <c r="S624" i="39"/>
  <c r="Y625" i="39"/>
  <c r="Q627" i="39"/>
  <c r="S628" i="39"/>
  <c r="Y629" i="39"/>
  <c r="Q631" i="39"/>
  <c r="S632" i="39"/>
  <c r="Y633" i="39"/>
  <c r="Q635" i="39"/>
  <c r="S636" i="39"/>
  <c r="Y637" i="39"/>
  <c r="Q639" i="39"/>
  <c r="S640" i="39"/>
  <c r="Y641" i="39"/>
  <c r="Q643" i="39"/>
  <c r="S644" i="39"/>
  <c r="Y645" i="39"/>
  <c r="Q647" i="39"/>
  <c r="S648" i="39"/>
  <c r="Y649" i="39"/>
  <c r="Q651" i="39"/>
  <c r="S652" i="39"/>
  <c r="Y653" i="39"/>
  <c r="Q655" i="39"/>
  <c r="S656" i="39"/>
  <c r="Y657" i="39"/>
  <c r="Q659" i="39"/>
  <c r="S660" i="39"/>
  <c r="Y661" i="39"/>
  <c r="Q663" i="39"/>
  <c r="S664" i="39"/>
  <c r="Y665" i="39"/>
  <c r="Q667" i="39"/>
  <c r="R599" i="39"/>
  <c r="Q39" i="39"/>
  <c r="Q38" i="39"/>
  <c r="Q37" i="39"/>
  <c r="Q36" i="39" s="1"/>
  <c r="Q35" i="39" s="1"/>
  <c r="Q34" i="39" s="1"/>
  <c r="Q33" i="39" s="1"/>
  <c r="Q32" i="39" s="1"/>
  <c r="Q31" i="39" s="1"/>
  <c r="Q30" i="39" s="1"/>
  <c r="Q29" i="39" s="1"/>
  <c r="Q28" i="39" s="1"/>
  <c r="Q27" i="39" s="1"/>
  <c r="Q26" i="39" s="1"/>
  <c r="Q25" i="39" s="1"/>
  <c r="Q24" i="39" s="1"/>
  <c r="Q23" i="39" s="1"/>
  <c r="Q22" i="39" s="1"/>
  <c r="Q21" i="39" s="1"/>
  <c r="Q20" i="39" s="1"/>
  <c r="Q19" i="39" s="1"/>
  <c r="Q18" i="39" s="1"/>
  <c r="Q17" i="39" s="1"/>
  <c r="Q16" i="39" s="1"/>
  <c r="Q15" i="39" s="1"/>
  <c r="Q14" i="39" s="1"/>
  <c r="Q13" i="39" s="1"/>
  <c r="Q12" i="39" s="1"/>
  <c r="Q11" i="39" s="1"/>
  <c r="Q10" i="39" s="1"/>
  <c r="Q9" i="39" s="1"/>
  <c r="Q8" i="39" s="1"/>
  <c r="Q7" i="39" s="1"/>
  <c r="Q6" i="39" s="1"/>
  <c r="Q5" i="39" s="1"/>
  <c r="Q4" i="39" s="1"/>
  <c r="Q42" i="39"/>
  <c r="S47" i="39"/>
  <c r="Q50" i="39"/>
  <c r="S55" i="39"/>
  <c r="Q58" i="39"/>
  <c r="S63" i="39"/>
  <c r="S67" i="39"/>
  <c r="S71" i="39"/>
  <c r="S75" i="39"/>
  <c r="S79" i="39"/>
  <c r="S83" i="39"/>
  <c r="S87" i="39"/>
  <c r="S91" i="39"/>
  <c r="S95" i="39"/>
  <c r="S99" i="39"/>
  <c r="S103" i="39"/>
  <c r="S107" i="39"/>
  <c r="Q110" i="39"/>
  <c r="S111" i="39"/>
  <c r="Q114" i="39"/>
  <c r="S115" i="39"/>
  <c r="Q118" i="39"/>
  <c r="S119" i="39"/>
  <c r="Q122" i="39"/>
  <c r="S123" i="39"/>
  <c r="Y124" i="39"/>
  <c r="Q126" i="39"/>
  <c r="S127" i="39"/>
  <c r="Q130" i="39"/>
  <c r="S131" i="39"/>
  <c r="Q134" i="39"/>
  <c r="S135" i="39"/>
  <c r="Q138" i="39"/>
  <c r="S139" i="39"/>
  <c r="Q142" i="39"/>
  <c r="S143" i="39"/>
  <c r="Q146" i="39"/>
  <c r="S147" i="39"/>
  <c r="Q150" i="39"/>
  <c r="S151" i="39"/>
  <c r="Q154" i="39"/>
  <c r="S155" i="39"/>
  <c r="Q158" i="39"/>
  <c r="S159" i="39"/>
  <c r="Q162" i="39"/>
  <c r="S163" i="39"/>
  <c r="Q166" i="39"/>
  <c r="S167" i="39"/>
  <c r="Q170" i="39"/>
  <c r="S171" i="39"/>
  <c r="Q174" i="39"/>
  <c r="S175" i="39"/>
  <c r="Q178" i="39"/>
  <c r="S179" i="39"/>
  <c r="Q182" i="39"/>
  <c r="S183" i="39"/>
  <c r="Q186" i="39"/>
  <c r="S187" i="39"/>
  <c r="Q190" i="39"/>
  <c r="S191" i="39"/>
  <c r="Q194" i="39"/>
  <c r="S195" i="39"/>
  <c r="Q198" i="39"/>
  <c r="S199" i="39"/>
  <c r="R595" i="39"/>
  <c r="S43" i="39"/>
  <c r="Q46" i="39"/>
  <c r="S51" i="39"/>
  <c r="Q54" i="39"/>
  <c r="S59" i="39"/>
  <c r="Q62" i="39"/>
  <c r="Q66" i="39"/>
  <c r="Q70" i="39"/>
  <c r="Q74" i="39"/>
  <c r="Q78" i="39"/>
  <c r="Q82" i="39"/>
  <c r="Q86" i="39"/>
  <c r="Q90" i="39"/>
  <c r="Q94" i="39"/>
  <c r="Q98" i="39"/>
  <c r="Q102" i="39"/>
  <c r="Q106" i="39"/>
  <c r="R37" i="39"/>
  <c r="R36" i="39" s="1"/>
  <c r="R35" i="39" s="1"/>
  <c r="R34" i="39" s="1"/>
  <c r="R33" i="39" s="1"/>
  <c r="R32" i="39" s="1"/>
  <c r="R31" i="39" s="1"/>
  <c r="R30" i="39" s="1"/>
  <c r="R29" i="39" s="1"/>
  <c r="R28" i="39" s="1"/>
  <c r="R27" i="39" s="1"/>
  <c r="R26" i="39" s="1"/>
  <c r="R25" i="39" s="1"/>
  <c r="R24" i="39" s="1"/>
  <c r="R23" i="39" s="1"/>
  <c r="R22" i="39" s="1"/>
  <c r="R21" i="39" s="1"/>
  <c r="R20" i="39" s="1"/>
  <c r="R19" i="39" s="1"/>
  <c r="R18" i="39" s="1"/>
  <c r="R17" i="39" s="1"/>
  <c r="R16" i="39" s="1"/>
  <c r="R15" i="39" s="1"/>
  <c r="R14" i="39" s="1"/>
  <c r="R13" i="39" s="1"/>
  <c r="R12" i="39" s="1"/>
  <c r="R11" i="39" s="1"/>
  <c r="R10" i="39" s="1"/>
  <c r="R9" i="39" s="1"/>
  <c r="R8" i="39" s="1"/>
  <c r="R7" i="39" s="1"/>
  <c r="R6" i="39" s="1"/>
  <c r="R5" i="39" s="1"/>
  <c r="R4" i="39" s="1"/>
  <c r="R38" i="39"/>
  <c r="R39" i="39"/>
  <c r="R42" i="39"/>
  <c r="R46" i="39"/>
  <c r="R50" i="39"/>
  <c r="R54" i="39"/>
  <c r="R58" i="39"/>
  <c r="R62" i="39"/>
  <c r="R66" i="39"/>
  <c r="R70" i="39"/>
  <c r="R74" i="39"/>
  <c r="R78" i="39"/>
  <c r="R82" i="39"/>
  <c r="R86" i="39"/>
  <c r="R90" i="39"/>
  <c r="R94" i="39"/>
  <c r="R98" i="39"/>
  <c r="R102" i="39"/>
  <c r="R106" i="39"/>
  <c r="R110" i="39"/>
  <c r="R114" i="39"/>
  <c r="R118" i="39"/>
  <c r="R122" i="39"/>
  <c r="R126" i="39"/>
  <c r="R130" i="39"/>
  <c r="R134" i="39"/>
  <c r="S37" i="39"/>
  <c r="S36" i="39" s="1"/>
  <c r="S35" i="39" s="1"/>
  <c r="S34" i="39" s="1"/>
  <c r="S33" i="39" s="1"/>
  <c r="S32" i="39" s="1"/>
  <c r="S31" i="39" s="1"/>
  <c r="S30" i="39" s="1"/>
  <c r="S29" i="39" s="1"/>
  <c r="S28" i="39" s="1"/>
  <c r="S27" i="39" s="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S38" i="39"/>
  <c r="S39" i="39"/>
  <c r="Q41" i="39"/>
  <c r="S42" i="39"/>
  <c r="Q45" i="39"/>
  <c r="S46" i="39"/>
  <c r="Q49" i="39"/>
  <c r="S50" i="39"/>
  <c r="Q53" i="39"/>
  <c r="S54" i="39"/>
  <c r="Q57" i="39"/>
  <c r="S58" i="39"/>
  <c r="Q61" i="39"/>
  <c r="S62" i="39"/>
  <c r="Q65" i="39"/>
  <c r="S66" i="39"/>
  <c r="Q69" i="39"/>
  <c r="S70" i="39"/>
  <c r="Q73" i="39"/>
  <c r="S74" i="39"/>
  <c r="Q77" i="39"/>
  <c r="S78" i="39"/>
  <c r="Q81" i="39"/>
  <c r="S82" i="39"/>
  <c r="Q85" i="39"/>
  <c r="S86" i="39"/>
  <c r="Q89" i="39"/>
  <c r="S90" i="39"/>
  <c r="Q93" i="39"/>
  <c r="S94" i="39"/>
  <c r="Q97" i="39"/>
  <c r="S98" i="39"/>
  <c r="Q101" i="39"/>
  <c r="S102" i="39"/>
  <c r="Q105" i="39"/>
  <c r="S106" i="39"/>
  <c r="Q109" i="39"/>
  <c r="S110" i="39"/>
  <c r="Q113" i="39"/>
  <c r="S114" i="39"/>
  <c r="Q117" i="39"/>
  <c r="S118" i="39"/>
  <c r="Q121" i="39"/>
  <c r="S122" i="39"/>
  <c r="Q125" i="39"/>
  <c r="S126" i="39"/>
  <c r="Q129" i="39"/>
  <c r="S130" i="39"/>
  <c r="Q133" i="39"/>
  <c r="S134" i="39"/>
  <c r="Q137" i="39"/>
  <c r="S138" i="39"/>
  <c r="Q141" i="39"/>
  <c r="S142" i="39"/>
  <c r="Q145" i="39"/>
  <c r="S146" i="39"/>
  <c r="Q149" i="39"/>
  <c r="S150" i="39"/>
  <c r="Q153" i="39"/>
  <c r="S154" i="39"/>
  <c r="Q157" i="39"/>
  <c r="S158" i="39"/>
  <c r="Q161" i="39"/>
  <c r="S162" i="39"/>
  <c r="Q165" i="39"/>
  <c r="S166" i="39"/>
  <c r="Q169" i="39"/>
  <c r="S170" i="39"/>
  <c r="Q173" i="39"/>
  <c r="S174" i="39"/>
  <c r="Q177" i="39"/>
  <c r="S178" i="39"/>
  <c r="Q181" i="39"/>
  <c r="S182" i="39"/>
  <c r="Q185" i="39"/>
  <c r="R41" i="39"/>
  <c r="R45" i="39"/>
  <c r="R49" i="39"/>
  <c r="R53" i="39"/>
  <c r="R57" i="39"/>
  <c r="R61" i="39"/>
  <c r="R65" i="39"/>
  <c r="R69" i="39"/>
  <c r="R73" i="39"/>
  <c r="R77" i="39"/>
  <c r="R81" i="39"/>
  <c r="R85" i="39"/>
  <c r="R89" i="39"/>
  <c r="R93" i="39"/>
  <c r="R97" i="39"/>
  <c r="R101" i="39"/>
  <c r="R105" i="39"/>
  <c r="R109" i="39"/>
  <c r="R113" i="39"/>
  <c r="R117" i="39"/>
  <c r="R121" i="39"/>
  <c r="R125" i="39"/>
  <c r="R129" i="39"/>
  <c r="R133" i="39"/>
  <c r="R137" i="39"/>
  <c r="R141" i="39"/>
  <c r="R145" i="39"/>
  <c r="R149" i="39"/>
  <c r="R153" i="39"/>
  <c r="R157" i="39"/>
  <c r="R161" i="39"/>
  <c r="R165" i="39"/>
  <c r="R169" i="39"/>
  <c r="R173" i="39"/>
  <c r="R177" i="39"/>
  <c r="R181" i="39"/>
  <c r="R185" i="39"/>
  <c r="R189" i="39"/>
  <c r="R193" i="39"/>
  <c r="S668" i="39"/>
  <c r="Y669" i="39"/>
  <c r="Q671" i="39"/>
  <c r="S672" i="39"/>
  <c r="Y673" i="39"/>
  <c r="Q675" i="39"/>
  <c r="S676" i="39"/>
  <c r="Y677" i="39"/>
  <c r="Q679" i="39"/>
  <c r="S680" i="39"/>
  <c r="Y681" i="39"/>
  <c r="Q683" i="39"/>
  <c r="S684" i="39"/>
  <c r="Y685" i="39"/>
  <c r="Q687" i="39"/>
  <c r="S688" i="39"/>
  <c r="Y689" i="39"/>
  <c r="Q691" i="39"/>
  <c r="S692" i="39"/>
  <c r="Y693" i="39"/>
  <c r="Q695" i="39"/>
  <c r="S696" i="39"/>
  <c r="Y697" i="39"/>
  <c r="Q699" i="39"/>
  <c r="S700" i="39"/>
  <c r="Y701" i="39"/>
  <c r="Q703" i="39"/>
  <c r="S704" i="39"/>
  <c r="Y705" i="39"/>
  <c r="Q707" i="39"/>
  <c r="S708" i="39"/>
  <c r="Y709" i="39"/>
  <c r="Q711" i="39"/>
  <c r="S712" i="39"/>
  <c r="Y713" i="39"/>
  <c r="Q715" i="39"/>
  <c r="S716" i="39"/>
  <c r="Y717" i="39"/>
  <c r="Q719" i="39"/>
  <c r="S720" i="39"/>
  <c r="Y721" i="39"/>
  <c r="Q723" i="39"/>
  <c r="S724" i="39"/>
  <c r="Y725" i="39"/>
  <c r="Q727" i="39"/>
  <c r="S728" i="39"/>
  <c r="Y729" i="39"/>
  <c r="Q731" i="39"/>
  <c r="S732" i="39"/>
  <c r="Y733" i="39"/>
  <c r="Q735" i="39"/>
  <c r="S736" i="39"/>
  <c r="Y737" i="39"/>
  <c r="Q739" i="39"/>
  <c r="S740" i="39"/>
  <c r="Y741" i="39"/>
  <c r="Q743" i="39"/>
  <c r="S744" i="39"/>
  <c r="Y745" i="39"/>
  <c r="Q747" i="39"/>
  <c r="S748" i="39"/>
  <c r="Y749" i="39"/>
  <c r="Q751" i="39"/>
  <c r="S752" i="39"/>
  <c r="Y753" i="39"/>
  <c r="Q755" i="39"/>
  <c r="S756" i="39"/>
  <c r="Y757" i="39"/>
  <c r="Q759" i="39"/>
  <c r="S760" i="39"/>
  <c r="Y761" i="39"/>
  <c r="Q763" i="39"/>
  <c r="S764" i="39"/>
  <c r="Y765" i="39"/>
  <c r="Q767" i="39"/>
  <c r="S768" i="39"/>
  <c r="Y769" i="39"/>
  <c r="Q771" i="39"/>
  <c r="S772" i="39"/>
  <c r="Y773" i="39"/>
  <c r="Q775" i="39"/>
  <c r="S776" i="39"/>
  <c r="Y777" i="39"/>
  <c r="Q779" i="39"/>
  <c r="S780" i="39"/>
  <c r="Y781" i="39"/>
  <c r="Q783" i="39"/>
  <c r="S784" i="39"/>
  <c r="Y785" i="39"/>
  <c r="Q787" i="39"/>
  <c r="S788" i="39"/>
  <c r="Y789" i="39"/>
  <c r="Q791" i="39"/>
  <c r="S792" i="39"/>
  <c r="Y793" i="39"/>
  <c r="Q795" i="39"/>
  <c r="S796" i="39"/>
  <c r="Y797" i="39"/>
  <c r="Q799" i="39"/>
  <c r="S800" i="39"/>
  <c r="Y801" i="39"/>
  <c r="Q803" i="39"/>
  <c r="S804" i="39"/>
  <c r="Y805" i="39"/>
  <c r="Q807" i="39"/>
  <c r="S808" i="39"/>
  <c r="Y809" i="39"/>
  <c r="Q811" i="39"/>
  <c r="S812" i="39"/>
  <c r="Y813" i="39"/>
  <c r="Q815" i="39"/>
  <c r="S816" i="39"/>
  <c r="Y817" i="39"/>
  <c r="Q819" i="39"/>
  <c r="S820" i="39"/>
  <c r="Y821" i="39"/>
  <c r="Q823" i="39"/>
  <c r="S824" i="39"/>
  <c r="Y825" i="39"/>
  <c r="Q827" i="39"/>
  <c r="S828" i="39"/>
  <c r="Y829" i="39"/>
  <c r="Q831" i="39"/>
  <c r="S832" i="39"/>
  <c r="Y833" i="39"/>
  <c r="Q835" i="39"/>
  <c r="Q202" i="39"/>
  <c r="S203" i="39"/>
  <c r="Q206" i="39"/>
  <c r="S207" i="39"/>
  <c r="Q210" i="39"/>
  <c r="S211" i="39"/>
  <c r="Q214" i="39"/>
  <c r="S215" i="39"/>
  <c r="Q218" i="39"/>
  <c r="S219" i="39"/>
  <c r="Q222" i="39"/>
  <c r="S223" i="39"/>
  <c r="Q226" i="39"/>
  <c r="S227" i="39"/>
  <c r="Q230" i="39"/>
  <c r="S231" i="39"/>
  <c r="T232" i="39" s="1"/>
  <c r="Q234" i="39"/>
  <c r="S235" i="39"/>
  <c r="Q238" i="39"/>
  <c r="S239" i="39"/>
  <c r="Q242" i="39"/>
  <c r="S243" i="39"/>
  <c r="Q246" i="39"/>
  <c r="S247" i="39"/>
  <c r="Q250" i="39"/>
  <c r="S251" i="39"/>
  <c r="Q254" i="39"/>
  <c r="S255" i="39"/>
  <c r="Q258" i="39"/>
  <c r="S259" i="39"/>
  <c r="Q262" i="39"/>
  <c r="S263" i="39"/>
  <c r="Q266" i="39"/>
  <c r="S267" i="39"/>
  <c r="Q270" i="39"/>
  <c r="S271" i="39"/>
  <c r="Q274" i="39"/>
  <c r="S275" i="39"/>
  <c r="Q278" i="39"/>
  <c r="S279" i="39"/>
  <c r="Q282" i="39"/>
  <c r="S283" i="39"/>
  <c r="Q286" i="39"/>
  <c r="S287" i="39"/>
  <c r="Q290" i="39"/>
  <c r="S291" i="39"/>
  <c r="Q294" i="39"/>
  <c r="S295" i="39"/>
  <c r="Q298" i="39"/>
  <c r="S299" i="39"/>
  <c r="Q302" i="39"/>
  <c r="S303" i="39"/>
  <c r="Q306" i="39"/>
  <c r="S307" i="39"/>
  <c r="Q310" i="39"/>
  <c r="S311" i="39"/>
  <c r="Q314" i="39"/>
  <c r="S315" i="39"/>
  <c r="Q318" i="39"/>
  <c r="S319" i="39"/>
  <c r="Q322" i="39"/>
  <c r="S323" i="39"/>
  <c r="Q326" i="39"/>
  <c r="S327" i="39"/>
  <c r="Q330" i="39"/>
  <c r="S331" i="39"/>
  <c r="Q334" i="39"/>
  <c r="S335" i="39"/>
  <c r="Q338" i="39"/>
  <c r="S339" i="39"/>
  <c r="Q342" i="39"/>
  <c r="S343" i="39"/>
  <c r="Q346" i="39"/>
  <c r="S347" i="39"/>
  <c r="Q350" i="39"/>
  <c r="S351" i="39"/>
  <c r="Q354" i="39"/>
  <c r="S355" i="39"/>
  <c r="Q358" i="39"/>
  <c r="S359" i="39"/>
  <c r="Q362" i="39"/>
  <c r="S363" i="39"/>
  <c r="Q366" i="39"/>
  <c r="S367" i="39"/>
  <c r="Q370" i="39"/>
  <c r="S371" i="39"/>
  <c r="Q374" i="39"/>
  <c r="S375" i="39"/>
  <c r="Q378" i="39"/>
  <c r="S379" i="39"/>
  <c r="Q382" i="39"/>
  <c r="S383" i="39"/>
  <c r="Q386" i="39"/>
  <c r="S387" i="39"/>
  <c r="Q390" i="39"/>
  <c r="S391" i="39"/>
  <c r="Q394" i="39"/>
  <c r="S395" i="39"/>
  <c r="Q398" i="39"/>
  <c r="S399" i="39"/>
  <c r="Q402" i="39"/>
  <c r="S403" i="39"/>
  <c r="Q406" i="39"/>
  <c r="S407" i="39"/>
  <c r="Q410" i="39"/>
  <c r="S411" i="39"/>
  <c r="Q414" i="39"/>
  <c r="S415" i="39"/>
  <c r="Q418" i="39"/>
  <c r="S419" i="39"/>
  <c r="Q422" i="39"/>
  <c r="S423" i="39"/>
  <c r="Q426" i="39"/>
  <c r="S427" i="39"/>
  <c r="Q430" i="39"/>
  <c r="S431" i="39"/>
  <c r="Q434" i="39"/>
  <c r="S435" i="39"/>
  <c r="Q438" i="39"/>
  <c r="S439" i="39"/>
  <c r="Q442" i="39"/>
  <c r="S443" i="39"/>
  <c r="Q446" i="39"/>
  <c r="S447" i="39"/>
  <c r="Q450" i="39"/>
  <c r="S451" i="39"/>
  <c r="Q454" i="39"/>
  <c r="S455" i="39"/>
  <c r="Q458" i="39"/>
  <c r="S459" i="39"/>
  <c r="Q462" i="39"/>
  <c r="S463" i="39"/>
  <c r="Q466" i="39"/>
  <c r="S467" i="39"/>
  <c r="Q470" i="39"/>
  <c r="S471" i="39"/>
  <c r="Q474" i="39"/>
  <c r="S475" i="39"/>
  <c r="Q478" i="39"/>
  <c r="S479" i="39"/>
  <c r="Q482" i="39"/>
  <c r="S483" i="39"/>
  <c r="Q486" i="39"/>
  <c r="S487" i="39"/>
  <c r="Q490" i="39"/>
  <c r="S491" i="39"/>
  <c r="Q494" i="39"/>
  <c r="S495" i="39"/>
  <c r="Q498" i="39"/>
  <c r="S499" i="39"/>
  <c r="Q502" i="39"/>
  <c r="S503" i="39"/>
  <c r="Q506" i="39"/>
  <c r="S507" i="39"/>
  <c r="Q510" i="39"/>
  <c r="S511" i="39"/>
  <c r="Q514" i="39"/>
  <c r="S515" i="39"/>
  <c r="Q518" i="39"/>
  <c r="S519" i="39"/>
  <c r="Q522" i="39"/>
  <c r="S523" i="39"/>
  <c r="Q526" i="39"/>
  <c r="S527" i="39"/>
  <c r="Q530" i="39"/>
  <c r="S531" i="39"/>
  <c r="Q534" i="39"/>
  <c r="S535" i="39"/>
  <c r="Q538" i="39"/>
  <c r="S539" i="39"/>
  <c r="Q542" i="39"/>
  <c r="S543" i="39"/>
  <c r="Q546" i="39"/>
  <c r="S547" i="39"/>
  <c r="Q550" i="39"/>
  <c r="S551" i="39"/>
  <c r="Q554" i="39"/>
  <c r="S555" i="39"/>
  <c r="R138" i="39"/>
  <c r="R142" i="39"/>
  <c r="R146" i="39"/>
  <c r="R150" i="39"/>
  <c r="R154" i="39"/>
  <c r="R158" i="39"/>
  <c r="R162" i="39"/>
  <c r="R166" i="39"/>
  <c r="R170" i="39"/>
  <c r="R174" i="39"/>
  <c r="R178" i="39"/>
  <c r="R182" i="39"/>
  <c r="R186" i="39"/>
  <c r="R190" i="39"/>
  <c r="R194" i="39"/>
  <c r="R198" i="39"/>
  <c r="R202" i="39"/>
  <c r="R206" i="39"/>
  <c r="R210" i="39"/>
  <c r="R214" i="39"/>
  <c r="R218" i="39"/>
  <c r="R222" i="39"/>
  <c r="R226" i="39"/>
  <c r="R230" i="39"/>
  <c r="R234" i="39"/>
  <c r="R238" i="39"/>
  <c r="R242" i="39"/>
  <c r="R246" i="39"/>
  <c r="R250" i="39"/>
  <c r="R254" i="39"/>
  <c r="R258" i="39"/>
  <c r="R262" i="39"/>
  <c r="R266" i="39"/>
  <c r="R270" i="39"/>
  <c r="R274" i="39"/>
  <c r="R278" i="39"/>
  <c r="R282" i="39"/>
  <c r="R286" i="39"/>
  <c r="R290" i="39"/>
  <c r="R294" i="39"/>
  <c r="R298" i="39"/>
  <c r="R302" i="39"/>
  <c r="R306" i="39"/>
  <c r="R310" i="39"/>
  <c r="R314" i="39"/>
  <c r="R318" i="39"/>
  <c r="R322" i="39"/>
  <c r="R326" i="39"/>
  <c r="R330" i="39"/>
  <c r="R334" i="39"/>
  <c r="R338" i="39"/>
  <c r="R342" i="39"/>
  <c r="R346" i="39"/>
  <c r="R350" i="39"/>
  <c r="R354" i="39"/>
  <c r="R358" i="39"/>
  <c r="R362" i="39"/>
  <c r="R366" i="39"/>
  <c r="R370" i="39"/>
  <c r="R374" i="39"/>
  <c r="R378" i="39"/>
  <c r="R382" i="39"/>
  <c r="R386" i="39"/>
  <c r="R390" i="39"/>
  <c r="R394" i="39"/>
  <c r="R398" i="39"/>
  <c r="R402" i="39"/>
  <c r="R406" i="39"/>
  <c r="R410" i="39"/>
  <c r="R414" i="39"/>
  <c r="R418" i="39"/>
  <c r="R422" i="39"/>
  <c r="R426" i="39"/>
  <c r="R430" i="39"/>
  <c r="R434" i="39"/>
  <c r="R438" i="39"/>
  <c r="R442" i="39"/>
  <c r="R446" i="39"/>
  <c r="R450" i="39"/>
  <c r="R454" i="39"/>
  <c r="R458" i="39"/>
  <c r="R462" i="39"/>
  <c r="R466" i="39"/>
  <c r="R470" i="39"/>
  <c r="R474" i="39"/>
  <c r="R478" i="39"/>
  <c r="R482" i="39"/>
  <c r="R486" i="39"/>
  <c r="R490" i="39"/>
  <c r="R494" i="39"/>
  <c r="R498" i="39"/>
  <c r="R502" i="39"/>
  <c r="R506" i="39"/>
  <c r="R510" i="39"/>
  <c r="R514" i="39"/>
  <c r="R518" i="39"/>
  <c r="R522" i="39"/>
  <c r="S186" i="39"/>
  <c r="Q189" i="39"/>
  <c r="S190" i="39"/>
  <c r="Q193" i="39"/>
  <c r="S194" i="39"/>
  <c r="Q197" i="39"/>
  <c r="S198" i="39"/>
  <c r="Q201" i="39"/>
  <c r="S202" i="39"/>
  <c r="Q205" i="39"/>
  <c r="S206" i="39"/>
  <c r="Q209" i="39"/>
  <c r="S210" i="39"/>
  <c r="Q213" i="39"/>
  <c r="S214" i="39"/>
  <c r="Q217" i="39"/>
  <c r="S218" i="39"/>
  <c r="Q221" i="39"/>
  <c r="S222" i="39"/>
  <c r="Q225" i="39"/>
  <c r="S226" i="39"/>
  <c r="Q229" i="39"/>
  <c r="S230" i="39"/>
  <c r="Q233" i="39"/>
  <c r="S234" i="39"/>
  <c r="Q237" i="39"/>
  <c r="S238" i="39"/>
  <c r="Q241" i="39"/>
  <c r="S242" i="39"/>
  <c r="Q245" i="39"/>
  <c r="S246" i="39"/>
  <c r="Q249" i="39"/>
  <c r="S250" i="39"/>
  <c r="Q253" i="39"/>
  <c r="S254" i="39"/>
  <c r="Q257" i="39"/>
  <c r="S258" i="39"/>
  <c r="Q261" i="39"/>
  <c r="S262" i="39"/>
  <c r="Q265" i="39"/>
  <c r="S266" i="39"/>
  <c r="Q269" i="39"/>
  <c r="S270" i="39"/>
  <c r="Q273" i="39"/>
  <c r="S274" i="39"/>
  <c r="Q277" i="39"/>
  <c r="S278" i="39"/>
  <c r="Q281" i="39"/>
  <c r="S282" i="39"/>
  <c r="Q285" i="39"/>
  <c r="S286" i="39"/>
  <c r="Q289" i="39"/>
  <c r="S290" i="39"/>
  <c r="Q293" i="39"/>
  <c r="S294" i="39"/>
  <c r="Q297" i="39"/>
  <c r="S298" i="39"/>
  <c r="Q301" i="39"/>
  <c r="S302" i="39"/>
  <c r="Q305" i="39"/>
  <c r="S306" i="39"/>
  <c r="Q309" i="39"/>
  <c r="S310" i="39"/>
  <c r="Q313" i="39"/>
  <c r="S314" i="39"/>
  <c r="Q317" i="39"/>
  <c r="S318" i="39"/>
  <c r="Q321" i="39"/>
  <c r="S322" i="39"/>
  <c r="Q325" i="39"/>
  <c r="S326" i="39"/>
  <c r="Q329" i="39"/>
  <c r="S330" i="39"/>
  <c r="Q333" i="39"/>
  <c r="S334" i="39"/>
  <c r="Q337" i="39"/>
  <c r="S338" i="39"/>
  <c r="Q341" i="39"/>
  <c r="S342" i="39"/>
  <c r="Q345" i="39"/>
  <c r="S346" i="39"/>
  <c r="Q349" i="39"/>
  <c r="S350" i="39"/>
  <c r="Q353" i="39"/>
  <c r="S354" i="39"/>
  <c r="Q357" i="39"/>
  <c r="S358" i="39"/>
  <c r="Q361" i="39"/>
  <c r="S362" i="39"/>
  <c r="Q365" i="39"/>
  <c r="S366" i="39"/>
  <c r="Q369" i="39"/>
  <c r="S370" i="39"/>
  <c r="Q373" i="39"/>
  <c r="S374" i="39"/>
  <c r="Q377" i="39"/>
  <c r="S378" i="39"/>
  <c r="Q381" i="39"/>
  <c r="S382" i="39"/>
  <c r="Q385" i="39"/>
  <c r="S386" i="39"/>
  <c r="Q389" i="39"/>
  <c r="S390" i="39"/>
  <c r="Q393" i="39"/>
  <c r="S394" i="39"/>
  <c r="Q397" i="39"/>
  <c r="S398" i="39"/>
  <c r="Q401" i="39"/>
  <c r="S402" i="39"/>
  <c r="Q405" i="39"/>
  <c r="S406" i="39"/>
  <c r="Q409" i="39"/>
  <c r="S410" i="39"/>
  <c r="Q413" i="39"/>
  <c r="S414" i="39"/>
  <c r="Q417" i="39"/>
  <c r="S418" i="39"/>
  <c r="Q421" i="39"/>
  <c r="S422" i="39"/>
  <c r="Q425" i="39"/>
  <c r="S426" i="39"/>
  <c r="Q429" i="39"/>
  <c r="S430" i="39"/>
  <c r="Q433" i="39"/>
  <c r="S434" i="39"/>
  <c r="Q437" i="39"/>
  <c r="S438" i="39"/>
  <c r="Q441" i="39"/>
  <c r="S442" i="39"/>
  <c r="Q445" i="39"/>
  <c r="S446" i="39"/>
  <c r="Q449" i="39"/>
  <c r="S450" i="39"/>
  <c r="Q453" i="39"/>
  <c r="S454" i="39"/>
  <c r="Q457" i="39"/>
  <c r="S458" i="39"/>
  <c r="Q461" i="39"/>
  <c r="S462" i="39"/>
  <c r="Q465" i="39"/>
  <c r="S466" i="39"/>
  <c r="Q469" i="39"/>
  <c r="S470" i="39"/>
  <c r="Q473" i="39"/>
  <c r="S474" i="39"/>
  <c r="Q477" i="39"/>
  <c r="S478" i="39"/>
  <c r="Q481" i="39"/>
  <c r="S482" i="39"/>
  <c r="Q485" i="39"/>
  <c r="S486" i="39"/>
  <c r="Q489" i="39"/>
  <c r="S490" i="39"/>
  <c r="Q493" i="39"/>
  <c r="S494" i="39"/>
  <c r="Q497" i="39"/>
  <c r="S498" i="39"/>
  <c r="Q501" i="39"/>
  <c r="S502" i="39"/>
  <c r="Q505" i="39"/>
  <c r="S506" i="39"/>
  <c r="Q509" i="39"/>
  <c r="S510" i="39"/>
  <c r="Q513" i="39"/>
  <c r="S514" i="39"/>
  <c r="Q517" i="39"/>
  <c r="S518" i="39"/>
  <c r="Q521" i="39"/>
  <c r="S522" i="39"/>
  <c r="Q525" i="39"/>
  <c r="S526" i="39"/>
  <c r="Q529" i="39"/>
  <c r="S530" i="39"/>
  <c r="Q533" i="39"/>
  <c r="S534" i="39"/>
  <c r="Q537" i="39"/>
  <c r="S538" i="39"/>
  <c r="Q541" i="39"/>
  <c r="S542" i="39"/>
  <c r="Q545" i="39"/>
  <c r="S546" i="39"/>
  <c r="Q549" i="39"/>
  <c r="R197" i="39"/>
  <c r="R201" i="39"/>
  <c r="R205" i="39"/>
  <c r="R209" i="39"/>
  <c r="R213" i="39"/>
  <c r="R217" i="39"/>
  <c r="R221" i="39"/>
  <c r="R225" i="39"/>
  <c r="R229" i="39"/>
  <c r="R233" i="39"/>
  <c r="R237" i="39"/>
  <c r="R241" i="39"/>
  <c r="R245" i="39"/>
  <c r="R249" i="39"/>
  <c r="R253" i="39"/>
  <c r="R257" i="39"/>
  <c r="R261" i="39"/>
  <c r="R265" i="39"/>
  <c r="R269" i="39"/>
  <c r="R273" i="39"/>
  <c r="R277" i="39"/>
  <c r="R281" i="39"/>
  <c r="R285" i="39"/>
  <c r="R289" i="39"/>
  <c r="R293" i="39"/>
  <c r="R297" i="39"/>
  <c r="R301" i="39"/>
  <c r="R305" i="39"/>
  <c r="R309" i="39"/>
  <c r="R313" i="39"/>
  <c r="R317" i="39"/>
  <c r="R321" i="39"/>
  <c r="R325" i="39"/>
  <c r="R329" i="39"/>
  <c r="R333" i="39"/>
  <c r="R337" i="39"/>
  <c r="R341" i="39"/>
  <c r="R345" i="39"/>
  <c r="R349" i="39"/>
  <c r="R353" i="39"/>
  <c r="R357" i="39"/>
  <c r="R361" i="39"/>
  <c r="R365" i="39"/>
  <c r="R369" i="39"/>
  <c r="R373" i="39"/>
  <c r="R377" i="39"/>
  <c r="R381" i="39"/>
  <c r="R385" i="39"/>
  <c r="R389" i="39"/>
  <c r="R393" i="39"/>
  <c r="R397" i="39"/>
  <c r="R401" i="39"/>
  <c r="R405" i="39"/>
  <c r="R409" i="39"/>
  <c r="R413" i="39"/>
  <c r="R417" i="39"/>
  <c r="R421" i="39"/>
  <c r="R425" i="39"/>
  <c r="R429" i="39"/>
  <c r="R433" i="39"/>
  <c r="R437" i="39"/>
  <c r="R441" i="39"/>
  <c r="R445" i="39"/>
  <c r="R449" i="39"/>
  <c r="R453" i="39"/>
  <c r="R457" i="39"/>
  <c r="R461" i="39"/>
  <c r="R465" i="39"/>
  <c r="R469" i="39"/>
  <c r="R473" i="39"/>
  <c r="R477" i="39"/>
  <c r="R481" i="39"/>
  <c r="R485" i="39"/>
  <c r="R489" i="39"/>
  <c r="R493" i="39"/>
  <c r="R497" i="39"/>
  <c r="R501" i="39"/>
  <c r="R505" i="39"/>
  <c r="R509" i="39"/>
  <c r="R513" i="39"/>
  <c r="R517" i="39"/>
  <c r="R521" i="39"/>
  <c r="R528" i="39"/>
  <c r="R532" i="39"/>
  <c r="R536" i="39"/>
  <c r="R540" i="39"/>
  <c r="R544" i="39"/>
  <c r="R548" i="39"/>
  <c r="R552" i="39"/>
  <c r="R556" i="39"/>
  <c r="R560" i="39"/>
  <c r="R564" i="39"/>
  <c r="R568" i="39"/>
  <c r="R572" i="39"/>
  <c r="R576" i="39"/>
  <c r="R580" i="39"/>
  <c r="R584" i="39"/>
  <c r="R588" i="39"/>
  <c r="R592" i="39"/>
  <c r="R596" i="39"/>
  <c r="R600" i="39"/>
  <c r="R604" i="39"/>
  <c r="R608" i="39"/>
  <c r="R612" i="39"/>
  <c r="R616" i="39"/>
  <c r="R620" i="39"/>
  <c r="R624" i="39"/>
  <c r="R628" i="39"/>
  <c r="R632" i="39"/>
  <c r="R636" i="39"/>
  <c r="R640" i="39"/>
  <c r="R644" i="39"/>
  <c r="R648" i="39"/>
  <c r="R652" i="39"/>
  <c r="R656" i="39"/>
  <c r="R660" i="39"/>
  <c r="R664" i="39"/>
  <c r="R668" i="39"/>
  <c r="R672" i="39"/>
  <c r="R676" i="39"/>
  <c r="R680" i="39"/>
  <c r="R684" i="39"/>
  <c r="R688" i="39"/>
  <c r="R692" i="39"/>
  <c r="R696" i="39"/>
  <c r="R700" i="39"/>
  <c r="R704" i="39"/>
  <c r="R708" i="39"/>
  <c r="R712" i="39"/>
  <c r="R716" i="39"/>
  <c r="R720" i="39"/>
  <c r="R724" i="39"/>
  <c r="R728" i="39"/>
  <c r="R732" i="39"/>
  <c r="R736" i="39"/>
  <c r="R740" i="39"/>
  <c r="R744" i="39"/>
  <c r="R748" i="39"/>
  <c r="R752" i="39"/>
  <c r="R756" i="39"/>
  <c r="R760" i="39"/>
  <c r="R764" i="39"/>
  <c r="R768" i="39"/>
  <c r="R772" i="39"/>
  <c r="R776" i="39"/>
  <c r="R780" i="39"/>
  <c r="R784" i="39"/>
  <c r="R788" i="39"/>
  <c r="R792" i="39"/>
  <c r="R796" i="39"/>
  <c r="R800" i="39"/>
  <c r="R804" i="39"/>
  <c r="R808" i="39"/>
  <c r="R812" i="39"/>
  <c r="R816" i="39"/>
  <c r="R820" i="39"/>
  <c r="R824" i="39"/>
  <c r="R828" i="39"/>
  <c r="R832" i="39"/>
  <c r="R836" i="39"/>
  <c r="R840" i="39"/>
  <c r="R844" i="39"/>
  <c r="R848" i="39"/>
  <c r="R852" i="39"/>
  <c r="R856" i="39"/>
  <c r="Q558" i="39"/>
  <c r="S559" i="39"/>
  <c r="Q562" i="39"/>
  <c r="S563" i="39"/>
  <c r="Q566" i="39"/>
  <c r="S567" i="39"/>
  <c r="Q570" i="39"/>
  <c r="S571" i="39"/>
  <c r="Q574" i="39"/>
  <c r="S575" i="39"/>
  <c r="Q578" i="39"/>
  <c r="S579" i="39"/>
  <c r="Q582" i="39"/>
  <c r="S583" i="39"/>
  <c r="Q586" i="39"/>
  <c r="S587" i="39"/>
  <c r="Q590" i="39"/>
  <c r="S591" i="39"/>
  <c r="Q594" i="39"/>
  <c r="S595" i="39"/>
  <c r="Q598" i="39"/>
  <c r="S599" i="39"/>
  <c r="Q602" i="39"/>
  <c r="S603" i="39"/>
  <c r="Q606" i="39"/>
  <c r="S607" i="39"/>
  <c r="Q610" i="39"/>
  <c r="S611" i="39"/>
  <c r="Q614" i="39"/>
  <c r="S615" i="39"/>
  <c r="Q618" i="39"/>
  <c r="S619" i="39"/>
  <c r="Q622" i="39"/>
  <c r="S623" i="39"/>
  <c r="Q626" i="39"/>
  <c r="S627" i="39"/>
  <c r="Q630" i="39"/>
  <c r="S631" i="39"/>
  <c r="Q634" i="39"/>
  <c r="S635" i="39"/>
  <c r="Q638" i="39"/>
  <c r="S639" i="39"/>
  <c r="Q642" i="39"/>
  <c r="S643" i="39"/>
  <c r="Q646" i="39"/>
  <c r="S647" i="39"/>
  <c r="Q650" i="39"/>
  <c r="S651" i="39"/>
  <c r="Q654" i="39"/>
  <c r="S655" i="39"/>
  <c r="Q658" i="39"/>
  <c r="S659" i="39"/>
  <c r="Q662" i="39"/>
  <c r="S663" i="39"/>
  <c r="Q666" i="39"/>
  <c r="S667" i="39"/>
  <c r="Q670" i="39"/>
  <c r="S671" i="39"/>
  <c r="Q674" i="39"/>
  <c r="S675" i="39"/>
  <c r="Q678" i="39"/>
  <c r="S679" i="39"/>
  <c r="Q682" i="39"/>
  <c r="S683" i="39"/>
  <c r="Q686" i="39"/>
  <c r="S687" i="39"/>
  <c r="Q690" i="39"/>
  <c r="S691" i="39"/>
  <c r="Q694" i="39"/>
  <c r="S695" i="39"/>
  <c r="Q698" i="39"/>
  <c r="S699" i="39"/>
  <c r="Q702" i="39"/>
  <c r="S703" i="39"/>
  <c r="Q706" i="39"/>
  <c r="S707" i="39"/>
  <c r="Q710" i="39"/>
  <c r="S711" i="39"/>
  <c r="Q714" i="39"/>
  <c r="S715" i="39"/>
  <c r="Q718" i="39"/>
  <c r="S719" i="39"/>
  <c r="Q722" i="39"/>
  <c r="S723" i="39"/>
  <c r="Q726" i="39"/>
  <c r="S727" i="39"/>
  <c r="Q730" i="39"/>
  <c r="S731" i="39"/>
  <c r="Q734" i="39"/>
  <c r="S735" i="39"/>
  <c r="Q738" i="39"/>
  <c r="S739" i="39"/>
  <c r="Q742" i="39"/>
  <c r="S743" i="39"/>
  <c r="Q746" i="39"/>
  <c r="S747" i="39"/>
  <c r="Q750" i="39"/>
  <c r="S751" i="39"/>
  <c r="Q754" i="39"/>
  <c r="S755" i="39"/>
  <c r="Q758" i="39"/>
  <c r="S759" i="39"/>
  <c r="Q762" i="39"/>
  <c r="S763" i="39"/>
  <c r="Q766" i="39"/>
  <c r="S767" i="39"/>
  <c r="Q770" i="39"/>
  <c r="S771" i="39"/>
  <c r="Q774" i="39"/>
  <c r="S775" i="39"/>
  <c r="Q778" i="39"/>
  <c r="S779" i="39"/>
  <c r="Q782" i="39"/>
  <c r="S783" i="39"/>
  <c r="Q786" i="39"/>
  <c r="S787" i="39"/>
  <c r="Q790" i="39"/>
  <c r="S791" i="39"/>
  <c r="Q794" i="39"/>
  <c r="S795" i="39"/>
  <c r="Q798" i="39"/>
  <c r="S799" i="39"/>
  <c r="Q802" i="39"/>
  <c r="S803" i="39"/>
  <c r="Q806" i="39"/>
  <c r="S807" i="39"/>
  <c r="Q810" i="39"/>
  <c r="S811" i="39"/>
  <c r="Q814" i="39"/>
  <c r="S815" i="39"/>
  <c r="Q818" i="39"/>
  <c r="S819" i="39"/>
  <c r="Q822" i="39"/>
  <c r="S823" i="39"/>
  <c r="Q826" i="39"/>
  <c r="S827" i="39"/>
  <c r="Q830" i="39"/>
  <c r="S831" i="39"/>
  <c r="Q834" i="39"/>
  <c r="S835" i="39"/>
  <c r="Q838" i="39"/>
  <c r="S839" i="39"/>
  <c r="Q842" i="39"/>
  <c r="S843" i="39"/>
  <c r="Q846" i="39"/>
  <c r="S847" i="39"/>
  <c r="Q850" i="39"/>
  <c r="S851" i="39"/>
  <c r="Q854" i="39"/>
  <c r="S855" i="39"/>
  <c r="Q858" i="39"/>
  <c r="S859" i="39"/>
  <c r="Q862" i="39"/>
  <c r="S863" i="39"/>
  <c r="Q866" i="39"/>
  <c r="R526" i="39"/>
  <c r="R530" i="39"/>
  <c r="R534" i="39"/>
  <c r="R538" i="39"/>
  <c r="R542" i="39"/>
  <c r="R546" i="39"/>
  <c r="R550" i="39"/>
  <c r="R554" i="39"/>
  <c r="R558" i="39"/>
  <c r="R562" i="39"/>
  <c r="R566" i="39"/>
  <c r="R570" i="39"/>
  <c r="R574" i="39"/>
  <c r="R578" i="39"/>
  <c r="R582" i="39"/>
  <c r="R586" i="39"/>
  <c r="R590" i="39"/>
  <c r="R594" i="39"/>
  <c r="R598" i="39"/>
  <c r="R602" i="39"/>
  <c r="R606" i="39"/>
  <c r="R610" i="39"/>
  <c r="R614" i="39"/>
  <c r="R618" i="39"/>
  <c r="R622" i="39"/>
  <c r="R626" i="39"/>
  <c r="R630" i="39"/>
  <c r="R634" i="39"/>
  <c r="R638" i="39"/>
  <c r="R642" i="39"/>
  <c r="R646" i="39"/>
  <c r="R650" i="39"/>
  <c r="R654" i="39"/>
  <c r="R658" i="39"/>
  <c r="R662" i="39"/>
  <c r="R666" i="39"/>
  <c r="R670" i="39"/>
  <c r="R674" i="39"/>
  <c r="R678" i="39"/>
  <c r="R682" i="39"/>
  <c r="R686" i="39"/>
  <c r="R690" i="39"/>
  <c r="R694" i="39"/>
  <c r="R698" i="39"/>
  <c r="R702" i="39"/>
  <c r="R706" i="39"/>
  <c r="R710" i="39"/>
  <c r="R714" i="39"/>
  <c r="R718" i="39"/>
  <c r="R722" i="39"/>
  <c r="R726" i="39"/>
  <c r="R730" i="39"/>
  <c r="R734" i="39"/>
  <c r="R738" i="39"/>
  <c r="R742" i="39"/>
  <c r="R746" i="39"/>
  <c r="R750" i="39"/>
  <c r="R754" i="39"/>
  <c r="R758" i="39"/>
  <c r="R762" i="39"/>
  <c r="R766" i="39"/>
  <c r="R770" i="39"/>
  <c r="R774" i="39"/>
  <c r="R778" i="39"/>
  <c r="R782" i="39"/>
  <c r="R786" i="39"/>
  <c r="R790" i="39"/>
  <c r="R794" i="39"/>
  <c r="R798" i="39"/>
  <c r="R802" i="39"/>
  <c r="R806" i="39"/>
  <c r="R810" i="39"/>
  <c r="R814" i="39"/>
  <c r="R818" i="39"/>
  <c r="R822" i="39"/>
  <c r="R826" i="39"/>
  <c r="R830" i="39"/>
  <c r="R834" i="39"/>
  <c r="R838" i="39"/>
  <c r="R842" i="39"/>
  <c r="S550" i="39"/>
  <c r="Q553" i="39"/>
  <c r="S554" i="39"/>
  <c r="Q557" i="39"/>
  <c r="S558" i="39"/>
  <c r="Q561" i="39"/>
  <c r="S562" i="39"/>
  <c r="Q565" i="39"/>
  <c r="S566" i="39"/>
  <c r="Q569" i="39"/>
  <c r="S570" i="39"/>
  <c r="Q573" i="39"/>
  <c r="S574" i="39"/>
  <c r="Q577" i="39"/>
  <c r="S578" i="39"/>
  <c r="Q581" i="39"/>
  <c r="S582" i="39"/>
  <c r="Q585" i="39"/>
  <c r="S586" i="39"/>
  <c r="Q589" i="39"/>
  <c r="S590" i="39"/>
  <c r="Q593" i="39"/>
  <c r="S594" i="39"/>
  <c r="Q597" i="39"/>
  <c r="S598" i="39"/>
  <c r="Q601" i="39"/>
  <c r="S602" i="39"/>
  <c r="Q605" i="39"/>
  <c r="S606" i="39"/>
  <c r="Q609" i="39"/>
  <c r="S610" i="39"/>
  <c r="Q613" i="39"/>
  <c r="S614" i="39"/>
  <c r="Q617" i="39"/>
  <c r="S618" i="39"/>
  <c r="Q621" i="39"/>
  <c r="S622" i="39"/>
  <c r="Q625" i="39"/>
  <c r="S626" i="39"/>
  <c r="Q629" i="39"/>
  <c r="S630" i="39"/>
  <c r="Q633" i="39"/>
  <c r="S634" i="39"/>
  <c r="Q637" i="39"/>
  <c r="S638" i="39"/>
  <c r="Q641" i="39"/>
  <c r="S642" i="39"/>
  <c r="Q645" i="39"/>
  <c r="S646" i="39"/>
  <c r="Q649" i="39"/>
  <c r="S650" i="39"/>
  <c r="Q653" i="39"/>
  <c r="S654" i="39"/>
  <c r="Q657" i="39"/>
  <c r="S658" i="39"/>
  <c r="Q661" i="39"/>
  <c r="S662" i="39"/>
  <c r="Q665" i="39"/>
  <c r="S666" i="39"/>
  <c r="Q669" i="39"/>
  <c r="S670" i="39"/>
  <c r="Q673" i="39"/>
  <c r="S674" i="39"/>
  <c r="Q677" i="39"/>
  <c r="S678" i="39"/>
  <c r="Q681" i="39"/>
  <c r="S682" i="39"/>
  <c r="Q685" i="39"/>
  <c r="S686" i="39"/>
  <c r="Q689" i="39"/>
  <c r="S690" i="39"/>
  <c r="Q693" i="39"/>
  <c r="S694" i="39"/>
  <c r="Q697" i="39"/>
  <c r="S698" i="39"/>
  <c r="Q701" i="39"/>
  <c r="S702" i="39"/>
  <c r="Q705" i="39"/>
  <c r="S706" i="39"/>
  <c r="Q709" i="39"/>
  <c r="S710" i="39"/>
  <c r="Q713" i="39"/>
  <c r="S714" i="39"/>
  <c r="Q717" i="39"/>
  <c r="S718" i="39"/>
  <c r="Q721" i="39"/>
  <c r="S722" i="39"/>
  <c r="Q725" i="39"/>
  <c r="S726" i="39"/>
  <c r="Q729" i="39"/>
  <c r="S730" i="39"/>
  <c r="Q733" i="39"/>
  <c r="S734" i="39"/>
  <c r="Q737" i="39"/>
  <c r="S738" i="39"/>
  <c r="Q741" i="39"/>
  <c r="S742" i="39"/>
  <c r="Q745" i="39"/>
  <c r="S746" i="39"/>
  <c r="Q749" i="39"/>
  <c r="S750" i="39"/>
  <c r="Q753" i="39"/>
  <c r="S754" i="39"/>
  <c r="Q757" i="39"/>
  <c r="S758" i="39"/>
  <c r="Q761" i="39"/>
  <c r="S762" i="39"/>
  <c r="Q765" i="39"/>
  <c r="S766" i="39"/>
  <c r="Q769" i="39"/>
  <c r="S770" i="39"/>
  <c r="Q773" i="39"/>
  <c r="S774" i="39"/>
  <c r="Q777" i="39"/>
  <c r="S778" i="39"/>
  <c r="Q781" i="39"/>
  <c r="S782" i="39"/>
  <c r="Q785" i="39"/>
  <c r="S786" i="39"/>
  <c r="Q789" i="39"/>
  <c r="S790" i="39"/>
  <c r="Q793" i="39"/>
  <c r="S794" i="39"/>
  <c r="Q797" i="39"/>
  <c r="S798" i="39"/>
  <c r="Q801" i="39"/>
  <c r="S802" i="39"/>
  <c r="Q805" i="39"/>
  <c r="S806" i="39"/>
  <c r="Q809" i="39"/>
  <c r="S810" i="39"/>
  <c r="Q813" i="39"/>
  <c r="S814" i="39"/>
  <c r="Q817" i="39"/>
  <c r="S818" i="39"/>
  <c r="Q821" i="39"/>
  <c r="S822" i="39"/>
  <c r="Q825" i="39"/>
  <c r="S826" i="39"/>
  <c r="Q829" i="39"/>
  <c r="S830" i="39"/>
  <c r="Q833" i="39"/>
  <c r="S834" i="39"/>
  <c r="Q837" i="39"/>
  <c r="S838" i="39"/>
  <c r="Q841" i="39"/>
  <c r="S842" i="39"/>
  <c r="Q845" i="39"/>
  <c r="S846" i="39"/>
  <c r="Q849" i="39"/>
  <c r="S850" i="39"/>
  <c r="Y851" i="39"/>
  <c r="Q853" i="39"/>
  <c r="S854" i="39"/>
  <c r="Q857" i="39"/>
  <c r="S858" i="39"/>
  <c r="Y859" i="39"/>
  <c r="Q861" i="39"/>
  <c r="S862" i="39"/>
  <c r="Y863" i="39"/>
  <c r="Q865" i="39"/>
  <c r="S866" i="39"/>
  <c r="Y867" i="39"/>
  <c r="Q869" i="39"/>
  <c r="S870" i="39"/>
  <c r="Y871" i="39"/>
  <c r="Q873" i="39"/>
  <c r="S874" i="39"/>
  <c r="Y875" i="39"/>
  <c r="Q877" i="39"/>
  <c r="R525" i="39"/>
  <c r="R529" i="39"/>
  <c r="R533" i="39"/>
  <c r="R537" i="39"/>
  <c r="R541" i="39"/>
  <c r="R545" i="39"/>
  <c r="R549" i="39"/>
  <c r="R553" i="39"/>
  <c r="R557" i="39"/>
  <c r="R561" i="39"/>
  <c r="R565" i="39"/>
  <c r="R569" i="39"/>
  <c r="R573" i="39"/>
  <c r="R577" i="39"/>
  <c r="R581" i="39"/>
  <c r="R585" i="39"/>
  <c r="R589" i="39"/>
  <c r="R593" i="39"/>
  <c r="R597" i="39"/>
  <c r="R601" i="39"/>
  <c r="R605" i="39"/>
  <c r="R609" i="39"/>
  <c r="R613" i="39"/>
  <c r="R617" i="39"/>
  <c r="R621" i="39"/>
  <c r="R625" i="39"/>
  <c r="R629" i="39"/>
  <c r="R633" i="39"/>
  <c r="R637" i="39"/>
  <c r="R641" i="39"/>
  <c r="R645" i="39"/>
  <c r="R649" i="39"/>
  <c r="R653" i="39"/>
  <c r="R657" i="39"/>
  <c r="R661" i="39"/>
  <c r="R665" i="39"/>
  <c r="R669" i="39"/>
  <c r="R673" i="39"/>
  <c r="R677" i="39"/>
  <c r="R681" i="39"/>
  <c r="R685" i="39"/>
  <c r="R689" i="39"/>
  <c r="R693" i="39"/>
  <c r="R697" i="39"/>
  <c r="R701" i="39"/>
  <c r="R705" i="39"/>
  <c r="R709" i="39"/>
  <c r="R713" i="39"/>
  <c r="R717" i="39"/>
  <c r="R721" i="39"/>
  <c r="R725" i="39"/>
  <c r="R729" i="39"/>
  <c r="R733" i="39"/>
  <c r="R737" i="39"/>
  <c r="R741" i="39"/>
  <c r="R745" i="39"/>
  <c r="R749" i="39"/>
  <c r="R753" i="39"/>
  <c r="R757" i="39"/>
  <c r="R761" i="39"/>
  <c r="R765" i="39"/>
  <c r="R769" i="39"/>
  <c r="R773" i="39"/>
  <c r="R777" i="39"/>
  <c r="R781" i="39"/>
  <c r="R785" i="39"/>
  <c r="R789" i="39"/>
  <c r="R793" i="39"/>
  <c r="R797" i="39"/>
  <c r="R801" i="39"/>
  <c r="R805" i="39"/>
  <c r="R809" i="39"/>
  <c r="R813" i="39"/>
  <c r="R817" i="39"/>
  <c r="R821" i="39"/>
  <c r="R825" i="39"/>
  <c r="R829" i="39"/>
  <c r="R833" i="39"/>
  <c r="R837" i="39"/>
  <c r="R841" i="39"/>
  <c r="R845" i="39"/>
  <c r="R849" i="39"/>
  <c r="R853" i="39"/>
  <c r="S867" i="39"/>
  <c r="Q870" i="39"/>
  <c r="S871" i="39"/>
  <c r="Q874" i="39"/>
  <c r="S875" i="39"/>
  <c r="Q878" i="39"/>
  <c r="S879" i="39"/>
  <c r="Q882" i="39"/>
  <c r="S883" i="39"/>
  <c r="Q886" i="39"/>
  <c r="S887" i="39"/>
  <c r="Q890" i="39"/>
  <c r="S891" i="39"/>
  <c r="Q894" i="39"/>
  <c r="S895" i="39"/>
  <c r="Q898" i="39"/>
  <c r="S899" i="39"/>
  <c r="Q902" i="39"/>
  <c r="S903" i="39"/>
  <c r="Q906" i="39"/>
  <c r="S907" i="39"/>
  <c r="Q910" i="39"/>
  <c r="S911" i="39"/>
  <c r="Q914" i="39"/>
  <c r="S915" i="39"/>
  <c r="Q918" i="39"/>
  <c r="S919" i="39"/>
  <c r="Q922" i="39"/>
  <c r="S923" i="39"/>
  <c r="Q926" i="39"/>
  <c r="S927" i="39"/>
  <c r="Q930" i="39"/>
  <c r="S931" i="39"/>
  <c r="Q934" i="39"/>
  <c r="S935" i="39"/>
  <c r="Y936" i="39"/>
  <c r="Q938" i="39"/>
  <c r="S939" i="39"/>
  <c r="Q942" i="39"/>
  <c r="S943" i="39"/>
  <c r="Q946" i="39"/>
  <c r="S947" i="39"/>
  <c r="Q950" i="39"/>
  <c r="S951" i="39"/>
  <c r="Q954" i="39"/>
  <c r="S955" i="39"/>
  <c r="Q958" i="39"/>
  <c r="S959" i="39"/>
  <c r="Q962" i="39"/>
  <c r="S963" i="39"/>
  <c r="Q966" i="39"/>
  <c r="S967" i="39"/>
  <c r="Q970" i="39"/>
  <c r="S971" i="39"/>
  <c r="Q974" i="39"/>
  <c r="S975" i="39"/>
  <c r="Q978" i="39"/>
  <c r="S979" i="39"/>
  <c r="Q982" i="39"/>
  <c r="S983" i="39"/>
  <c r="Q986" i="39"/>
  <c r="S987" i="39"/>
  <c r="Q990" i="39"/>
  <c r="S991" i="39"/>
  <c r="Q994" i="39"/>
  <c r="S995" i="39"/>
  <c r="Q998" i="39"/>
  <c r="S999" i="39"/>
  <c r="Q1002" i="39"/>
  <c r="S1003" i="39"/>
  <c r="Q1006" i="39"/>
  <c r="S1007" i="39"/>
  <c r="Q1010" i="39"/>
  <c r="S1011" i="39"/>
  <c r="Q1014" i="39"/>
  <c r="S1015" i="39"/>
  <c r="Q1018" i="39"/>
  <c r="S1019" i="39"/>
  <c r="Q1022" i="39"/>
  <c r="S1023" i="39"/>
  <c r="Q1026" i="39"/>
  <c r="S1027" i="39"/>
  <c r="Q1030" i="39"/>
  <c r="S1031" i="39"/>
  <c r="Q1034" i="39"/>
  <c r="S1035" i="39"/>
  <c r="Q1038" i="39"/>
  <c r="S1039" i="39"/>
  <c r="Y1040" i="39"/>
  <c r="Q1042" i="39"/>
  <c r="S1043" i="39"/>
  <c r="Y1044" i="39"/>
  <c r="Q1046" i="39"/>
  <c r="S1047" i="39"/>
  <c r="Y1048" i="39"/>
  <c r="Q1050" i="39"/>
  <c r="S1051" i="39"/>
  <c r="Y1052" i="39"/>
  <c r="Q1054" i="39"/>
  <c r="S1055" i="39"/>
  <c r="Y1056" i="39"/>
  <c r="Q1058" i="39"/>
  <c r="S1059" i="39"/>
  <c r="Y1060" i="39"/>
  <c r="Q1062" i="39"/>
  <c r="S1063" i="39"/>
  <c r="Y1064" i="39"/>
  <c r="Q1066" i="39"/>
  <c r="S1067" i="39"/>
  <c r="Y1068" i="39"/>
  <c r="Q1070" i="39"/>
  <c r="S1071" i="39"/>
  <c r="Y1072" i="39"/>
  <c r="Q1074" i="39"/>
  <c r="S1075" i="39"/>
  <c r="Y1076" i="39"/>
  <c r="Q1078" i="39"/>
  <c r="S1079" i="39"/>
  <c r="Y1080" i="39"/>
  <c r="Q1082" i="39"/>
  <c r="S1083" i="39"/>
  <c r="Y1084" i="39"/>
  <c r="Q1086" i="39"/>
  <c r="S1087" i="39"/>
  <c r="Y1088" i="39"/>
  <c r="Q1090" i="39"/>
  <c r="S1091" i="39"/>
  <c r="Y1092" i="39"/>
  <c r="Q1094" i="39"/>
  <c r="S1095" i="39"/>
  <c r="Y1096" i="39"/>
  <c r="Q1098" i="39"/>
  <c r="S1099" i="39"/>
  <c r="Y1100" i="39"/>
  <c r="Q1102" i="39"/>
  <c r="S1103" i="39"/>
  <c r="Y1104" i="39"/>
  <c r="Q1106" i="39"/>
  <c r="S1107" i="39"/>
  <c r="R846" i="39"/>
  <c r="R850" i="39"/>
  <c r="R854" i="39"/>
  <c r="R858" i="39"/>
  <c r="R862" i="39"/>
  <c r="R866" i="39"/>
  <c r="R870" i="39"/>
  <c r="R874" i="39"/>
  <c r="R878" i="39"/>
  <c r="R882" i="39"/>
  <c r="R886" i="39"/>
  <c r="R890" i="39"/>
  <c r="R894" i="39"/>
  <c r="R898" i="39"/>
  <c r="R902" i="39"/>
  <c r="R906" i="39"/>
  <c r="R910" i="39"/>
  <c r="R914" i="39"/>
  <c r="R918" i="39"/>
  <c r="R922" i="39"/>
  <c r="R926" i="39"/>
  <c r="R930" i="39"/>
  <c r="R934" i="39"/>
  <c r="R938" i="39"/>
  <c r="R942" i="39"/>
  <c r="R946" i="39"/>
  <c r="R950" i="39"/>
  <c r="R954" i="39"/>
  <c r="R958" i="39"/>
  <c r="R962" i="39"/>
  <c r="R966" i="39"/>
  <c r="R970" i="39"/>
  <c r="R974" i="39"/>
  <c r="R978" i="39"/>
  <c r="R982" i="39"/>
  <c r="R986" i="39"/>
  <c r="R990" i="39"/>
  <c r="R994" i="39"/>
  <c r="R998" i="39"/>
  <c r="R1002" i="39"/>
  <c r="R1006" i="39"/>
  <c r="R1010" i="39"/>
  <c r="R1014" i="39"/>
  <c r="R1018" i="39"/>
  <c r="R1022" i="39"/>
  <c r="R1026" i="39"/>
  <c r="R1030" i="39"/>
  <c r="R1034" i="39"/>
  <c r="R1038" i="39"/>
  <c r="R1042" i="39"/>
  <c r="R1046" i="39"/>
  <c r="R1050" i="39"/>
  <c r="R1054" i="39"/>
  <c r="R1058" i="39"/>
  <c r="R1062" i="39"/>
  <c r="R1066" i="39"/>
  <c r="R1070" i="39"/>
  <c r="R1074" i="39"/>
  <c r="R1078" i="39"/>
  <c r="R1082" i="39"/>
  <c r="R1086" i="39"/>
  <c r="R1090" i="39"/>
  <c r="R1094" i="39"/>
  <c r="R1098" i="39"/>
  <c r="R1102" i="39"/>
  <c r="R1106" i="39"/>
  <c r="S878" i="39"/>
  <c r="Y879" i="39"/>
  <c r="Q881" i="39"/>
  <c r="S882" i="39"/>
  <c r="Y883" i="39"/>
  <c r="Q885" i="39"/>
  <c r="S886" i="39"/>
  <c r="Y887" i="39"/>
  <c r="Q889" i="39"/>
  <c r="S890" i="39"/>
  <c r="Y891" i="39"/>
  <c r="Q893" i="39"/>
  <c r="S894" i="39"/>
  <c r="Y895" i="39"/>
  <c r="Q897" i="39"/>
  <c r="S898" i="39"/>
  <c r="Y899" i="39"/>
  <c r="Q901" i="39"/>
  <c r="S902" i="39"/>
  <c r="Y903" i="39"/>
  <c r="Q905" i="39"/>
  <c r="S906" i="39"/>
  <c r="Y907" i="39"/>
  <c r="Q909" i="39"/>
  <c r="S910" i="39"/>
  <c r="Y911" i="39"/>
  <c r="Q913" i="39"/>
  <c r="S914" i="39"/>
  <c r="Y915" i="39"/>
  <c r="Q917" i="39"/>
  <c r="S918" i="39"/>
  <c r="Y919" i="39"/>
  <c r="Q921" i="39"/>
  <c r="S922" i="39"/>
  <c r="Y923" i="39"/>
  <c r="Q925" i="39"/>
  <c r="S926" i="39"/>
  <c r="Q929" i="39"/>
  <c r="S930" i="39"/>
  <c r="Q933" i="39"/>
  <c r="S934" i="39"/>
  <c r="Q937" i="39"/>
  <c r="S938" i="39"/>
  <c r="Y939" i="39"/>
  <c r="Q941" i="39"/>
  <c r="S942" i="39"/>
  <c r="Y943" i="39"/>
  <c r="Q945" i="39"/>
  <c r="S946" i="39"/>
  <c r="Y947" i="39"/>
  <c r="Q949" i="39"/>
  <c r="S950" i="39"/>
  <c r="Y951" i="39"/>
  <c r="Q953" i="39"/>
  <c r="S954" i="39"/>
  <c r="Y955" i="39"/>
  <c r="Q957" i="39"/>
  <c r="S958" i="39"/>
  <c r="Y959" i="39"/>
  <c r="Q961" i="39"/>
  <c r="S962" i="39"/>
  <c r="Y963" i="39"/>
  <c r="Q965" i="39"/>
  <c r="S966" i="39"/>
  <c r="Y967" i="39"/>
  <c r="Q969" i="39"/>
  <c r="S970" i="39"/>
  <c r="Y971" i="39"/>
  <c r="Q973" i="39"/>
  <c r="S974" i="39"/>
  <c r="Y975" i="39"/>
  <c r="Q977" i="39"/>
  <c r="S978" i="39"/>
  <c r="Y979" i="39"/>
  <c r="Q981" i="39"/>
  <c r="S982" i="39"/>
  <c r="Y983" i="39"/>
  <c r="Q985" i="39"/>
  <c r="S986" i="39"/>
  <c r="Y987" i="39"/>
  <c r="Q989" i="39"/>
  <c r="S990" i="39"/>
  <c r="Y991" i="39"/>
  <c r="Q993" i="39"/>
  <c r="S994" i="39"/>
  <c r="Y995" i="39"/>
  <c r="Q997" i="39"/>
  <c r="S998" i="39"/>
  <c r="Y999" i="39"/>
  <c r="Q1001" i="39"/>
  <c r="S1002" i="39"/>
  <c r="Y1003" i="39"/>
  <c r="Q1005" i="39"/>
  <c r="S1006" i="39"/>
  <c r="Y1007" i="39"/>
  <c r="Q1009" i="39"/>
  <c r="S1010" i="39"/>
  <c r="Y1011" i="39"/>
  <c r="Q1013" i="39"/>
  <c r="S1014" i="39"/>
  <c r="Y1015" i="39"/>
  <c r="Q1017" i="39"/>
  <c r="S1018" i="39"/>
  <c r="Y1019" i="39"/>
  <c r="Q1021" i="39"/>
  <c r="S1022" i="39"/>
  <c r="Y1023" i="39"/>
  <c r="Q1025" i="39"/>
  <c r="S1026" i="39"/>
  <c r="Y1027" i="39"/>
  <c r="Q1029" i="39"/>
  <c r="S1030" i="39"/>
  <c r="Y1031" i="39"/>
  <c r="Q1033" i="39"/>
  <c r="S1034" i="39"/>
  <c r="Y1035" i="39"/>
  <c r="Q1037" i="39"/>
  <c r="S1038" i="39"/>
  <c r="Y1039" i="39"/>
  <c r="Q1041" i="39"/>
  <c r="S1042" i="39"/>
  <c r="Y1043" i="39"/>
  <c r="Q1045" i="39"/>
  <c r="S1046" i="39"/>
  <c r="Y1047" i="39"/>
  <c r="Q1049" i="39"/>
  <c r="S1050" i="39"/>
  <c r="Y1051" i="39"/>
  <c r="Q1053" i="39"/>
  <c r="S1054" i="39"/>
  <c r="Y1055" i="39"/>
  <c r="Q1057" i="39"/>
  <c r="S1058" i="39"/>
  <c r="Y1059" i="39"/>
  <c r="Q1061" i="39"/>
  <c r="S1062" i="39"/>
  <c r="Y1063" i="39"/>
  <c r="Q1065" i="39"/>
  <c r="S1066" i="39"/>
  <c r="Y1067" i="39"/>
  <c r="Q1069" i="39"/>
  <c r="S1070" i="39"/>
  <c r="Y1071" i="39"/>
  <c r="Q1073" i="39"/>
  <c r="S1074" i="39"/>
  <c r="Y1075" i="39"/>
  <c r="Q1077" i="39"/>
  <c r="S1078" i="39"/>
  <c r="Y1079" i="39"/>
  <c r="Q1081" i="39"/>
  <c r="S1082" i="39"/>
  <c r="Y1083" i="39"/>
  <c r="Q1085" i="39"/>
  <c r="S1086" i="39"/>
  <c r="Y1087" i="39"/>
  <c r="Q1089" i="39"/>
  <c r="S1090" i="39"/>
  <c r="Y1091" i="39"/>
  <c r="Q1093" i="39"/>
  <c r="S1094" i="39"/>
  <c r="Y1095" i="39"/>
  <c r="Q1097" i="39"/>
  <c r="S1098" i="39"/>
  <c r="Y1099" i="39"/>
  <c r="Q1101" i="39"/>
  <c r="S1102" i="39"/>
  <c r="Y1103" i="39"/>
  <c r="Q1105" i="39"/>
  <c r="S1106" i="39"/>
  <c r="Y1107" i="39"/>
  <c r="R857" i="39"/>
  <c r="R861" i="39"/>
  <c r="R865" i="39"/>
  <c r="R869" i="39"/>
  <c r="R873" i="39"/>
  <c r="R877" i="39"/>
  <c r="R881" i="39"/>
  <c r="R885" i="39"/>
  <c r="R889" i="39"/>
  <c r="R893" i="39"/>
  <c r="R897" i="39"/>
  <c r="R901" i="39"/>
  <c r="R905" i="39"/>
  <c r="R909" i="39"/>
  <c r="R913" i="39"/>
  <c r="R917" i="39"/>
  <c r="R921" i="39"/>
  <c r="R925" i="39"/>
  <c r="R929" i="39"/>
  <c r="R933" i="39"/>
  <c r="R937" i="39"/>
  <c r="R941" i="39"/>
  <c r="R945" i="39"/>
  <c r="R949" i="39"/>
  <c r="R953" i="39"/>
  <c r="R957" i="39"/>
  <c r="R961" i="39"/>
  <c r="R965" i="39"/>
  <c r="R969" i="39"/>
  <c r="R973" i="39"/>
  <c r="R977" i="39"/>
  <c r="R981" i="39"/>
  <c r="R985" i="39"/>
  <c r="R989" i="39"/>
  <c r="R993" i="39"/>
  <c r="R997" i="39"/>
  <c r="R1001" i="39"/>
  <c r="R1005" i="39"/>
  <c r="R1009" i="39"/>
  <c r="R1013" i="39"/>
  <c r="R1017" i="39"/>
  <c r="R1021" i="39"/>
  <c r="R1025" i="39"/>
  <c r="R1029" i="39"/>
  <c r="R1033" i="39"/>
  <c r="R1037" i="39"/>
  <c r="R1041" i="39"/>
  <c r="R1045" i="39"/>
  <c r="R1049" i="39"/>
  <c r="R1053" i="39"/>
  <c r="R1057" i="39"/>
  <c r="R1061" i="39"/>
  <c r="R1065" i="39"/>
  <c r="R1069" i="39"/>
  <c r="R1073" i="39"/>
  <c r="R1077" i="39"/>
  <c r="R1081" i="39"/>
  <c r="R1085" i="39"/>
  <c r="R1089" i="39"/>
  <c r="R1093" i="39"/>
  <c r="R1097" i="39"/>
  <c r="R1101" i="39"/>
  <c r="R1105" i="39"/>
  <c r="Q840" i="39"/>
  <c r="S841" i="39"/>
  <c r="Q844" i="39"/>
  <c r="S845" i="39"/>
  <c r="Q848" i="39"/>
  <c r="S849" i="39"/>
  <c r="Q852" i="39"/>
  <c r="S853" i="39"/>
  <c r="Q856" i="39"/>
  <c r="S857" i="39"/>
  <c r="Q860" i="39"/>
  <c r="S861" i="39"/>
  <c r="Q864" i="39"/>
  <c r="S865" i="39"/>
  <c r="Q868" i="39"/>
  <c r="S869" i="39"/>
  <c r="Q872" i="39"/>
  <c r="S873" i="39"/>
  <c r="Q876" i="39"/>
  <c r="S877" i="39"/>
  <c r="Q880" i="39"/>
  <c r="S881" i="39"/>
  <c r="Q884" i="39"/>
  <c r="S885" i="39"/>
  <c r="Q888" i="39"/>
  <c r="S889" i="39"/>
  <c r="Q892" i="39"/>
  <c r="S893" i="39"/>
  <c r="Q896" i="39"/>
  <c r="S897" i="39"/>
  <c r="Q900" i="39"/>
  <c r="S901" i="39"/>
  <c r="Q904" i="39"/>
  <c r="S905" i="39"/>
  <c r="Q908" i="39"/>
  <c r="S909" i="39"/>
  <c r="Q912" i="39"/>
  <c r="S913" i="39"/>
  <c r="Q916" i="39"/>
  <c r="S917" i="39"/>
  <c r="Q920" i="39"/>
  <c r="S921" i="39"/>
  <c r="Q924" i="39"/>
  <c r="S925" i="39"/>
  <c r="Q928" i="39"/>
  <c r="S929" i="39"/>
  <c r="Q932" i="39"/>
  <c r="S933" i="39"/>
  <c r="Q936" i="39"/>
  <c r="S937" i="39"/>
  <c r="Q940" i="39"/>
  <c r="S941" i="39"/>
  <c r="Q944" i="39"/>
  <c r="S945" i="39"/>
  <c r="Q948" i="39"/>
  <c r="S949" i="39"/>
  <c r="Q952" i="39"/>
  <c r="S953" i="39"/>
  <c r="Q956" i="39"/>
  <c r="S957" i="39"/>
  <c r="Q960" i="39"/>
  <c r="S961" i="39"/>
  <c r="Q964" i="39"/>
  <c r="S965" i="39"/>
  <c r="Q968" i="39"/>
  <c r="S969" i="39"/>
  <c r="Q972" i="39"/>
  <c r="S973" i="39"/>
  <c r="Q976" i="39"/>
  <c r="S977" i="39"/>
  <c r="Q980" i="39"/>
  <c r="S981" i="39"/>
  <c r="Q984" i="39"/>
  <c r="S985" i="39"/>
  <c r="Q988" i="39"/>
  <c r="S989" i="39"/>
  <c r="Q992" i="39"/>
  <c r="S993" i="39"/>
  <c r="Q996" i="39"/>
  <c r="S997" i="39"/>
  <c r="Q1000" i="39"/>
  <c r="S1001" i="39"/>
  <c r="Q1004" i="39"/>
  <c r="S1005" i="39"/>
  <c r="Q1008" i="39"/>
  <c r="S1009" i="39"/>
  <c r="Q1012" i="39"/>
  <c r="S1013" i="39"/>
  <c r="Q1016" i="39"/>
  <c r="S1017" i="39"/>
  <c r="Q1020" i="39"/>
  <c r="S1021" i="39"/>
  <c r="Q1024" i="39"/>
  <c r="S1025" i="39"/>
  <c r="Q1028" i="39"/>
  <c r="S1029" i="39"/>
  <c r="Q1032" i="39"/>
  <c r="S1033" i="39"/>
  <c r="Q1036" i="39"/>
  <c r="S1037" i="39"/>
  <c r="Q1040" i="39"/>
  <c r="S1041" i="39"/>
  <c r="Q1044" i="39"/>
  <c r="S1045" i="39"/>
  <c r="Q1048" i="39"/>
  <c r="S1049" i="39"/>
  <c r="Q1052" i="39"/>
  <c r="S1053" i="39"/>
  <c r="Q1056" i="39"/>
  <c r="S1057" i="39"/>
  <c r="Q1060" i="39"/>
  <c r="S1061" i="39"/>
  <c r="Q1064" i="39"/>
  <c r="S1065" i="39"/>
  <c r="Q1068" i="39"/>
  <c r="S1069" i="39"/>
  <c r="Q1072" i="39"/>
  <c r="S1073" i="39"/>
  <c r="Q1076" i="39"/>
  <c r="S1077" i="39"/>
  <c r="Q1080" i="39"/>
  <c r="S1081" i="39"/>
  <c r="Q1084" i="39"/>
  <c r="S1085" i="39"/>
  <c r="Q1088" i="39"/>
  <c r="S1089" i="39"/>
  <c r="Q1092" i="39"/>
  <c r="S1093" i="39"/>
  <c r="Q1096" i="39"/>
  <c r="S1097" i="39"/>
  <c r="Q1100" i="39"/>
  <c r="S1101" i="39"/>
  <c r="Q1104" i="39"/>
  <c r="S1105" i="39"/>
  <c r="R860" i="39"/>
  <c r="R864" i="39"/>
  <c r="R868" i="39"/>
  <c r="R872" i="39"/>
  <c r="R876" i="39"/>
  <c r="R880" i="39"/>
  <c r="R884" i="39"/>
  <c r="R888" i="39"/>
  <c r="R892" i="39"/>
  <c r="R896" i="39"/>
  <c r="R900" i="39"/>
  <c r="R904" i="39"/>
  <c r="R908" i="39"/>
  <c r="R912" i="39"/>
  <c r="R916" i="39"/>
  <c r="R920" i="39"/>
  <c r="R924" i="39"/>
  <c r="R928" i="39"/>
  <c r="R932" i="39"/>
  <c r="R936" i="39"/>
  <c r="R940" i="39"/>
  <c r="R944" i="39"/>
  <c r="R948" i="39"/>
  <c r="R952" i="39"/>
  <c r="R956" i="39"/>
  <c r="R960" i="39"/>
  <c r="R964" i="39"/>
  <c r="R968" i="39"/>
  <c r="R972" i="39"/>
  <c r="R976" i="39"/>
  <c r="R980" i="39"/>
  <c r="R984" i="39"/>
  <c r="R988" i="39"/>
  <c r="R992" i="39"/>
  <c r="R996" i="39"/>
  <c r="R1000" i="39"/>
  <c r="R1004" i="39"/>
  <c r="R1008" i="39"/>
  <c r="R1012" i="39"/>
  <c r="R1016" i="39"/>
  <c r="R1020" i="39"/>
  <c r="R1024" i="39"/>
  <c r="R1028" i="39"/>
  <c r="R1032" i="39"/>
  <c r="R1036" i="39"/>
  <c r="R1040" i="39"/>
  <c r="R1044" i="39"/>
  <c r="R1048" i="39"/>
  <c r="R1052" i="39"/>
  <c r="R1056" i="39"/>
  <c r="R1060" i="39"/>
  <c r="R1064" i="39"/>
  <c r="R1068" i="39"/>
  <c r="R1072" i="39"/>
  <c r="R1076" i="39"/>
  <c r="R1080" i="39"/>
  <c r="R1084" i="39"/>
  <c r="R1088" i="39"/>
  <c r="R1092" i="39"/>
  <c r="R1096" i="39"/>
  <c r="R1100" i="39"/>
  <c r="R1104" i="39"/>
  <c r="Y185" i="39"/>
  <c r="Y453" i="39"/>
  <c r="Y917" i="39"/>
  <c r="Y925" i="39"/>
  <c r="Y929" i="39"/>
  <c r="Y933" i="39"/>
  <c r="Y937" i="39"/>
  <c r="Y941" i="39"/>
  <c r="Y945" i="39"/>
  <c r="Y949" i="39"/>
  <c r="Y953" i="39"/>
  <c r="Y957" i="39"/>
  <c r="Y961" i="39"/>
  <c r="Y965" i="39"/>
  <c r="Y969" i="39"/>
  <c r="Y973" i="39"/>
  <c r="Y977" i="39"/>
  <c r="Y981" i="39"/>
  <c r="Y181" i="39"/>
  <c r="Y201" i="39"/>
  <c r="Y873" i="39"/>
  <c r="Y877" i="39"/>
  <c r="Y881" i="39"/>
  <c r="Y885" i="39"/>
  <c r="Y889" i="39"/>
  <c r="Y893" i="39"/>
  <c r="Y897" i="39"/>
  <c r="Y901" i="39"/>
  <c r="Y905" i="39"/>
  <c r="Y909" i="39"/>
  <c r="Y913" i="39"/>
  <c r="Y921" i="39"/>
  <c r="X40" i="39"/>
  <c r="X38" i="39"/>
  <c r="X39" i="39"/>
  <c r="X37" i="39"/>
  <c r="X44" i="39"/>
  <c r="X48" i="39"/>
  <c r="X52" i="39"/>
  <c r="X56" i="39"/>
  <c r="X60" i="39"/>
  <c r="X64" i="39"/>
  <c r="X68" i="39"/>
  <c r="X72" i="39"/>
  <c r="X76" i="39"/>
  <c r="X80" i="39"/>
  <c r="X84" i="39"/>
  <c r="X88" i="39"/>
  <c r="X92" i="39"/>
  <c r="X96" i="39"/>
  <c r="X100" i="39"/>
  <c r="X104" i="39"/>
  <c r="X108" i="39"/>
  <c r="X112" i="39"/>
  <c r="X116" i="39"/>
  <c r="X120" i="39"/>
  <c r="X124" i="39"/>
  <c r="X128" i="39"/>
  <c r="X132" i="39"/>
  <c r="X136" i="39"/>
  <c r="X140" i="39"/>
  <c r="X144" i="39"/>
  <c r="X148" i="39"/>
  <c r="X152" i="39"/>
  <c r="X156" i="39"/>
  <c r="X160" i="39"/>
  <c r="Y52" i="39"/>
  <c r="Y72" i="39"/>
  <c r="Y76" i="39"/>
  <c r="Y80" i="39"/>
  <c r="Z81" i="39" s="1"/>
  <c r="Y84" i="39"/>
  <c r="Y88" i="39"/>
  <c r="Y92" i="39"/>
  <c r="Y96" i="39"/>
  <c r="Z97" i="39" s="1"/>
  <c r="Y100" i="39"/>
  <c r="Y104" i="39"/>
  <c r="Y108" i="39"/>
  <c r="Y112" i="39"/>
  <c r="Z113" i="39" s="1"/>
  <c r="Y116" i="39"/>
  <c r="Y120" i="39"/>
  <c r="Y128" i="39"/>
  <c r="Y136" i="39"/>
  <c r="Y144" i="39"/>
  <c r="Y152" i="39"/>
  <c r="Y160" i="39"/>
  <c r="Y168" i="39"/>
  <c r="Y176" i="39"/>
  <c r="Y184" i="39"/>
  <c r="Y192" i="39"/>
  <c r="Y200" i="39"/>
  <c r="Y208" i="39"/>
  <c r="Y216" i="39"/>
  <c r="Y224" i="39"/>
  <c r="Y232" i="39"/>
  <c r="Y240" i="39"/>
  <c r="Y248" i="39"/>
  <c r="Y256" i="39"/>
  <c r="Y264" i="39"/>
  <c r="Y272" i="39"/>
  <c r="Y280" i="39"/>
  <c r="Y288" i="39"/>
  <c r="Y296" i="39"/>
  <c r="Y304" i="39"/>
  <c r="Y312" i="39"/>
  <c r="Y320" i="39"/>
  <c r="Y328" i="39"/>
  <c r="Y336" i="39"/>
  <c r="Y344" i="39"/>
  <c r="Y352" i="39"/>
  <c r="Y360" i="39"/>
  <c r="Y368" i="39"/>
  <c r="Y376" i="39"/>
  <c r="Y384" i="39"/>
  <c r="Y392" i="39"/>
  <c r="Y400" i="39"/>
  <c r="Y408" i="39"/>
  <c r="Y416" i="39"/>
  <c r="Y424" i="39"/>
  <c r="Y432" i="39"/>
  <c r="Y436" i="39"/>
  <c r="Y444" i="39"/>
  <c r="Y452" i="39"/>
  <c r="Y460" i="39"/>
  <c r="Y468" i="39"/>
  <c r="Y476" i="39"/>
  <c r="Y484" i="39"/>
  <c r="Y492" i="39"/>
  <c r="Y500" i="39"/>
  <c r="Y508" i="39"/>
  <c r="Y516" i="39"/>
  <c r="Y524" i="39"/>
  <c r="Y532" i="39"/>
  <c r="Y536" i="39"/>
  <c r="Y544" i="39"/>
  <c r="Y552" i="39"/>
  <c r="Y560" i="39"/>
  <c r="Y568" i="39"/>
  <c r="Y576" i="39"/>
  <c r="Y584" i="39"/>
  <c r="Y592" i="39"/>
  <c r="Y600" i="39"/>
  <c r="Y608" i="39"/>
  <c r="Y616" i="39"/>
  <c r="Y624" i="39"/>
  <c r="Y632" i="39"/>
  <c r="Y640" i="39"/>
  <c r="Y648" i="39"/>
  <c r="Y656" i="39"/>
  <c r="Y664" i="39"/>
  <c r="Y672" i="39"/>
  <c r="Y680" i="39"/>
  <c r="Y688" i="39"/>
  <c r="Y696" i="39"/>
  <c r="Y704" i="39"/>
  <c r="Y712" i="39"/>
  <c r="Y720" i="39"/>
  <c r="Y728" i="39"/>
  <c r="Y736" i="39"/>
  <c r="Y744" i="39"/>
  <c r="Y748" i="39"/>
  <c r="Y752" i="39"/>
  <c r="Y756" i="39"/>
  <c r="Y760" i="39"/>
  <c r="Y764" i="39"/>
  <c r="Y768" i="39"/>
  <c r="Y776" i="39"/>
  <c r="Y784" i="39"/>
  <c r="Y792" i="39"/>
  <c r="Y800" i="39"/>
  <c r="Y808" i="39"/>
  <c r="Y816" i="39"/>
  <c r="Y824" i="39"/>
  <c r="Y832" i="39"/>
  <c r="Y836" i="39"/>
  <c r="Y840" i="39"/>
  <c r="Y848" i="39"/>
  <c r="Y852" i="39"/>
  <c r="Y860" i="39"/>
  <c r="Y868" i="39"/>
  <c r="Y872" i="39"/>
  <c r="Y880" i="39"/>
  <c r="Y888" i="39"/>
  <c r="Y896" i="39"/>
  <c r="Y904" i="39"/>
  <c r="Y908" i="39"/>
  <c r="Y912" i="39"/>
  <c r="Y916" i="39"/>
  <c r="Y920" i="39"/>
  <c r="Y924" i="39"/>
  <c r="Y928" i="39"/>
  <c r="Y932" i="39"/>
  <c r="Y940" i="39"/>
  <c r="Y944" i="39"/>
  <c r="Y948" i="39"/>
  <c r="Y952" i="39"/>
  <c r="Y956" i="39"/>
  <c r="Y960" i="39"/>
  <c r="Y964" i="39"/>
  <c r="Y968" i="39"/>
  <c r="Y972" i="39"/>
  <c r="Y976" i="39"/>
  <c r="Y980" i="39"/>
  <c r="Y984" i="39"/>
  <c r="Y988" i="39"/>
  <c r="Y992" i="39"/>
  <c r="Y132" i="39"/>
  <c r="Y140" i="39"/>
  <c r="Y148" i="39"/>
  <c r="Y156" i="39"/>
  <c r="Y164" i="39"/>
  <c r="Y172" i="39"/>
  <c r="Y180" i="39"/>
  <c r="Y188" i="39"/>
  <c r="Y196" i="39"/>
  <c r="Y204" i="39"/>
  <c r="Y212" i="39"/>
  <c r="Y220" i="39"/>
  <c r="Y228" i="39"/>
  <c r="Y236" i="39"/>
  <c r="Y244" i="39"/>
  <c r="Y252" i="39"/>
  <c r="Y260" i="39"/>
  <c r="Y268" i="39"/>
  <c r="Y276" i="39"/>
  <c r="Y284" i="39"/>
  <c r="Y292" i="39"/>
  <c r="Y300" i="39"/>
  <c r="Y308" i="39"/>
  <c r="Y316" i="39"/>
  <c r="Y324" i="39"/>
  <c r="Y332" i="39"/>
  <c r="Y340" i="39"/>
  <c r="Y348" i="39"/>
  <c r="Y356" i="39"/>
  <c r="Y364" i="39"/>
  <c r="Y372" i="39"/>
  <c r="Y380" i="39"/>
  <c r="Y388" i="39"/>
  <c r="Y396" i="39"/>
  <c r="Y404" i="39"/>
  <c r="Y412" i="39"/>
  <c r="Y420" i="39"/>
  <c r="Y428" i="39"/>
  <c r="Y440" i="39"/>
  <c r="Y448" i="39"/>
  <c r="Y456" i="39"/>
  <c r="Y464" i="39"/>
  <c r="Y472" i="39"/>
  <c r="Y480" i="39"/>
  <c r="Y488" i="39"/>
  <c r="Y496" i="39"/>
  <c r="Y504" i="39"/>
  <c r="Y512" i="39"/>
  <c r="Y520" i="39"/>
  <c r="Y528" i="39"/>
  <c r="Y540" i="39"/>
  <c r="Y548" i="39"/>
  <c r="Y556" i="39"/>
  <c r="Y564" i="39"/>
  <c r="Y572" i="39"/>
  <c r="Y580" i="39"/>
  <c r="Y588" i="39"/>
  <c r="Y596" i="39"/>
  <c r="Y604" i="39"/>
  <c r="Y612" i="39"/>
  <c r="Y620" i="39"/>
  <c r="Y628" i="39"/>
  <c r="Y636" i="39"/>
  <c r="Y644" i="39"/>
  <c r="Y652" i="39"/>
  <c r="Y660" i="39"/>
  <c r="Y668" i="39"/>
  <c r="Y676" i="39"/>
  <c r="Y684" i="39"/>
  <c r="Y692" i="39"/>
  <c r="Y700" i="39"/>
  <c r="Y708" i="39"/>
  <c r="Y716" i="39"/>
  <c r="Y724" i="39"/>
  <c r="Y732" i="39"/>
  <c r="Y740" i="39"/>
  <c r="Y772" i="39"/>
  <c r="Y780" i="39"/>
  <c r="Y788" i="39"/>
  <c r="Y796" i="39"/>
  <c r="Y804" i="39"/>
  <c r="Y812" i="39"/>
  <c r="Y820" i="39"/>
  <c r="Y828" i="39"/>
  <c r="Y844" i="39"/>
  <c r="Y856" i="39"/>
  <c r="Y864" i="39"/>
  <c r="Y876" i="39"/>
  <c r="Y884" i="39"/>
  <c r="Y892" i="39"/>
  <c r="Y900" i="39"/>
  <c r="X43" i="39"/>
  <c r="X47" i="39"/>
  <c r="X51" i="39"/>
  <c r="X55" i="39"/>
  <c r="X59" i="39"/>
  <c r="X63" i="39"/>
  <c r="X67" i="39"/>
  <c r="X71" i="39"/>
  <c r="X75" i="39"/>
  <c r="X79" i="39"/>
  <c r="X83" i="39"/>
  <c r="X87" i="39"/>
  <c r="X91" i="39"/>
  <c r="X95" i="39"/>
  <c r="X99" i="39"/>
  <c r="X103" i="39"/>
  <c r="X107" i="39"/>
  <c r="X111" i="39"/>
  <c r="X115" i="39"/>
  <c r="X119" i="39"/>
  <c r="X123" i="39"/>
  <c r="X127" i="39"/>
  <c r="X131" i="39"/>
  <c r="X135" i="39"/>
  <c r="X139" i="39"/>
  <c r="X143" i="39"/>
  <c r="X147" i="39"/>
  <c r="X151" i="39"/>
  <c r="X155" i="39"/>
  <c r="X159" i="39"/>
  <c r="X163" i="39"/>
  <c r="Y197" i="39"/>
  <c r="Y44" i="39"/>
  <c r="Y68" i="39"/>
  <c r="Y47" i="39"/>
  <c r="Y55" i="39"/>
  <c r="Y63" i="39"/>
  <c r="Y71" i="39"/>
  <c r="Y79" i="39"/>
  <c r="Y87" i="39"/>
  <c r="Y95" i="39"/>
  <c r="Y103" i="39"/>
  <c r="Y107" i="39"/>
  <c r="Y115" i="39"/>
  <c r="Y123" i="39"/>
  <c r="Y131" i="39"/>
  <c r="Y139" i="39"/>
  <c r="Y147" i="39"/>
  <c r="Y155" i="39"/>
  <c r="Y163" i="39"/>
  <c r="Y171" i="39"/>
  <c r="Y179" i="39"/>
  <c r="Y187" i="39"/>
  <c r="Y195" i="39"/>
  <c r="Y203" i="39"/>
  <c r="Y211" i="39"/>
  <c r="Y219" i="39"/>
  <c r="Y227" i="39"/>
  <c r="Y235" i="39"/>
  <c r="Y243" i="39"/>
  <c r="Y251" i="39"/>
  <c r="Y259" i="39"/>
  <c r="Y267" i="39"/>
  <c r="Y275" i="39"/>
  <c r="Y283" i="39"/>
  <c r="Y291" i="39"/>
  <c r="Y299" i="39"/>
  <c r="Y307" i="39"/>
  <c r="Y315" i="39"/>
  <c r="Y323" i="39"/>
  <c r="Y331" i="39"/>
  <c r="Y339" i="39"/>
  <c r="Y347" i="39"/>
  <c r="Y355" i="39"/>
  <c r="Y363" i="39"/>
  <c r="Y371" i="39"/>
  <c r="Y379" i="39"/>
  <c r="Y387" i="39"/>
  <c r="Y395" i="39"/>
  <c r="Y403" i="39"/>
  <c r="Y411" i="39"/>
  <c r="Y419" i="39"/>
  <c r="Y427" i="39"/>
  <c r="Y435" i="39"/>
  <c r="Y443" i="39"/>
  <c r="Y451" i="39"/>
  <c r="Y459" i="39"/>
  <c r="Y467" i="39"/>
  <c r="Y475" i="39"/>
  <c r="Y483" i="39"/>
  <c r="Y491" i="39"/>
  <c r="Y499" i="39"/>
  <c r="Y507" i="39"/>
  <c r="Y511" i="39"/>
  <c r="Y523" i="39"/>
  <c r="Y531" i="39"/>
  <c r="Y539" i="39"/>
  <c r="Y547" i="39"/>
  <c r="Y551" i="39"/>
  <c r="Y559" i="39"/>
  <c r="Y567" i="39"/>
  <c r="Y575" i="39"/>
  <c r="Y583" i="39"/>
  <c r="Y591" i="39"/>
  <c r="Y599" i="39"/>
  <c r="Y607" i="39"/>
  <c r="Y615" i="39"/>
  <c r="Y623" i="39"/>
  <c r="Y631" i="39"/>
  <c r="Y639" i="39"/>
  <c r="Y647" i="39"/>
  <c r="Y655" i="39"/>
  <c r="Y663" i="39"/>
  <c r="Y671" i="39"/>
  <c r="Y679" i="39"/>
  <c r="Y687" i="39"/>
  <c r="Y695" i="39"/>
  <c r="Y703" i="39"/>
  <c r="Y711" i="39"/>
  <c r="Y719" i="39"/>
  <c r="Y727" i="39"/>
  <c r="Y735" i="39"/>
  <c r="Y743" i="39"/>
  <c r="Y751" i="39"/>
  <c r="Y759" i="39"/>
  <c r="Y767" i="39"/>
  <c r="Y775" i="39"/>
  <c r="Y783" i="39"/>
  <c r="Y791" i="39"/>
  <c r="Y799" i="39"/>
  <c r="Y807" i="39"/>
  <c r="Y815" i="39"/>
  <c r="Y823" i="39"/>
  <c r="Y831" i="39"/>
  <c r="Y839" i="39"/>
  <c r="Y855" i="39"/>
  <c r="Y927" i="39"/>
  <c r="Y935" i="39"/>
  <c r="Y56" i="39"/>
  <c r="Y43" i="39"/>
  <c r="Y51" i="39"/>
  <c r="Y59" i="39"/>
  <c r="Y67" i="39"/>
  <c r="Y75" i="39"/>
  <c r="Y83" i="39"/>
  <c r="Y91" i="39"/>
  <c r="Y99" i="39"/>
  <c r="Y111" i="39"/>
  <c r="Y119" i="39"/>
  <c r="Y127" i="39"/>
  <c r="Y135" i="39"/>
  <c r="Y143" i="39"/>
  <c r="Y151" i="39"/>
  <c r="Y159" i="39"/>
  <c r="Y167" i="39"/>
  <c r="Y175" i="39"/>
  <c r="Y183" i="39"/>
  <c r="Y191" i="39"/>
  <c r="Y199" i="39"/>
  <c r="Y207" i="39"/>
  <c r="Y215" i="39"/>
  <c r="Y223" i="39"/>
  <c r="Y231" i="39"/>
  <c r="Y239" i="39"/>
  <c r="Y247" i="39"/>
  <c r="Y255" i="39"/>
  <c r="Y263" i="39"/>
  <c r="Y271" i="39"/>
  <c r="Y279" i="39"/>
  <c r="Y287" i="39"/>
  <c r="Y295" i="39"/>
  <c r="Y303" i="39"/>
  <c r="Y311" i="39"/>
  <c r="Y319" i="39"/>
  <c r="Y327" i="39"/>
  <c r="Y335" i="39"/>
  <c r="Y343" i="39"/>
  <c r="Y351" i="39"/>
  <c r="Y359" i="39"/>
  <c r="Y367" i="39"/>
  <c r="Y375" i="39"/>
  <c r="Y383" i="39"/>
  <c r="Y391" i="39"/>
  <c r="Y399" i="39"/>
  <c r="Y407" i="39"/>
  <c r="Y415" i="39"/>
  <c r="Y423" i="39"/>
  <c r="Y431" i="39"/>
  <c r="Y439" i="39"/>
  <c r="Y447" i="39"/>
  <c r="Y455" i="39"/>
  <c r="Y463" i="39"/>
  <c r="Y471" i="39"/>
  <c r="Y479" i="39"/>
  <c r="Y487" i="39"/>
  <c r="Y495" i="39"/>
  <c r="Y503" i="39"/>
  <c r="Y515" i="39"/>
  <c r="Y519" i="39"/>
  <c r="Y527" i="39"/>
  <c r="Y535" i="39"/>
  <c r="Y543" i="39"/>
  <c r="Y555" i="39"/>
  <c r="Y563" i="39"/>
  <c r="Y571" i="39"/>
  <c r="Y579" i="39"/>
  <c r="Y587" i="39"/>
  <c r="Y595" i="39"/>
  <c r="Y603" i="39"/>
  <c r="Y611" i="39"/>
  <c r="Y619" i="39"/>
  <c r="Y627" i="39"/>
  <c r="Y635" i="39"/>
  <c r="Y643" i="39"/>
  <c r="Y651" i="39"/>
  <c r="Y659" i="39"/>
  <c r="Y667" i="39"/>
  <c r="Y675" i="39"/>
  <c r="Y683" i="39"/>
  <c r="Y691" i="39"/>
  <c r="Y699" i="39"/>
  <c r="Y707" i="39"/>
  <c r="Y715" i="39"/>
  <c r="Y723" i="39"/>
  <c r="Y731" i="39"/>
  <c r="Y739" i="39"/>
  <c r="Y747" i="39"/>
  <c r="Y755" i="39"/>
  <c r="Y763" i="39"/>
  <c r="Y771" i="39"/>
  <c r="Y779" i="39"/>
  <c r="Y787" i="39"/>
  <c r="Y795" i="39"/>
  <c r="Y803" i="39"/>
  <c r="Y811" i="39"/>
  <c r="Y819" i="39"/>
  <c r="Y827" i="39"/>
  <c r="Y835" i="39"/>
  <c r="Y843" i="39"/>
  <c r="Y847" i="39"/>
  <c r="Y931" i="39"/>
  <c r="X42" i="39"/>
  <c r="X46" i="39"/>
  <c r="X50" i="39"/>
  <c r="X54" i="39"/>
  <c r="X58" i="39"/>
  <c r="X62" i="39"/>
  <c r="X66" i="39"/>
  <c r="X70" i="39"/>
  <c r="X74" i="39"/>
  <c r="X78" i="39"/>
  <c r="X82" i="39"/>
  <c r="X86" i="39"/>
  <c r="X90" i="39"/>
  <c r="X94" i="39"/>
  <c r="X98" i="39"/>
  <c r="X102" i="39"/>
  <c r="X106" i="39"/>
  <c r="X110" i="39"/>
  <c r="X114" i="39"/>
  <c r="X118" i="39"/>
  <c r="X122" i="39"/>
  <c r="X126" i="39"/>
  <c r="X130" i="39"/>
  <c r="X134" i="39"/>
  <c r="X138" i="39"/>
  <c r="X142" i="39"/>
  <c r="X146" i="39"/>
  <c r="X150" i="39"/>
  <c r="X154" i="39"/>
  <c r="X158" i="39"/>
  <c r="X162" i="39"/>
  <c r="X166" i="39"/>
  <c r="Y48" i="39"/>
  <c r="Y64" i="39"/>
  <c r="Y46" i="39"/>
  <c r="Y54" i="39"/>
  <c r="Y62" i="39"/>
  <c r="Y70" i="39"/>
  <c r="Y78" i="39"/>
  <c r="Y86" i="39"/>
  <c r="Y94" i="39"/>
  <c r="Y102" i="39"/>
  <c r="Y110" i="39"/>
  <c r="Y118" i="39"/>
  <c r="Y126" i="39"/>
  <c r="Y134" i="39"/>
  <c r="Y146" i="39"/>
  <c r="Y154" i="39"/>
  <c r="Y162" i="39"/>
  <c r="Y170" i="39"/>
  <c r="Y178" i="39"/>
  <c r="Y186" i="39"/>
  <c r="Y194" i="39"/>
  <c r="Y202" i="39"/>
  <c r="Y210" i="39"/>
  <c r="Y218" i="39"/>
  <c r="Y226" i="39"/>
  <c r="Y234" i="39"/>
  <c r="Y242" i="39"/>
  <c r="Y250" i="39"/>
  <c r="Y258" i="39"/>
  <c r="Y266" i="39"/>
  <c r="Y274" i="39"/>
  <c r="Y282" i="39"/>
  <c r="Y290" i="39"/>
  <c r="Y298" i="39"/>
  <c r="Y306" i="39"/>
  <c r="Y314" i="39"/>
  <c r="Y322" i="39"/>
  <c r="Y330" i="39"/>
  <c r="Y338" i="39"/>
  <c r="Y342" i="39"/>
  <c r="Y350" i="39"/>
  <c r="Y358" i="39"/>
  <c r="Y366" i="39"/>
  <c r="Y374" i="39"/>
  <c r="Y382" i="39"/>
  <c r="Y394" i="39"/>
  <c r="Y402" i="39"/>
  <c r="Y410" i="39"/>
  <c r="Y418" i="39"/>
  <c r="Y422" i="39"/>
  <c r="Y430" i="39"/>
  <c r="Y438" i="39"/>
  <c r="Y446" i="39"/>
  <c r="Y454" i="39"/>
  <c r="Y462" i="39"/>
  <c r="Y470" i="39"/>
  <c r="Y478" i="39"/>
  <c r="Y490" i="39"/>
  <c r="Y498" i="39"/>
  <c r="Y506" i="39"/>
  <c r="Y514" i="39"/>
  <c r="Y522" i="39"/>
  <c r="Y530" i="39"/>
  <c r="Y538" i="39"/>
  <c r="Y546" i="39"/>
  <c r="Y554" i="39"/>
  <c r="Y562" i="39"/>
  <c r="Y570" i="39"/>
  <c r="Y578" i="39"/>
  <c r="Y586" i="39"/>
  <c r="Y594" i="39"/>
  <c r="Y602" i="39"/>
  <c r="Y610" i="39"/>
  <c r="Y618" i="39"/>
  <c r="Y626" i="39"/>
  <c r="Y634" i="39"/>
  <c r="Y642" i="39"/>
  <c r="Y650" i="39"/>
  <c r="Y658" i="39"/>
  <c r="Y666" i="39"/>
  <c r="Y674" i="39"/>
  <c r="Y682" i="39"/>
  <c r="Y690" i="39"/>
  <c r="Y698" i="39"/>
  <c r="Y706" i="39"/>
  <c r="Y714" i="39"/>
  <c r="Y722" i="39"/>
  <c r="Y730" i="39"/>
  <c r="Y738" i="39"/>
  <c r="Y746" i="39"/>
  <c r="Y754" i="39"/>
  <c r="Y762" i="39"/>
  <c r="Y770" i="39"/>
  <c r="Y778" i="39"/>
  <c r="Y786" i="39"/>
  <c r="Y794" i="39"/>
  <c r="Y802" i="39"/>
  <c r="Y810" i="39"/>
  <c r="Y814" i="39"/>
  <c r="Y822" i="39"/>
  <c r="Y830" i="39"/>
  <c r="Y838" i="39"/>
  <c r="Y846" i="39"/>
  <c r="Y854" i="39"/>
  <c r="Y862" i="39"/>
  <c r="Y870" i="39"/>
  <c r="Y878" i="39"/>
  <c r="Y886" i="39"/>
  <c r="Y894" i="39"/>
  <c r="Y902" i="39"/>
  <c r="Y906" i="39"/>
  <c r="Y914" i="39"/>
  <c r="Y918" i="39"/>
  <c r="Y922" i="39"/>
  <c r="Y926" i="39"/>
  <c r="Y930" i="39"/>
  <c r="Y934" i="39"/>
  <c r="Y938" i="39"/>
  <c r="Y942" i="39"/>
  <c r="Y946" i="39"/>
  <c r="Y950" i="39"/>
  <c r="Y954" i="39"/>
  <c r="Y958" i="39"/>
  <c r="Y962" i="39"/>
  <c r="Y966" i="39"/>
  <c r="Y970" i="39"/>
  <c r="Y974" i="39"/>
  <c r="Y978" i="39"/>
  <c r="Y982" i="39"/>
  <c r="Y40" i="39"/>
  <c r="Y38" i="39"/>
  <c r="Y37" i="39"/>
  <c r="Y36" i="39" s="1"/>
  <c r="Y35" i="39" s="1"/>
  <c r="Y34" i="39" s="1"/>
  <c r="Y33" i="39" s="1"/>
  <c r="Y32" i="39" s="1"/>
  <c r="Y31" i="39" s="1"/>
  <c r="Y30" i="39" s="1"/>
  <c r="Y29" i="39" s="1"/>
  <c r="Y28" i="39" s="1"/>
  <c r="Y27" i="39" s="1"/>
  <c r="Y26" i="39" s="1"/>
  <c r="Y25" i="39" s="1"/>
  <c r="Y24" i="39" s="1"/>
  <c r="Y23" i="39" s="1"/>
  <c r="Y22" i="39" s="1"/>
  <c r="Y21" i="39" s="1"/>
  <c r="Y20" i="39" s="1"/>
  <c r="Y19" i="39" s="1"/>
  <c r="Y18" i="39" s="1"/>
  <c r="Y17" i="39" s="1"/>
  <c r="Y16" i="39" s="1"/>
  <c r="Y15" i="39" s="1"/>
  <c r="Y14" i="39" s="1"/>
  <c r="Y13" i="39" s="1"/>
  <c r="Y12" i="39" s="1"/>
  <c r="Y11" i="39" s="1"/>
  <c r="Y10" i="39" s="1"/>
  <c r="Y9" i="39" s="1"/>
  <c r="Y8" i="39" s="1"/>
  <c r="Y7" i="39" s="1"/>
  <c r="Y6" i="39" s="1"/>
  <c r="Y5" i="39" s="1"/>
  <c r="Y4" i="39" s="1"/>
  <c r="Y39" i="39"/>
  <c r="Y60" i="39"/>
  <c r="Y42" i="39"/>
  <c r="Y50" i="39"/>
  <c r="Y58" i="39"/>
  <c r="Y66" i="39"/>
  <c r="Y74" i="39"/>
  <c r="Y82" i="39"/>
  <c r="Y90" i="39"/>
  <c r="Y98" i="39"/>
  <c r="Y106" i="39"/>
  <c r="Y114" i="39"/>
  <c r="Y122" i="39"/>
  <c r="Y130" i="39"/>
  <c r="Y138" i="39"/>
  <c r="Y142" i="39"/>
  <c r="Y150" i="39"/>
  <c r="Y158" i="39"/>
  <c r="Y166" i="39"/>
  <c r="Y174" i="39"/>
  <c r="Y182" i="39"/>
  <c r="Y190" i="39"/>
  <c r="Y198" i="39"/>
  <c r="Y206" i="39"/>
  <c r="Y214" i="39"/>
  <c r="Y222" i="39"/>
  <c r="Y230" i="39"/>
  <c r="Y238" i="39"/>
  <c r="Y246" i="39"/>
  <c r="Y254" i="39"/>
  <c r="Y262" i="39"/>
  <c r="Y270" i="39"/>
  <c r="Y278" i="39"/>
  <c r="Y286" i="39"/>
  <c r="Y294" i="39"/>
  <c r="Y302" i="39"/>
  <c r="Y310" i="39"/>
  <c r="Y318" i="39"/>
  <c r="Y326" i="39"/>
  <c r="Y334" i="39"/>
  <c r="Y346" i="39"/>
  <c r="Y354" i="39"/>
  <c r="Y362" i="39"/>
  <c r="Y370" i="39"/>
  <c r="Y378" i="39"/>
  <c r="Y386" i="39"/>
  <c r="Y390" i="39"/>
  <c r="Y398" i="39"/>
  <c r="Y406" i="39"/>
  <c r="Y414" i="39"/>
  <c r="Y426" i="39"/>
  <c r="Y434" i="39"/>
  <c r="Y442" i="39"/>
  <c r="Y450" i="39"/>
  <c r="Y458" i="39"/>
  <c r="Y466" i="39"/>
  <c r="Y474" i="39"/>
  <c r="Y482" i="39"/>
  <c r="Y486" i="39"/>
  <c r="Y494" i="39"/>
  <c r="Y502" i="39"/>
  <c r="Y510" i="39"/>
  <c r="Y518" i="39"/>
  <c r="Y526" i="39"/>
  <c r="Y534" i="39"/>
  <c r="Y542" i="39"/>
  <c r="Y550" i="39"/>
  <c r="Y558" i="39"/>
  <c r="Y566" i="39"/>
  <c r="Y574" i="39"/>
  <c r="Y582" i="39"/>
  <c r="Y590" i="39"/>
  <c r="Y598" i="39"/>
  <c r="Y606" i="39"/>
  <c r="Y614" i="39"/>
  <c r="Y622" i="39"/>
  <c r="Y630" i="39"/>
  <c r="Y638" i="39"/>
  <c r="Y646" i="39"/>
  <c r="Y654" i="39"/>
  <c r="Y662" i="39"/>
  <c r="Y670" i="39"/>
  <c r="Y678" i="39"/>
  <c r="Y686" i="39"/>
  <c r="Y694" i="39"/>
  <c r="Y702" i="39"/>
  <c r="Y710" i="39"/>
  <c r="Y718" i="39"/>
  <c r="Y726" i="39"/>
  <c r="Y734" i="39"/>
  <c r="Y742" i="39"/>
  <c r="Y750" i="39"/>
  <c r="Y758" i="39"/>
  <c r="Y766" i="39"/>
  <c r="Y774" i="39"/>
  <c r="Y782" i="39"/>
  <c r="Y790" i="39"/>
  <c r="Y798" i="39"/>
  <c r="Y806" i="39"/>
  <c r="Y818" i="39"/>
  <c r="Y826" i="39"/>
  <c r="Y834" i="39"/>
  <c r="Y842" i="39"/>
  <c r="Y850" i="39"/>
  <c r="Y858" i="39"/>
  <c r="Y866" i="39"/>
  <c r="Y874" i="39"/>
  <c r="Y882" i="39"/>
  <c r="Y890" i="39"/>
  <c r="Y898" i="39"/>
  <c r="Y910" i="39"/>
  <c r="X41" i="39"/>
  <c r="X45" i="39"/>
  <c r="X49" i="39"/>
  <c r="X53" i="39"/>
  <c r="X57" i="39"/>
  <c r="X61" i="39"/>
  <c r="X65" i="39"/>
  <c r="X69" i="39"/>
  <c r="X73" i="39"/>
  <c r="X77" i="39"/>
  <c r="X81" i="39"/>
  <c r="X85" i="39"/>
  <c r="X89" i="39"/>
  <c r="X93" i="39"/>
  <c r="X97" i="39"/>
  <c r="X101" i="39"/>
  <c r="X105" i="39"/>
  <c r="X109" i="39"/>
  <c r="X113" i="39"/>
  <c r="X117" i="39"/>
  <c r="X121" i="39"/>
  <c r="X125" i="39"/>
  <c r="X129" i="39"/>
  <c r="X133" i="39"/>
  <c r="X137" i="39"/>
  <c r="X141" i="39"/>
  <c r="X145" i="39"/>
  <c r="X149" i="39"/>
  <c r="X153" i="39"/>
  <c r="X157" i="39"/>
  <c r="X161" i="39"/>
  <c r="X165" i="39"/>
  <c r="X164" i="39"/>
  <c r="X168" i="39"/>
  <c r="X172" i="39"/>
  <c r="Z173" i="39" s="1"/>
  <c r="X176" i="39"/>
  <c r="X180" i="39"/>
  <c r="X184" i="39"/>
  <c r="X188" i="39"/>
  <c r="X192" i="39"/>
  <c r="X196" i="39"/>
  <c r="X200" i="39"/>
  <c r="X204" i="39"/>
  <c r="X208" i="39"/>
  <c r="X212" i="39"/>
  <c r="X216" i="39"/>
  <c r="X220" i="39"/>
  <c r="X224" i="39"/>
  <c r="X228" i="39"/>
  <c r="X232" i="39"/>
  <c r="X236" i="39"/>
  <c r="X240" i="39"/>
  <c r="X244" i="39"/>
  <c r="X248" i="39"/>
  <c r="X252" i="39"/>
  <c r="X256" i="39"/>
  <c r="X260" i="39"/>
  <c r="X264" i="39"/>
  <c r="X268" i="39"/>
  <c r="X272" i="39"/>
  <c r="X276" i="39"/>
  <c r="X280" i="39"/>
  <c r="X284" i="39"/>
  <c r="X288" i="39"/>
  <c r="X292" i="39"/>
  <c r="X296" i="39"/>
  <c r="X300" i="39"/>
  <c r="X304" i="39"/>
  <c r="X308" i="39"/>
  <c r="X312" i="39"/>
  <c r="X316" i="39"/>
  <c r="X320" i="39"/>
  <c r="X324" i="39"/>
  <c r="X328" i="39"/>
  <c r="X332" i="39"/>
  <c r="X336" i="39"/>
  <c r="X340" i="39"/>
  <c r="X344" i="39"/>
  <c r="X348" i="39"/>
  <c r="X352" i="39"/>
  <c r="X356" i="39"/>
  <c r="X360" i="39"/>
  <c r="X364" i="39"/>
  <c r="X368" i="39"/>
  <c r="X372" i="39"/>
  <c r="X376" i="39"/>
  <c r="X380" i="39"/>
  <c r="X384" i="39"/>
  <c r="X388" i="39"/>
  <c r="X392" i="39"/>
  <c r="X396" i="39"/>
  <c r="X400" i="39"/>
  <c r="X404" i="39"/>
  <c r="X408" i="39"/>
  <c r="X412" i="39"/>
  <c r="X416" i="39"/>
  <c r="X420" i="39"/>
  <c r="X424" i="39"/>
  <c r="X428" i="39"/>
  <c r="X432" i="39"/>
  <c r="X436" i="39"/>
  <c r="X440" i="39"/>
  <c r="X444" i="39"/>
  <c r="X448" i="39"/>
  <c r="X452" i="39"/>
  <c r="X456" i="39"/>
  <c r="X460" i="39"/>
  <c r="X464" i="39"/>
  <c r="X468" i="39"/>
  <c r="X472" i="39"/>
  <c r="X476" i="39"/>
  <c r="X480" i="39"/>
  <c r="X484" i="39"/>
  <c r="X488" i="39"/>
  <c r="X492" i="39"/>
  <c r="X496" i="39"/>
  <c r="X500" i="39"/>
  <c r="X504" i="39"/>
  <c r="X508" i="39"/>
  <c r="X512" i="39"/>
  <c r="X516" i="39"/>
  <c r="X520" i="39"/>
  <c r="X524" i="39"/>
  <c r="Z525" i="39" s="1"/>
  <c r="X528" i="39"/>
  <c r="X532" i="39"/>
  <c r="X536" i="39"/>
  <c r="X540" i="39"/>
  <c r="X544" i="39"/>
  <c r="X548" i="39"/>
  <c r="Z549" i="39" s="1"/>
  <c r="X552" i="39"/>
  <c r="X556" i="39"/>
  <c r="X560" i="39"/>
  <c r="X564" i="39"/>
  <c r="X568" i="39"/>
  <c r="X572" i="39"/>
  <c r="X576" i="39"/>
  <c r="X580" i="39"/>
  <c r="X584" i="39"/>
  <c r="X588" i="39"/>
  <c r="X592" i="39"/>
  <c r="X596" i="39"/>
  <c r="X600" i="39"/>
  <c r="X604" i="39"/>
  <c r="X608" i="39"/>
  <c r="X612" i="39"/>
  <c r="X616" i="39"/>
  <c r="X620" i="39"/>
  <c r="X624" i="39"/>
  <c r="X628" i="39"/>
  <c r="X632" i="39"/>
  <c r="X636" i="39"/>
  <c r="X640" i="39"/>
  <c r="X644" i="39"/>
  <c r="X648" i="39"/>
  <c r="X652" i="39"/>
  <c r="X656" i="39"/>
  <c r="X660" i="39"/>
  <c r="X664" i="39"/>
  <c r="X668" i="39"/>
  <c r="X672" i="39"/>
  <c r="X676" i="39"/>
  <c r="X680" i="39"/>
  <c r="X684" i="39"/>
  <c r="X688" i="39"/>
  <c r="X692" i="39"/>
  <c r="X696" i="39"/>
  <c r="X700" i="39"/>
  <c r="X704" i="39"/>
  <c r="X708" i="39"/>
  <c r="X712" i="39"/>
  <c r="X716" i="39"/>
  <c r="X720" i="39"/>
  <c r="X724" i="39"/>
  <c r="X728" i="39"/>
  <c r="X732" i="39"/>
  <c r="X736" i="39"/>
  <c r="X740" i="39"/>
  <c r="Z741" i="39" s="1"/>
  <c r="X744" i="39"/>
  <c r="X748" i="39"/>
  <c r="X752" i="39"/>
  <c r="X756" i="39"/>
  <c r="X760" i="39"/>
  <c r="X764" i="39"/>
  <c r="X768" i="39"/>
  <c r="X772" i="39"/>
  <c r="X776" i="39"/>
  <c r="X780" i="39"/>
  <c r="X784" i="39"/>
  <c r="X788" i="39"/>
  <c r="X792" i="39"/>
  <c r="X796" i="39"/>
  <c r="X800" i="39"/>
  <c r="X804" i="39"/>
  <c r="X808" i="39"/>
  <c r="X812" i="39"/>
  <c r="Z813" i="39" s="1"/>
  <c r="X816" i="39"/>
  <c r="X820" i="39"/>
  <c r="X824" i="39"/>
  <c r="X828" i="39"/>
  <c r="X832" i="39"/>
  <c r="X836" i="39"/>
  <c r="X840" i="39"/>
  <c r="X844" i="39"/>
  <c r="X848" i="39"/>
  <c r="X852" i="39"/>
  <c r="Z853" i="39" s="1"/>
  <c r="X856" i="39"/>
  <c r="X860" i="39"/>
  <c r="X864" i="39"/>
  <c r="X868" i="39"/>
  <c r="X872" i="39"/>
  <c r="X876" i="39"/>
  <c r="X880" i="39"/>
  <c r="X884" i="39"/>
  <c r="X888" i="39"/>
  <c r="X892" i="39"/>
  <c r="X896" i="39"/>
  <c r="X900" i="39"/>
  <c r="X904" i="39"/>
  <c r="X908" i="39"/>
  <c r="X912" i="39"/>
  <c r="X916" i="39"/>
  <c r="X920" i="39"/>
  <c r="X924" i="39"/>
  <c r="X928" i="39"/>
  <c r="X932" i="39"/>
  <c r="X936" i="39"/>
  <c r="X940" i="39"/>
  <c r="X944" i="39"/>
  <c r="X948" i="39"/>
  <c r="X952" i="39"/>
  <c r="X956" i="39"/>
  <c r="X960" i="39"/>
  <c r="X964" i="39"/>
  <c r="X968" i="39"/>
  <c r="X972" i="39"/>
  <c r="X976" i="39"/>
  <c r="X980" i="39"/>
  <c r="X984" i="39"/>
  <c r="X988" i="39"/>
  <c r="X992" i="39"/>
  <c r="X996" i="39"/>
  <c r="X1000" i="39"/>
  <c r="X1004" i="39"/>
  <c r="X1008" i="39"/>
  <c r="X1012" i="39"/>
  <c r="X1016" i="39"/>
  <c r="X1020" i="39"/>
  <c r="X1024" i="39"/>
  <c r="X1028" i="39"/>
  <c r="X1032" i="39"/>
  <c r="X1036" i="39"/>
  <c r="X1040" i="39"/>
  <c r="X1044" i="39"/>
  <c r="X1048" i="39"/>
  <c r="X1052" i="39"/>
  <c r="X1056" i="39"/>
  <c r="X1060" i="39"/>
  <c r="X1064" i="39"/>
  <c r="X1068" i="39"/>
  <c r="X1072" i="39"/>
  <c r="X1076" i="39"/>
  <c r="X1080" i="39"/>
  <c r="X1084" i="39"/>
  <c r="X1088" i="39"/>
  <c r="X1092" i="39"/>
  <c r="X1096" i="39"/>
  <c r="X1100" i="39"/>
  <c r="X1104" i="39"/>
  <c r="Y996" i="39"/>
  <c r="Y1000" i="39"/>
  <c r="Y1004" i="39"/>
  <c r="Y1008" i="39"/>
  <c r="Y1012" i="39"/>
  <c r="Y1016" i="39"/>
  <c r="Y1020" i="39"/>
  <c r="Y1024" i="39"/>
  <c r="Y1028" i="39"/>
  <c r="Y1032" i="39"/>
  <c r="Y1036" i="39"/>
  <c r="X167" i="39"/>
  <c r="X171" i="39"/>
  <c r="X175" i="39"/>
  <c r="X179" i="39"/>
  <c r="X183" i="39"/>
  <c r="X187" i="39"/>
  <c r="X191" i="39"/>
  <c r="X195" i="39"/>
  <c r="X199" i="39"/>
  <c r="X203" i="39"/>
  <c r="X207" i="39"/>
  <c r="X211" i="39"/>
  <c r="X215" i="39"/>
  <c r="X219" i="39"/>
  <c r="X223" i="39"/>
  <c r="X227" i="39"/>
  <c r="X231" i="39"/>
  <c r="X235" i="39"/>
  <c r="X239" i="39"/>
  <c r="X243" i="39"/>
  <c r="X247" i="39"/>
  <c r="X251" i="39"/>
  <c r="X255" i="39"/>
  <c r="X259" i="39"/>
  <c r="X263" i="39"/>
  <c r="X267" i="39"/>
  <c r="X271" i="39"/>
  <c r="X275" i="39"/>
  <c r="X279" i="39"/>
  <c r="X283" i="39"/>
  <c r="X287" i="39"/>
  <c r="X291" i="39"/>
  <c r="X295" i="39"/>
  <c r="X299" i="39"/>
  <c r="X303" i="39"/>
  <c r="X307" i="39"/>
  <c r="X311" i="39"/>
  <c r="X315" i="39"/>
  <c r="X319" i="39"/>
  <c r="X323" i="39"/>
  <c r="X327" i="39"/>
  <c r="X331" i="39"/>
  <c r="X335" i="39"/>
  <c r="X339" i="39"/>
  <c r="X343" i="39"/>
  <c r="X347" i="39"/>
  <c r="Z348" i="39" s="1"/>
  <c r="X351" i="39"/>
  <c r="X355" i="39"/>
  <c r="X359" i="39"/>
  <c r="X363" i="39"/>
  <c r="X367" i="39"/>
  <c r="X371" i="39"/>
  <c r="X375" i="39"/>
  <c r="X379" i="39"/>
  <c r="X383" i="39"/>
  <c r="X387" i="39"/>
  <c r="X391" i="39"/>
  <c r="X395" i="39"/>
  <c r="X399" i="39"/>
  <c r="X403" i="39"/>
  <c r="X407" i="39"/>
  <c r="X411" i="39"/>
  <c r="X415" i="39"/>
  <c r="X419" i="39"/>
  <c r="X423" i="39"/>
  <c r="X427" i="39"/>
  <c r="X431" i="39"/>
  <c r="X435" i="39"/>
  <c r="X439" i="39"/>
  <c r="X443" i="39"/>
  <c r="X447" i="39"/>
  <c r="X451" i="39"/>
  <c r="X455" i="39"/>
  <c r="X459" i="39"/>
  <c r="X463" i="39"/>
  <c r="X467" i="39"/>
  <c r="X471" i="39"/>
  <c r="X475" i="39"/>
  <c r="X479" i="39"/>
  <c r="X483" i="39"/>
  <c r="X487" i="39"/>
  <c r="X491" i="39"/>
  <c r="X495" i="39"/>
  <c r="X499" i="39"/>
  <c r="X503" i="39"/>
  <c r="X507" i="39"/>
  <c r="X511" i="39"/>
  <c r="X515" i="39"/>
  <c r="X519" i="39"/>
  <c r="X523" i="39"/>
  <c r="X527" i="39"/>
  <c r="X531" i="39"/>
  <c r="X535" i="39"/>
  <c r="X539" i="39"/>
  <c r="Z540" i="39" s="1"/>
  <c r="X543" i="39"/>
  <c r="X547" i="39"/>
  <c r="X551" i="39"/>
  <c r="X555" i="39"/>
  <c r="X559" i="39"/>
  <c r="X563" i="39"/>
  <c r="X567" i="39"/>
  <c r="X571" i="39"/>
  <c r="X575" i="39"/>
  <c r="X579" i="39"/>
  <c r="X583" i="39"/>
  <c r="X587" i="39"/>
  <c r="X591" i="39"/>
  <c r="X595" i="39"/>
  <c r="X599" i="39"/>
  <c r="X603" i="39"/>
  <c r="X607" i="39"/>
  <c r="X611" i="39"/>
  <c r="X615" i="39"/>
  <c r="X619" i="39"/>
  <c r="X623" i="39"/>
  <c r="X627" i="39"/>
  <c r="X631" i="39"/>
  <c r="X635" i="39"/>
  <c r="X639" i="39"/>
  <c r="X643" i="39"/>
  <c r="X647" i="39"/>
  <c r="X651" i="39"/>
  <c r="X655" i="39"/>
  <c r="X659" i="39"/>
  <c r="X663" i="39"/>
  <c r="X667" i="39"/>
  <c r="X671" i="39"/>
  <c r="X675" i="39"/>
  <c r="X679" i="39"/>
  <c r="X683" i="39"/>
  <c r="X687" i="39"/>
  <c r="X691" i="39"/>
  <c r="X695" i="39"/>
  <c r="X699" i="39"/>
  <c r="X703" i="39"/>
  <c r="X707" i="39"/>
  <c r="X711" i="39"/>
  <c r="X715" i="39"/>
  <c r="X719" i="39"/>
  <c r="X723" i="39"/>
  <c r="X727" i="39"/>
  <c r="X731" i="39"/>
  <c r="X735" i="39"/>
  <c r="X739" i="39"/>
  <c r="X743" i="39"/>
  <c r="X747" i="39"/>
  <c r="X751" i="39"/>
  <c r="X755" i="39"/>
  <c r="X759" i="39"/>
  <c r="X763" i="39"/>
  <c r="X767" i="39"/>
  <c r="X771" i="39"/>
  <c r="X775" i="39"/>
  <c r="X779" i="39"/>
  <c r="X783" i="39"/>
  <c r="X787" i="39"/>
  <c r="X791" i="39"/>
  <c r="X795" i="39"/>
  <c r="X799" i="39"/>
  <c r="X803" i="39"/>
  <c r="X807" i="39"/>
  <c r="X811" i="39"/>
  <c r="X815" i="39"/>
  <c r="X819" i="39"/>
  <c r="X823" i="39"/>
  <c r="X827" i="39"/>
  <c r="X831" i="39"/>
  <c r="X835" i="39"/>
  <c r="X839" i="39"/>
  <c r="X843" i="39"/>
  <c r="X847" i="39"/>
  <c r="X851" i="39"/>
  <c r="X855" i="39"/>
  <c r="X859" i="39"/>
  <c r="X863" i="39"/>
  <c r="X867" i="39"/>
  <c r="X871" i="39"/>
  <c r="X875" i="39"/>
  <c r="X879" i="39"/>
  <c r="X883" i="39"/>
  <c r="X887" i="39"/>
  <c r="X891" i="39"/>
  <c r="X895" i="39"/>
  <c r="X899" i="39"/>
  <c r="X903" i="39"/>
  <c r="X907" i="39"/>
  <c r="X911" i="39"/>
  <c r="X915" i="39"/>
  <c r="X919" i="39"/>
  <c r="X923" i="39"/>
  <c r="X927" i="39"/>
  <c r="X931" i="39"/>
  <c r="X935" i="39"/>
  <c r="X939" i="39"/>
  <c r="X943" i="39"/>
  <c r="X947" i="39"/>
  <c r="X951" i="39"/>
  <c r="X955" i="39"/>
  <c r="X959" i="39"/>
  <c r="X963" i="39"/>
  <c r="X967" i="39"/>
  <c r="X971" i="39"/>
  <c r="X975" i="39"/>
  <c r="X979" i="39"/>
  <c r="X983" i="39"/>
  <c r="X987" i="39"/>
  <c r="X991" i="39"/>
  <c r="X995" i="39"/>
  <c r="X999" i="39"/>
  <c r="X1003" i="39"/>
  <c r="X1007" i="39"/>
  <c r="X1011" i="39"/>
  <c r="X1015" i="39"/>
  <c r="X1019" i="39"/>
  <c r="X1023" i="39"/>
  <c r="X1027" i="39"/>
  <c r="X1031" i="39"/>
  <c r="X1035" i="39"/>
  <c r="X1039" i="39"/>
  <c r="X1043" i="39"/>
  <c r="X1047" i="39"/>
  <c r="X1051" i="39"/>
  <c r="X1055" i="39"/>
  <c r="X1059" i="39"/>
  <c r="X1063" i="39"/>
  <c r="X1067" i="39"/>
  <c r="X1071" i="39"/>
  <c r="X1075" i="39"/>
  <c r="X1079" i="39"/>
  <c r="X1083" i="39"/>
  <c r="X1087" i="39"/>
  <c r="X1091" i="39"/>
  <c r="X1095" i="39"/>
  <c r="X1099" i="39"/>
  <c r="X1103" i="39"/>
  <c r="X1107" i="39"/>
  <c r="X170" i="39"/>
  <c r="X174" i="39"/>
  <c r="X178" i="39"/>
  <c r="X182" i="39"/>
  <c r="X186" i="39"/>
  <c r="X190" i="39"/>
  <c r="X194" i="39"/>
  <c r="X198" i="39"/>
  <c r="X202" i="39"/>
  <c r="X206" i="39"/>
  <c r="Z207" i="39" s="1"/>
  <c r="X210" i="39"/>
  <c r="X214" i="39"/>
  <c r="X218" i="39"/>
  <c r="X222" i="39"/>
  <c r="X226" i="39"/>
  <c r="X230" i="39"/>
  <c r="X234" i="39"/>
  <c r="X238" i="39"/>
  <c r="X242" i="39"/>
  <c r="X246" i="39"/>
  <c r="X250" i="39"/>
  <c r="X254" i="39"/>
  <c r="X258" i="39"/>
  <c r="X262" i="39"/>
  <c r="X266" i="39"/>
  <c r="X270" i="39"/>
  <c r="X274" i="39"/>
  <c r="X278" i="39"/>
  <c r="X282" i="39"/>
  <c r="X286" i="39"/>
  <c r="X290" i="39"/>
  <c r="X294" i="39"/>
  <c r="X298" i="39"/>
  <c r="X302" i="39"/>
  <c r="Z303" i="39" s="1"/>
  <c r="X306" i="39"/>
  <c r="X310" i="39"/>
  <c r="X314" i="39"/>
  <c r="X318" i="39"/>
  <c r="X322" i="39"/>
  <c r="X326" i="39"/>
  <c r="X330" i="39"/>
  <c r="X334" i="39"/>
  <c r="X338" i="39"/>
  <c r="X342" i="39"/>
  <c r="X346" i="39"/>
  <c r="X350" i="39"/>
  <c r="X354" i="39"/>
  <c r="X358" i="39"/>
  <c r="X362" i="39"/>
  <c r="X366" i="39"/>
  <c r="X370" i="39"/>
  <c r="X374" i="39"/>
  <c r="X378" i="39"/>
  <c r="X382" i="39"/>
  <c r="X386" i="39"/>
  <c r="X390" i="39"/>
  <c r="X394" i="39"/>
  <c r="X398" i="39"/>
  <c r="Z399" i="39" s="1"/>
  <c r="X402" i="39"/>
  <c r="X406" i="39"/>
  <c r="X410" i="39"/>
  <c r="X414" i="39"/>
  <c r="X418" i="39"/>
  <c r="X422" i="39"/>
  <c r="X426" i="39"/>
  <c r="X430" i="39"/>
  <c r="X434" i="39"/>
  <c r="X438" i="39"/>
  <c r="X442" i="39"/>
  <c r="X446" i="39"/>
  <c r="X450" i="39"/>
  <c r="X454" i="39"/>
  <c r="X458" i="39"/>
  <c r="X462" i="39"/>
  <c r="X466" i="39"/>
  <c r="X470" i="39"/>
  <c r="X474" i="39"/>
  <c r="X478" i="39"/>
  <c r="X482" i="39"/>
  <c r="X486" i="39"/>
  <c r="X490" i="39"/>
  <c r="X494" i="39"/>
  <c r="Z495" i="39" s="1"/>
  <c r="X498" i="39"/>
  <c r="X502" i="39"/>
  <c r="X506" i="39"/>
  <c r="X510" i="39"/>
  <c r="X514" i="39"/>
  <c r="X518" i="39"/>
  <c r="X522" i="39"/>
  <c r="X526" i="39"/>
  <c r="X530" i="39"/>
  <c r="X534" i="39"/>
  <c r="X538" i="39"/>
  <c r="X542" i="39"/>
  <c r="X546" i="39"/>
  <c r="X550" i="39"/>
  <c r="X554" i="39"/>
  <c r="X558" i="39"/>
  <c r="X562" i="39"/>
  <c r="X566" i="39"/>
  <c r="X570" i="39"/>
  <c r="X574" i="39"/>
  <c r="X578" i="39"/>
  <c r="X582" i="39"/>
  <c r="X586" i="39"/>
  <c r="X590" i="39"/>
  <c r="X594" i="39"/>
  <c r="X598" i="39"/>
  <c r="X602" i="39"/>
  <c r="X606" i="39"/>
  <c r="X610" i="39"/>
  <c r="X614" i="39"/>
  <c r="X618" i="39"/>
  <c r="X622" i="39"/>
  <c r="X626" i="39"/>
  <c r="X630" i="39"/>
  <c r="X634" i="39"/>
  <c r="X638" i="39"/>
  <c r="X642" i="39"/>
  <c r="X646" i="39"/>
  <c r="X650" i="39"/>
  <c r="X654" i="39"/>
  <c r="X658" i="39"/>
  <c r="X662" i="39"/>
  <c r="X666" i="39"/>
  <c r="X670" i="39"/>
  <c r="X674" i="39"/>
  <c r="X678" i="39"/>
  <c r="X682" i="39"/>
  <c r="X686" i="39"/>
  <c r="X690" i="39"/>
  <c r="X694" i="39"/>
  <c r="X698" i="39"/>
  <c r="X702" i="39"/>
  <c r="X706" i="39"/>
  <c r="X710" i="39"/>
  <c r="X714" i="39"/>
  <c r="X718" i="39"/>
  <c r="X722" i="39"/>
  <c r="X726" i="39"/>
  <c r="X730" i="39"/>
  <c r="X734" i="39"/>
  <c r="X738" i="39"/>
  <c r="X742" i="39"/>
  <c r="X746" i="39"/>
  <c r="X750" i="39"/>
  <c r="X754" i="39"/>
  <c r="X758" i="39"/>
  <c r="X762" i="39"/>
  <c r="X766" i="39"/>
  <c r="X770" i="39"/>
  <c r="X774" i="39"/>
  <c r="X778" i="39"/>
  <c r="X782" i="39"/>
  <c r="X786" i="39"/>
  <c r="X790" i="39"/>
  <c r="X794" i="39"/>
  <c r="X798" i="39"/>
  <c r="X802" i="39"/>
  <c r="X806" i="39"/>
  <c r="X810" i="39"/>
  <c r="X814" i="39"/>
  <c r="X818" i="39"/>
  <c r="X822" i="39"/>
  <c r="X826" i="39"/>
  <c r="X830" i="39"/>
  <c r="X834" i="39"/>
  <c r="X838" i="39"/>
  <c r="X842" i="39"/>
  <c r="X846" i="39"/>
  <c r="X850" i="39"/>
  <c r="X854" i="39"/>
  <c r="X858" i="39"/>
  <c r="X862" i="39"/>
  <c r="X866" i="39"/>
  <c r="X870" i="39"/>
  <c r="X874" i="39"/>
  <c r="X878" i="39"/>
  <c r="X882" i="39"/>
  <c r="X886" i="39"/>
  <c r="X890" i="39"/>
  <c r="X894" i="39"/>
  <c r="X898" i="39"/>
  <c r="X902" i="39"/>
  <c r="X906" i="39"/>
  <c r="X910" i="39"/>
  <c r="X914" i="39"/>
  <c r="X918" i="39"/>
  <c r="X922" i="39"/>
  <c r="X926" i="39"/>
  <c r="X930" i="39"/>
  <c r="X934" i="39"/>
  <c r="X938" i="39"/>
  <c r="X942" i="39"/>
  <c r="X946" i="39"/>
  <c r="X950" i="39"/>
  <c r="X954" i="39"/>
  <c r="X958" i="39"/>
  <c r="X962" i="39"/>
  <c r="X966" i="39"/>
  <c r="X970" i="39"/>
  <c r="X974" i="39"/>
  <c r="X978" i="39"/>
  <c r="X982" i="39"/>
  <c r="X986" i="39"/>
  <c r="X990" i="39"/>
  <c r="X994" i="39"/>
  <c r="X998" i="39"/>
  <c r="X1002" i="39"/>
  <c r="X1006" i="39"/>
  <c r="X1010" i="39"/>
  <c r="X1014" i="39"/>
  <c r="X1018" i="39"/>
  <c r="X1022" i="39"/>
  <c r="X1026" i="39"/>
  <c r="X1030" i="39"/>
  <c r="X1034" i="39"/>
  <c r="X1038" i="39"/>
  <c r="X1042" i="39"/>
  <c r="X1046" i="39"/>
  <c r="X1050" i="39"/>
  <c r="X1054" i="39"/>
  <c r="X1058" i="39"/>
  <c r="X1062" i="39"/>
  <c r="X1066" i="39"/>
  <c r="X1070" i="39"/>
  <c r="X1074" i="39"/>
  <c r="X1078" i="39"/>
  <c r="X1082" i="39"/>
  <c r="X1086" i="39"/>
  <c r="X1090" i="39"/>
  <c r="X1094" i="39"/>
  <c r="X1098" i="39"/>
  <c r="X1102" i="39"/>
  <c r="X1106" i="39"/>
  <c r="Y986" i="39"/>
  <c r="Y990" i="39"/>
  <c r="Y994" i="39"/>
  <c r="Y998" i="39"/>
  <c r="Y1002" i="39"/>
  <c r="Y1006" i="39"/>
  <c r="Y1010" i="39"/>
  <c r="Y1014" i="39"/>
  <c r="Y1018" i="39"/>
  <c r="Y1022" i="39"/>
  <c r="Y1026" i="39"/>
  <c r="Y1030" i="39"/>
  <c r="Y1034" i="39"/>
  <c r="Y1038" i="39"/>
  <c r="Y1042" i="39"/>
  <c r="Y1046" i="39"/>
  <c r="Y1050" i="39"/>
  <c r="Y1054" i="39"/>
  <c r="Y1058" i="39"/>
  <c r="Y1062" i="39"/>
  <c r="Y1066" i="39"/>
  <c r="Y1070" i="39"/>
  <c r="Y1074" i="39"/>
  <c r="Y1078" i="39"/>
  <c r="Y1082" i="39"/>
  <c r="Y1086" i="39"/>
  <c r="Y1090" i="39"/>
  <c r="Y1094" i="39"/>
  <c r="Y1098" i="39"/>
  <c r="Y1102" i="39"/>
  <c r="Y1106" i="39"/>
  <c r="X169" i="39"/>
  <c r="X173" i="39"/>
  <c r="X177" i="39"/>
  <c r="X181" i="39"/>
  <c r="X185" i="39"/>
  <c r="X189" i="39"/>
  <c r="X193" i="39"/>
  <c r="X197" i="39"/>
  <c r="Z198" i="39" s="1"/>
  <c r="X201" i="39"/>
  <c r="X205" i="39"/>
  <c r="X209" i="39"/>
  <c r="X213" i="39"/>
  <c r="X217" i="39"/>
  <c r="X221" i="39"/>
  <c r="X225" i="39"/>
  <c r="X229" i="39"/>
  <c r="X233" i="39"/>
  <c r="X237" i="39"/>
  <c r="X241" i="39"/>
  <c r="X245" i="39"/>
  <c r="X249" i="39"/>
  <c r="X253" i="39"/>
  <c r="X257" i="39"/>
  <c r="X261" i="39"/>
  <c r="X265" i="39"/>
  <c r="X269" i="39"/>
  <c r="X273" i="39"/>
  <c r="Z274" i="39" s="1"/>
  <c r="X277" i="39"/>
  <c r="X281" i="39"/>
  <c r="X285" i="39"/>
  <c r="X289" i="39"/>
  <c r="X293" i="39"/>
  <c r="X297" i="39"/>
  <c r="X301" i="39"/>
  <c r="X305" i="39"/>
  <c r="X309" i="39"/>
  <c r="X313" i="39"/>
  <c r="X317" i="39"/>
  <c r="X321" i="39"/>
  <c r="Z322" i="39" s="1"/>
  <c r="X325" i="39"/>
  <c r="Z326" i="39" s="1"/>
  <c r="X329" i="39"/>
  <c r="X333" i="39"/>
  <c r="X337" i="39"/>
  <c r="X341" i="39"/>
  <c r="X345" i="39"/>
  <c r="X349" i="39"/>
  <c r="X353" i="39"/>
  <c r="X357" i="39"/>
  <c r="X361" i="39"/>
  <c r="X365" i="39"/>
  <c r="X369" i="39"/>
  <c r="X373" i="39"/>
  <c r="X377" i="39"/>
  <c r="X381" i="39"/>
  <c r="X385" i="39"/>
  <c r="X389" i="39"/>
  <c r="X393" i="39"/>
  <c r="X397" i="39"/>
  <c r="X401" i="39"/>
  <c r="X405" i="39"/>
  <c r="X409" i="39"/>
  <c r="X413" i="39"/>
  <c r="X417" i="39"/>
  <c r="X421" i="39"/>
  <c r="X425" i="39"/>
  <c r="X429" i="39"/>
  <c r="X433" i="39"/>
  <c r="X437" i="39"/>
  <c r="X441" i="39"/>
  <c r="X445" i="39"/>
  <c r="X449" i="39"/>
  <c r="X453" i="39"/>
  <c r="X457" i="39"/>
  <c r="X461" i="39"/>
  <c r="X465" i="39"/>
  <c r="X469" i="39"/>
  <c r="X473" i="39"/>
  <c r="X477" i="39"/>
  <c r="X481" i="39"/>
  <c r="X485" i="39"/>
  <c r="X489" i="39"/>
  <c r="X493" i="39"/>
  <c r="X497" i="39"/>
  <c r="X501" i="39"/>
  <c r="X505" i="39"/>
  <c r="X509" i="39"/>
  <c r="X513" i="39"/>
  <c r="X517" i="39"/>
  <c r="X521" i="39"/>
  <c r="X525" i="39"/>
  <c r="X529" i="39"/>
  <c r="X533" i="39"/>
  <c r="X537" i="39"/>
  <c r="X541" i="39"/>
  <c r="X545" i="39"/>
  <c r="X549" i="39"/>
  <c r="X553" i="39"/>
  <c r="X557" i="39"/>
  <c r="X561" i="39"/>
  <c r="X565" i="39"/>
  <c r="X569" i="39"/>
  <c r="X573" i="39"/>
  <c r="X577" i="39"/>
  <c r="X581" i="39"/>
  <c r="X585" i="39"/>
  <c r="X589" i="39"/>
  <c r="X593" i="39"/>
  <c r="X597" i="39"/>
  <c r="X601" i="39"/>
  <c r="X605" i="39"/>
  <c r="X609" i="39"/>
  <c r="X613" i="39"/>
  <c r="X617" i="39"/>
  <c r="X621" i="39"/>
  <c r="X625" i="39"/>
  <c r="X629" i="39"/>
  <c r="X633" i="39"/>
  <c r="X637" i="39"/>
  <c r="X641" i="39"/>
  <c r="X645" i="39"/>
  <c r="X649" i="39"/>
  <c r="X653" i="39"/>
  <c r="X657" i="39"/>
  <c r="X661" i="39"/>
  <c r="X665" i="39"/>
  <c r="X669" i="39"/>
  <c r="X673" i="39"/>
  <c r="X677" i="39"/>
  <c r="X681" i="39"/>
  <c r="X685" i="39"/>
  <c r="X689" i="39"/>
  <c r="X693" i="39"/>
  <c r="X697" i="39"/>
  <c r="X701" i="39"/>
  <c r="X705" i="39"/>
  <c r="X709" i="39"/>
  <c r="X713" i="39"/>
  <c r="X717" i="39"/>
  <c r="X721" i="39"/>
  <c r="X725" i="39"/>
  <c r="X729" i="39"/>
  <c r="X733" i="39"/>
  <c r="X737" i="39"/>
  <c r="X741" i="39"/>
  <c r="X745" i="39"/>
  <c r="X749" i="39"/>
  <c r="X753" i="39"/>
  <c r="X757" i="39"/>
  <c r="X761" i="39"/>
  <c r="X765" i="39"/>
  <c r="X769" i="39"/>
  <c r="X773" i="39"/>
  <c r="X777" i="39"/>
  <c r="X781" i="39"/>
  <c r="X785" i="39"/>
  <c r="X789" i="39"/>
  <c r="X793" i="39"/>
  <c r="X797" i="39"/>
  <c r="X801" i="39"/>
  <c r="X805" i="39"/>
  <c r="X809" i="39"/>
  <c r="X813" i="39"/>
  <c r="X817" i="39"/>
  <c r="X821" i="39"/>
  <c r="X825" i="39"/>
  <c r="X829" i="39"/>
  <c r="X833" i="39"/>
  <c r="X837" i="39"/>
  <c r="X841" i="39"/>
  <c r="X845" i="39"/>
  <c r="X849" i="39"/>
  <c r="X853" i="39"/>
  <c r="X857" i="39"/>
  <c r="X861" i="39"/>
  <c r="Z862" i="39" s="1"/>
  <c r="X865" i="39"/>
  <c r="X869" i="39"/>
  <c r="X873" i="39"/>
  <c r="X877" i="39"/>
  <c r="X881" i="39"/>
  <c r="X885" i="39"/>
  <c r="X889" i="39"/>
  <c r="X893" i="39"/>
  <c r="X897" i="39"/>
  <c r="X901" i="39"/>
  <c r="X905" i="39"/>
  <c r="X909" i="39"/>
  <c r="X913" i="39"/>
  <c r="X917" i="39"/>
  <c r="X921" i="39"/>
  <c r="X925" i="39"/>
  <c r="X929" i="39"/>
  <c r="X933" i="39"/>
  <c r="X937" i="39"/>
  <c r="X941" i="39"/>
  <c r="X945" i="39"/>
  <c r="X949" i="39"/>
  <c r="X953" i="39"/>
  <c r="X957" i="39"/>
  <c r="X961" i="39"/>
  <c r="X965" i="39"/>
  <c r="X969" i="39"/>
  <c r="X973" i="39"/>
  <c r="X977" i="39"/>
  <c r="X981" i="39"/>
  <c r="X985" i="39"/>
  <c r="X989" i="39"/>
  <c r="X993" i="39"/>
  <c r="X997" i="39"/>
  <c r="X1001" i="39"/>
  <c r="X1005" i="39"/>
  <c r="X1009" i="39"/>
  <c r="X1013" i="39"/>
  <c r="X1017" i="39"/>
  <c r="X1021" i="39"/>
  <c r="X1025" i="39"/>
  <c r="X1029" i="39"/>
  <c r="X1033" i="39"/>
  <c r="X1037" i="39"/>
  <c r="X1041" i="39"/>
  <c r="X1045" i="39"/>
  <c r="X1049" i="39"/>
  <c r="X1053" i="39"/>
  <c r="X1057" i="39"/>
  <c r="X1061" i="39"/>
  <c r="X1065" i="39"/>
  <c r="X1069" i="39"/>
  <c r="X1073" i="39"/>
  <c r="X1077" i="39"/>
  <c r="X1081" i="39"/>
  <c r="X1085" i="39"/>
  <c r="X1089" i="39"/>
  <c r="X1093" i="39"/>
  <c r="X1097" i="39"/>
  <c r="X1101" i="39"/>
  <c r="X1105" i="39"/>
  <c r="Y985" i="39"/>
  <c r="Y989" i="39"/>
  <c r="Y993" i="39"/>
  <c r="Y997" i="39"/>
  <c r="Y1001" i="39"/>
  <c r="Y1005" i="39"/>
  <c r="Y1009" i="39"/>
  <c r="Y1013" i="39"/>
  <c r="Y1017" i="39"/>
  <c r="Y1021" i="39"/>
  <c r="Y1025" i="39"/>
  <c r="Y1029" i="39"/>
  <c r="Y1033" i="39"/>
  <c r="Y1037" i="39"/>
  <c r="Y1041" i="39"/>
  <c r="Y1045" i="39"/>
  <c r="Y1049" i="39"/>
  <c r="Y1053" i="39"/>
  <c r="Y1057" i="39"/>
  <c r="Y1061" i="39"/>
  <c r="Y1065" i="39"/>
  <c r="Y1069" i="39"/>
  <c r="Y1073" i="39"/>
  <c r="Y1077" i="39"/>
  <c r="Y1081" i="39"/>
  <c r="Y1085" i="39"/>
  <c r="Y1089" i="39"/>
  <c r="Y1093" i="39"/>
  <c r="Y1097" i="39"/>
  <c r="Y1101" i="39"/>
  <c r="Y1105" i="39"/>
  <c r="N1161" i="39" l="1"/>
  <c r="N1160" i="39"/>
  <c r="W1161" i="39"/>
  <c r="W1160" i="39"/>
  <c r="Z826" i="39"/>
  <c r="Z778" i="39"/>
  <c r="Z730" i="39"/>
  <c r="Z682" i="39"/>
  <c r="Z1136" i="39"/>
  <c r="Z908" i="39"/>
  <c r="Z1120" i="39"/>
  <c r="Z860" i="39"/>
  <c r="Z962" i="39"/>
  <c r="Z866" i="39"/>
  <c r="Z434" i="39"/>
  <c r="Z386" i="39"/>
  <c r="Z194" i="39"/>
  <c r="Z491" i="39"/>
  <c r="O1160" i="39"/>
  <c r="O1161" i="39"/>
  <c r="T1134" i="39"/>
  <c r="T1141" i="39"/>
  <c r="T1125" i="39"/>
  <c r="T1121" i="39"/>
  <c r="T102" i="39"/>
  <c r="T170" i="39"/>
  <c r="Z1131" i="39"/>
  <c r="Z1137" i="39"/>
  <c r="Z1135" i="39"/>
  <c r="Z46" i="39"/>
  <c r="Z238" i="39"/>
  <c r="Z373" i="39"/>
  <c r="Z841" i="39"/>
  <c r="Z342" i="39"/>
  <c r="T77" i="39"/>
  <c r="T1104" i="39"/>
  <c r="T1111" i="39"/>
  <c r="Z1122" i="39"/>
  <c r="Z212" i="39"/>
  <c r="T194" i="39"/>
  <c r="T1117" i="39"/>
  <c r="Z1127" i="39"/>
  <c r="T1137" i="39"/>
  <c r="T1133" i="39"/>
  <c r="T1130" i="39"/>
  <c r="T1122" i="39"/>
  <c r="T1128" i="39"/>
  <c r="Z1140" i="39"/>
  <c r="T1000" i="39"/>
  <c r="T952" i="39"/>
  <c r="T543" i="39"/>
  <c r="T756" i="39"/>
  <c r="T564" i="39"/>
  <c r="Z1068" i="39"/>
  <c r="Z1020" i="39"/>
  <c r="Z972" i="39"/>
  <c r="Z924" i="39"/>
  <c r="Z661" i="39"/>
  <c r="Z565" i="39"/>
  <c r="Z138" i="39"/>
  <c r="Z135" i="39"/>
  <c r="Z140" i="39"/>
  <c r="T904" i="39"/>
  <c r="T1113" i="39"/>
  <c r="T126" i="39"/>
  <c r="T1028" i="39"/>
  <c r="T980" i="39"/>
  <c r="T884" i="39"/>
  <c r="Z1123" i="39"/>
  <c r="T1123" i="39"/>
  <c r="T1064" i="39"/>
  <c r="Z914" i="39"/>
  <c r="Z626" i="39"/>
  <c r="Z578" i="39"/>
  <c r="Z530" i="39"/>
  <c r="Z482" i="39"/>
  <c r="T832" i="39"/>
  <c r="T1142" i="39"/>
  <c r="T916" i="39"/>
  <c r="T1052" i="39"/>
  <c r="T1139" i="39"/>
  <c r="Z234" i="39"/>
  <c r="T1032" i="39"/>
  <c r="T1008" i="39"/>
  <c r="T960" i="39"/>
  <c r="T868" i="39"/>
  <c r="T1048" i="39"/>
  <c r="T41" i="39"/>
  <c r="T912" i="39"/>
  <c r="T142" i="39"/>
  <c r="T94" i="39"/>
  <c r="Z1129" i="39"/>
  <c r="Z1139" i="39"/>
  <c r="Z500" i="39"/>
  <c r="Z404" i="39"/>
  <c r="Z308" i="39"/>
  <c r="Z957" i="39"/>
  <c r="Z842" i="39"/>
  <c r="T847" i="39"/>
  <c r="T1024" i="39"/>
  <c r="T976" i="39"/>
  <c r="Z1125" i="39"/>
  <c r="T1131" i="39"/>
  <c r="T1126" i="39"/>
  <c r="T984" i="39"/>
  <c r="Z1133" i="39"/>
  <c r="Z920" i="39"/>
  <c r="Z872" i="39"/>
  <c r="Z465" i="39"/>
  <c r="T356" i="39"/>
  <c r="Z1126" i="39"/>
  <c r="Z157" i="39"/>
  <c r="Z281" i="39"/>
  <c r="T1072" i="39"/>
  <c r="Z1134" i="39"/>
  <c r="Z780" i="39"/>
  <c r="Z684" i="39"/>
  <c r="Z588" i="39"/>
  <c r="T972" i="39"/>
  <c r="Z594" i="39"/>
  <c r="Z498" i="39"/>
  <c r="Z306" i="39"/>
  <c r="Z795" i="39"/>
  <c r="Z699" i="39"/>
  <c r="Z603" i="39"/>
  <c r="Z171" i="39"/>
  <c r="Z344" i="39"/>
  <c r="T121" i="39"/>
  <c r="T137" i="39"/>
  <c r="Z926" i="39"/>
  <c r="Z130" i="39"/>
  <c r="T81" i="39"/>
  <c r="T49" i="39"/>
  <c r="T920" i="39"/>
  <c r="T872" i="39"/>
  <c r="T181" i="39"/>
  <c r="T644" i="39"/>
  <c r="Z1124" i="39"/>
  <c r="T1132" i="39"/>
  <c r="Z688" i="39"/>
  <c r="T1112" i="39"/>
  <c r="Z732" i="39"/>
  <c r="Z469" i="39"/>
  <c r="T154" i="39"/>
  <c r="T1020" i="39"/>
  <c r="T924" i="39"/>
  <c r="Z642" i="39"/>
  <c r="Z546" i="39"/>
  <c r="Z450" i="39"/>
  <c r="Z219" i="39"/>
  <c r="Z536" i="39"/>
  <c r="Z134" i="39"/>
  <c r="T73" i="39"/>
  <c r="Z250" i="39"/>
  <c r="Z787" i="39"/>
  <c r="Z691" i="39"/>
  <c r="Z307" i="39"/>
  <c r="Z937" i="39"/>
  <c r="Z126" i="39"/>
  <c r="T794" i="39"/>
  <c r="T746" i="39"/>
  <c r="T698" i="39"/>
  <c r="T190" i="39"/>
  <c r="T74" i="39"/>
  <c r="T125" i="39"/>
  <c r="T1060" i="39"/>
  <c r="T1012" i="39"/>
  <c r="T964" i="39"/>
  <c r="Z1138" i="39"/>
  <c r="T1136" i="39"/>
  <c r="Z1121" i="39"/>
  <c r="Z1132" i="39"/>
  <c r="T173" i="39"/>
  <c r="Z391" i="39"/>
  <c r="T162" i="39"/>
  <c r="T138" i="39"/>
  <c r="T1004" i="39"/>
  <c r="T956" i="39"/>
  <c r="T1120" i="39"/>
  <c r="T1096" i="39"/>
  <c r="T113" i="39"/>
  <c r="T65" i="39"/>
  <c r="T672" i="39"/>
  <c r="T1135" i="39"/>
  <c r="Z1128" i="39"/>
  <c r="T1129" i="39"/>
  <c r="Z583" i="39"/>
  <c r="Z637" i="39"/>
  <c r="T516" i="39"/>
  <c r="T1056" i="39"/>
  <c r="T1138" i="39"/>
  <c r="Z1130" i="39"/>
  <c r="Z902" i="39"/>
  <c r="Z278" i="39"/>
  <c r="T552" i="39"/>
  <c r="T157" i="39"/>
  <c r="T109" i="39"/>
  <c r="T61" i="39"/>
  <c r="T1127" i="39"/>
  <c r="T1124" i="39"/>
  <c r="T70" i="39"/>
  <c r="T556" i="39"/>
  <c r="Z775" i="39"/>
  <c r="Z199" i="39"/>
  <c r="Z166" i="39"/>
  <c r="T1080" i="39"/>
  <c r="Z658" i="39"/>
  <c r="Z610" i="39"/>
  <c r="Z562" i="39"/>
  <c r="Z514" i="39"/>
  <c r="Z466" i="39"/>
  <c r="Z370" i="39"/>
  <c r="Z226" i="39"/>
  <c r="Z54" i="39"/>
  <c r="T134" i="39"/>
  <c r="T86" i="39"/>
  <c r="T105" i="39"/>
  <c r="T1116" i="39"/>
  <c r="T1092" i="39"/>
  <c r="T57" i="39"/>
  <c r="T153" i="39"/>
  <c r="T1088" i="39"/>
  <c r="T1040" i="39"/>
  <c r="T992" i="39"/>
  <c r="T944" i="39"/>
  <c r="T161" i="39"/>
  <c r="T896" i="39"/>
  <c r="T166" i="39"/>
  <c r="T177" i="39"/>
  <c r="T133" i="39"/>
  <c r="Z638" i="39"/>
  <c r="Z590" i="39"/>
  <c r="Z542" i="39"/>
  <c r="Z494" i="39"/>
  <c r="Z398" i="39"/>
  <c r="Z206" i="39"/>
  <c r="Z728" i="39"/>
  <c r="Z321" i="39"/>
  <c r="Z202" i="39"/>
  <c r="T149" i="39"/>
  <c r="T188" i="39"/>
  <c r="T1036" i="39"/>
  <c r="T988" i="39"/>
  <c r="T940" i="39"/>
  <c r="T97" i="39"/>
  <c r="Z290" i="39"/>
  <c r="Z447" i="39"/>
  <c r="Z351" i="39"/>
  <c r="Z816" i="39"/>
  <c r="Z624" i="39"/>
  <c r="Z697" i="39"/>
  <c r="Z409" i="39"/>
  <c r="Z217" i="39"/>
  <c r="T620" i="39"/>
  <c r="Z142" i="39"/>
  <c r="T189" i="39"/>
  <c r="T141" i="39"/>
  <c r="T118" i="39"/>
  <c r="T660" i="39"/>
  <c r="T612" i="39"/>
  <c r="Z622" i="39"/>
  <c r="Z574" i="39"/>
  <c r="Z526" i="39"/>
  <c r="Z478" i="39"/>
  <c r="Z286" i="39"/>
  <c r="Z827" i="39"/>
  <c r="Z731" i="39"/>
  <c r="Z635" i="39"/>
  <c r="Z539" i="39"/>
  <c r="Z1004" i="39"/>
  <c r="Z956" i="39"/>
  <c r="Z668" i="39"/>
  <c r="Z524" i="39"/>
  <c r="Z428" i="39"/>
  <c r="Z332" i="39"/>
  <c r="Z236" i="39"/>
  <c r="Z789" i="39"/>
  <c r="T544" i="39"/>
  <c r="T496" i="39"/>
  <c r="T186" i="39"/>
  <c r="T42" i="39"/>
  <c r="T47" i="39"/>
  <c r="T852" i="39"/>
  <c r="T185" i="39"/>
  <c r="T89" i="39"/>
  <c r="T145" i="39"/>
  <c r="T53" i="39"/>
  <c r="Z810" i="39"/>
  <c r="Z762" i="39"/>
  <c r="Z714" i="39"/>
  <c r="Z823" i="39"/>
  <c r="Z904" i="39"/>
  <c r="Z593" i="39"/>
  <c r="T1016" i="39"/>
  <c r="T968" i="39"/>
  <c r="T936" i="39"/>
  <c r="T888" i="39"/>
  <c r="T93" i="39"/>
  <c r="Z182" i="39"/>
  <c r="Z435" i="39"/>
  <c r="Z243" i="39"/>
  <c r="Z756" i="39"/>
  <c r="Z660" i="39"/>
  <c r="Z564" i="39"/>
  <c r="T204" i="39"/>
  <c r="T182" i="39"/>
  <c r="T158" i="39"/>
  <c r="T110" i="39"/>
  <c r="Z946" i="39"/>
  <c r="Z719" i="39"/>
  <c r="Z623" i="39"/>
  <c r="T932" i="39"/>
  <c r="T864" i="39"/>
  <c r="T45" i="39"/>
  <c r="T85" i="39"/>
  <c r="T580" i="39"/>
  <c r="T464" i="39"/>
  <c r="T416" i="39"/>
  <c r="T392" i="39"/>
  <c r="T368" i="39"/>
  <c r="T788" i="39"/>
  <c r="T724" i="39"/>
  <c r="T692" i="39"/>
  <c r="T106" i="39"/>
  <c r="T129" i="39"/>
  <c r="Z481" i="39"/>
  <c r="Z58" i="39"/>
  <c r="Z151" i="39"/>
  <c r="Z156" i="39"/>
  <c r="Z186" i="39"/>
  <c r="T226" i="39"/>
  <c r="Z790" i="39"/>
  <c r="Z742" i="39"/>
  <c r="Z694" i="39"/>
  <c r="Z515" i="39"/>
  <c r="Z419" i="39"/>
  <c r="Z227" i="39"/>
  <c r="Z1028" i="39"/>
  <c r="Z980" i="39"/>
  <c r="Z932" i="39"/>
  <c r="Z548" i="39"/>
  <c r="Z452" i="39"/>
  <c r="Z356" i="39"/>
  <c r="Z260" i="39"/>
  <c r="Z1101" i="39"/>
  <c r="Z909" i="39"/>
  <c r="Z765" i="39"/>
  <c r="Z573" i="39"/>
  <c r="Z285" i="39"/>
  <c r="Z150" i="39"/>
  <c r="Z102" i="39"/>
  <c r="Z167" i="39"/>
  <c r="Z137" i="39"/>
  <c r="T532" i="39"/>
  <c r="T484" i="39"/>
  <c r="T364" i="39"/>
  <c r="T268" i="39"/>
  <c r="T220" i="39"/>
  <c r="Z978" i="39"/>
  <c r="Z930" i="39"/>
  <c r="Z402" i="39"/>
  <c r="Z354" i="39"/>
  <c r="Z258" i="39"/>
  <c r="Z895" i="39"/>
  <c r="Z799" i="39"/>
  <c r="Z703" i="39"/>
  <c r="Z607" i="39"/>
  <c r="Z511" i="39"/>
  <c r="Z415" i="39"/>
  <c r="Z319" i="39"/>
  <c r="Z223" i="39"/>
  <c r="Z1024" i="39"/>
  <c r="Z976" i="39"/>
  <c r="Z832" i="39"/>
  <c r="Z736" i="39"/>
  <c r="Z640" i="39"/>
  <c r="Z761" i="39"/>
  <c r="Z569" i="39"/>
  <c r="Z425" i="39"/>
  <c r="Z329" i="39"/>
  <c r="Z233" i="39"/>
  <c r="Z146" i="39"/>
  <c r="Z143" i="39"/>
  <c r="Z148" i="39"/>
  <c r="T855" i="39"/>
  <c r="T800" i="39"/>
  <c r="T768" i="39"/>
  <c r="T736" i="39"/>
  <c r="T704" i="39"/>
  <c r="T130" i="39"/>
  <c r="Z527" i="39"/>
  <c r="Z431" i="39"/>
  <c r="T1076" i="39"/>
  <c r="T928" i="39"/>
  <c r="T880" i="39"/>
  <c r="T546" i="39"/>
  <c r="T539" i="39"/>
  <c r="T432" i="39"/>
  <c r="T384" i="39"/>
  <c r="T336" i="39"/>
  <c r="T468" i="39"/>
  <c r="Z846" i="39"/>
  <c r="Z654" i="39"/>
  <c r="Z606" i="39"/>
  <c r="Z558" i="39"/>
  <c r="Z510" i="39"/>
  <c r="Z462" i="39"/>
  <c r="Z414" i="39"/>
  <c r="Z270" i="39"/>
  <c r="Z222" i="39"/>
  <c r="Z1036" i="39"/>
  <c r="Z988" i="39"/>
  <c r="Z940" i="39"/>
  <c r="Z892" i="39"/>
  <c r="Z844" i="39"/>
  <c r="Z748" i="39"/>
  <c r="Z652" i="39"/>
  <c r="Z556" i="39"/>
  <c r="Z969" i="39"/>
  <c r="Z681" i="39"/>
  <c r="Z585" i="39"/>
  <c r="Z162" i="39"/>
  <c r="T1031" i="39"/>
  <c r="T983" i="39"/>
  <c r="T54" i="39"/>
  <c r="T174" i="39"/>
  <c r="T150" i="39"/>
  <c r="T536" i="39"/>
  <c r="T820" i="39"/>
  <c r="Z938" i="39"/>
  <c r="Z794" i="39"/>
  <c r="Z746" i="39"/>
  <c r="Z698" i="39"/>
  <c r="Z362" i="39"/>
  <c r="Z711" i="39"/>
  <c r="Z615" i="39"/>
  <c r="Z519" i="39"/>
  <c r="Z327" i="39"/>
  <c r="Z888" i="39"/>
  <c r="Z792" i="39"/>
  <c r="Z600" i="39"/>
  <c r="Z456" i="39"/>
  <c r="Z264" i="39"/>
  <c r="Z917" i="39"/>
  <c r="Z677" i="39"/>
  <c r="Z245" i="39"/>
  <c r="Z155" i="39"/>
  <c r="Z160" i="39"/>
  <c r="T682" i="39"/>
  <c r="T634" i="39"/>
  <c r="T586" i="39"/>
  <c r="T538" i="39"/>
  <c r="T548" i="39"/>
  <c r="T452" i="39"/>
  <c r="T380" i="39"/>
  <c r="T1109" i="39"/>
  <c r="T1044" i="39"/>
  <c r="T996" i="39"/>
  <c r="T948" i="39"/>
  <c r="T900" i="39"/>
  <c r="T165" i="39"/>
  <c r="T117" i="39"/>
  <c r="T69" i="39"/>
  <c r="T628" i="39"/>
  <c r="T528" i="39"/>
  <c r="Z939" i="39"/>
  <c r="Z725" i="39"/>
  <c r="T139" i="39"/>
  <c r="Z817" i="39"/>
  <c r="Z106" i="39"/>
  <c r="Z187" i="39"/>
  <c r="T340" i="39"/>
  <c r="T826" i="39"/>
  <c r="T486" i="39"/>
  <c r="T390" i="39"/>
  <c r="T159" i="39"/>
  <c r="Z492" i="39"/>
  <c r="Z204" i="39"/>
  <c r="Z953" i="39"/>
  <c r="T155" i="39"/>
  <c r="Z683" i="39"/>
  <c r="Z584" i="39"/>
  <c r="Z1045" i="39"/>
  <c r="Z164" i="39"/>
  <c r="T530" i="39"/>
  <c r="Z314" i="39"/>
  <c r="Z871" i="39"/>
  <c r="Z395" i="39"/>
  <c r="Z299" i="39"/>
  <c r="Z897" i="39"/>
  <c r="Z369" i="39"/>
  <c r="Z273" i="39"/>
  <c r="T1063" i="39"/>
  <c r="T1015" i="39"/>
  <c r="T967" i="39"/>
  <c r="T919" i="39"/>
  <c r="T526" i="39"/>
  <c r="T175" i="39"/>
  <c r="T151" i="39"/>
  <c r="T524" i="39"/>
  <c r="T500" i="39"/>
  <c r="T476" i="39"/>
  <c r="T428" i="39"/>
  <c r="T404" i="39"/>
  <c r="T332" i="39"/>
  <c r="T212" i="39"/>
  <c r="T46" i="39"/>
  <c r="T1110" i="39"/>
  <c r="Z982" i="39"/>
  <c r="Z934" i="39"/>
  <c r="Z646" i="39"/>
  <c r="Z598" i="39"/>
  <c r="Z550" i="39"/>
  <c r="Z502" i="39"/>
  <c r="Z406" i="39"/>
  <c r="Z310" i="39"/>
  <c r="Z262" i="39"/>
  <c r="Z963" i="39"/>
  <c r="Z915" i="39"/>
  <c r="Z867" i="39"/>
  <c r="Z819" i="39"/>
  <c r="Z439" i="39"/>
  <c r="Z343" i="39"/>
  <c r="Z251" i="39"/>
  <c r="Z203" i="39"/>
  <c r="Z1008" i="39"/>
  <c r="Z960" i="39"/>
  <c r="Z864" i="39"/>
  <c r="Z192" i="39"/>
  <c r="Z893" i="39"/>
  <c r="Z653" i="39"/>
  <c r="Z509" i="39"/>
  <c r="Z461" i="39"/>
  <c r="Z365" i="39"/>
  <c r="Z269" i="39"/>
  <c r="Z177" i="39"/>
  <c r="Z136" i="39"/>
  <c r="T810" i="39"/>
  <c r="T762" i="39"/>
  <c r="T714" i="39"/>
  <c r="T666" i="39"/>
  <c r="T618" i="39"/>
  <c r="T570" i="39"/>
  <c r="T518" i="39"/>
  <c r="T470" i="39"/>
  <c r="T422" i="39"/>
  <c r="T374" i="39"/>
  <c r="T326" i="39"/>
  <c r="T278" i="39"/>
  <c r="T196" i="39"/>
  <c r="T1119" i="39"/>
  <c r="T1108" i="39"/>
  <c r="Z629" i="39"/>
  <c r="Z110" i="39"/>
  <c r="Z529" i="39"/>
  <c r="T887" i="39"/>
  <c r="T412" i="39"/>
  <c r="Z333" i="39"/>
  <c r="T730" i="39"/>
  <c r="T294" i="39"/>
  <c r="Z396" i="39"/>
  <c r="Z857" i="39"/>
  <c r="Z159" i="39"/>
  <c r="T488" i="39"/>
  <c r="Z587" i="39"/>
  <c r="Z671" i="39"/>
  <c r="Z483" i="39"/>
  <c r="Z291" i="39"/>
  <c r="Z812" i="39"/>
  <c r="Z620" i="39"/>
  <c r="Z649" i="39"/>
  <c r="Z302" i="39"/>
  <c r="Z955" i="39"/>
  <c r="Z763" i="39"/>
  <c r="Z619" i="39"/>
  <c r="Z335" i="39"/>
  <c r="Z712" i="39"/>
  <c r="Z520" i="39"/>
  <c r="Z328" i="39"/>
  <c r="Z1077" i="39"/>
  <c r="T171" i="39"/>
  <c r="T1115" i="39"/>
  <c r="T388" i="39"/>
  <c r="Z158" i="39"/>
  <c r="T778" i="39"/>
  <c r="T342" i="39"/>
  <c r="T35" i="39"/>
  <c r="Z300" i="39"/>
  <c r="Z779" i="39"/>
  <c r="Z776" i="39"/>
  <c r="Z767" i="39"/>
  <c r="Z575" i="39"/>
  <c r="Z247" i="39"/>
  <c r="Z716" i="39"/>
  <c r="T208" i="39"/>
  <c r="T1118" i="39"/>
  <c r="Z715" i="39"/>
  <c r="Z472" i="39"/>
  <c r="Z280" i="39"/>
  <c r="Z78" i="39"/>
  <c r="Z394" i="39"/>
  <c r="Z170" i="39"/>
  <c r="Z951" i="39"/>
  <c r="Z331" i="39"/>
  <c r="Z977" i="39"/>
  <c r="Z209" i="39"/>
  <c r="Z74" i="39"/>
  <c r="T951" i="39"/>
  <c r="T143" i="39"/>
  <c r="T444" i="39"/>
  <c r="T420" i="39"/>
  <c r="T396" i="39"/>
  <c r="T372" i="39"/>
  <c r="T348" i="39"/>
  <c r="T228" i="39"/>
  <c r="T62" i="39"/>
  <c r="T1114" i="39"/>
  <c r="Z282" i="39"/>
  <c r="Z154" i="39"/>
  <c r="T187" i="39"/>
  <c r="T460" i="39"/>
  <c r="T58" i="39"/>
  <c r="L1160" i="39"/>
  <c r="Z717" i="39"/>
  <c r="Z429" i="39"/>
  <c r="Z237" i="39"/>
  <c r="T531" i="39"/>
  <c r="T438" i="39"/>
  <c r="T183" i="39"/>
  <c r="Z898" i="39"/>
  <c r="T527" i="39"/>
  <c r="Z1064" i="39"/>
  <c r="T200" i="39"/>
  <c r="Z745" i="39"/>
  <c r="Z553" i="39"/>
  <c r="T863" i="39"/>
  <c r="T448" i="39"/>
  <c r="T400" i="39"/>
  <c r="T352" i="39"/>
  <c r="Z811" i="39"/>
  <c r="Z667" i="39"/>
  <c r="Z571" i="39"/>
  <c r="Z287" i="39"/>
  <c r="Z970" i="39"/>
  <c r="Z874" i="39"/>
  <c r="Z346" i="39"/>
  <c r="Z298" i="39"/>
  <c r="Z903" i="39"/>
  <c r="Z523" i="39"/>
  <c r="Z239" i="39"/>
  <c r="Z1092" i="39"/>
  <c r="Z996" i="39"/>
  <c r="Z948" i="39"/>
  <c r="Z929" i="39"/>
  <c r="Z401" i="39"/>
  <c r="Z305" i="39"/>
  <c r="Z122" i="39"/>
  <c r="T1095" i="39"/>
  <c r="T999" i="39"/>
  <c r="T903" i="39"/>
  <c r="Z918" i="39"/>
  <c r="Z438" i="39"/>
  <c r="Z246" i="39"/>
  <c r="Z1015" i="39"/>
  <c r="Z947" i="39"/>
  <c r="Z899" i="39"/>
  <c r="Z803" i="39"/>
  <c r="Z707" i="39"/>
  <c r="Z611" i="39"/>
  <c r="Z423" i="39"/>
  <c r="Z235" i="39"/>
  <c r="Z191" i="39"/>
  <c r="Z992" i="39"/>
  <c r="Z944" i="39"/>
  <c r="Z1069" i="39"/>
  <c r="Z781" i="39"/>
  <c r="Z589" i="39"/>
  <c r="Z493" i="39"/>
  <c r="Z349" i="39"/>
  <c r="Z44" i="39"/>
  <c r="T650" i="39"/>
  <c r="T602" i="39"/>
  <c r="T554" i="39"/>
  <c r="T547" i="39"/>
  <c r="T502" i="39"/>
  <c r="T454" i="39"/>
  <c r="T406" i="39"/>
  <c r="T358" i="39"/>
  <c r="T310" i="39"/>
  <c r="T262" i="39"/>
  <c r="T167" i="39"/>
  <c r="Z722" i="39"/>
  <c r="Z379" i="39"/>
  <c r="Z851" i="39"/>
  <c r="Z563" i="39"/>
  <c r="Z989" i="39"/>
  <c r="Z850" i="39"/>
  <c r="Z706" i="39"/>
  <c r="Z891" i="39"/>
  <c r="Z843" i="39"/>
  <c r="Z747" i="39"/>
  <c r="Z651" i="39"/>
  <c r="Z555" i="39"/>
  <c r="Z463" i="39"/>
  <c r="Z367" i="39"/>
  <c r="Z1096" i="39"/>
  <c r="Z1000" i="39"/>
  <c r="Z952" i="39"/>
  <c r="Z664" i="39"/>
  <c r="Z985" i="39"/>
  <c r="Z889" i="39"/>
  <c r="Z505" i="39"/>
  <c r="Z457" i="39"/>
  <c r="Z361" i="39"/>
  <c r="Z265" i="39"/>
  <c r="Z86" i="39"/>
  <c r="Z770" i="39"/>
  <c r="Z479" i="39"/>
  <c r="Z383" i="39"/>
  <c r="Z855" i="39"/>
  <c r="Z759" i="39"/>
  <c r="Z567" i="39"/>
  <c r="Z475" i="39"/>
  <c r="Z283" i="39"/>
  <c r="X36" i="39"/>
  <c r="X35" i="39" s="1"/>
  <c r="X34" i="39" s="1"/>
  <c r="X33" i="39" s="1"/>
  <c r="X32" i="39" s="1"/>
  <c r="X31" i="39" s="1"/>
  <c r="X30" i="39" s="1"/>
  <c r="X29" i="39" s="1"/>
  <c r="X28" i="39" s="1"/>
  <c r="X27" i="39" s="1"/>
  <c r="X26" i="39" s="1"/>
  <c r="X25" i="39" s="1"/>
  <c r="Z38" i="39"/>
  <c r="Z659" i="39"/>
  <c r="Z279" i="39"/>
  <c r="Z559" i="39"/>
  <c r="Z371" i="39"/>
  <c r="Z701" i="39"/>
  <c r="Z413" i="39"/>
  <c r="Z221" i="39"/>
  <c r="Z90" i="39"/>
  <c r="Z802" i="39"/>
  <c r="Z754" i="39"/>
  <c r="Z230" i="39"/>
  <c r="Z894" i="39"/>
  <c r="Z798" i="39"/>
  <c r="Z750" i="39"/>
  <c r="Z702" i="39"/>
  <c r="Z366" i="39"/>
  <c r="Z933" i="39"/>
  <c r="Z885" i="39"/>
  <c r="Z837" i="39"/>
  <c r="Z693" i="39"/>
  <c r="Z597" i="39"/>
  <c r="Z453" i="39"/>
  <c r="Z309" i="39"/>
  <c r="Z261" i="39"/>
  <c r="Z82" i="39"/>
  <c r="Z890" i="39"/>
  <c r="Z650" i="39"/>
  <c r="Z602" i="39"/>
  <c r="Z554" i="39"/>
  <c r="Z506" i="39"/>
  <c r="Z458" i="39"/>
  <c r="Z410" i="39"/>
  <c r="Z318" i="39"/>
  <c r="Z190" i="39"/>
  <c r="Z785" i="39"/>
  <c r="Z737" i="39"/>
  <c r="Z545" i="39"/>
  <c r="Z497" i="39"/>
  <c r="Z257" i="39"/>
  <c r="Z169" i="39"/>
  <c r="Z818" i="39"/>
  <c r="Z859" i="39"/>
  <c r="Z663" i="39"/>
  <c r="Z755" i="39"/>
  <c r="Z471" i="39"/>
  <c r="Z886" i="39"/>
  <c r="Z454" i="39"/>
  <c r="Z834" i="39"/>
  <c r="Z690" i="39"/>
  <c r="Z179" i="39"/>
  <c r="Z1032" i="39"/>
  <c r="Z984" i="39"/>
  <c r="Z936" i="39"/>
  <c r="Z840" i="39"/>
  <c r="Z648" i="39"/>
  <c r="Z408" i="39"/>
  <c r="Z216" i="39"/>
  <c r="Z375" i="39"/>
  <c r="Z655" i="39"/>
  <c r="Z838" i="39"/>
  <c r="Z40" i="39"/>
  <c r="Z882" i="39"/>
  <c r="Z738" i="39"/>
  <c r="Z923" i="39"/>
  <c r="Z884" i="39"/>
  <c r="Z836" i="39"/>
  <c r="Z788" i="39"/>
  <c r="Z740" i="39"/>
  <c r="Z692" i="39"/>
  <c r="Z644" i="39"/>
  <c r="Z596" i="39"/>
  <c r="Z674" i="39"/>
  <c r="Z751" i="39"/>
  <c r="Z467" i="39"/>
  <c r="Z358" i="39"/>
  <c r="Z266" i="39"/>
  <c r="Z49" i="39"/>
  <c r="Z786" i="39"/>
  <c r="Z971" i="39"/>
  <c r="Z175" i="39"/>
  <c r="Z928" i="39"/>
  <c r="Z544" i="39"/>
  <c r="Z448" i="39"/>
  <c r="Z352" i="39"/>
  <c r="Z256" i="39"/>
  <c r="Z62" i="39"/>
  <c r="Z200" i="39"/>
  <c r="Z445" i="39"/>
  <c r="Z301" i="39"/>
  <c r="Z165" i="39"/>
  <c r="Z42" i="39"/>
  <c r="Z878" i="39"/>
  <c r="Z830" i="39"/>
  <c r="Z782" i="39"/>
  <c r="Z734" i="39"/>
  <c r="Z686" i="39"/>
  <c r="Z446" i="39"/>
  <c r="Z218" i="39"/>
  <c r="Z983" i="39"/>
  <c r="Z935" i="39"/>
  <c r="Z887" i="39"/>
  <c r="Z839" i="39"/>
  <c r="Z791" i="39"/>
  <c r="Z695" i="39"/>
  <c r="Z647" i="39"/>
  <c r="Z599" i="39"/>
  <c r="Z507" i="39"/>
  <c r="Z459" i="39"/>
  <c r="Z411" i="39"/>
  <c r="Z271" i="39"/>
  <c r="Z1060" i="39"/>
  <c r="Z1012" i="39"/>
  <c r="Z964" i="39"/>
  <c r="Z916" i="39"/>
  <c r="Z868" i="39"/>
  <c r="Z820" i="39"/>
  <c r="Z772" i="39"/>
  <c r="Z724" i="39"/>
  <c r="Z676" i="39"/>
  <c r="Z628" i="39"/>
  <c r="Z580" i="39"/>
  <c r="Z532" i="39"/>
  <c r="Z484" i="39"/>
  <c r="Z436" i="39"/>
  <c r="Z388" i="39"/>
  <c r="Z340" i="39"/>
  <c r="Z292" i="39"/>
  <c r="Z244" i="39"/>
  <c r="Z1065" i="39"/>
  <c r="Z921" i="39"/>
  <c r="Z873" i="39"/>
  <c r="Z825" i="39"/>
  <c r="Z777" i="39"/>
  <c r="Z633" i="39"/>
  <c r="Z441" i="39"/>
  <c r="Z345" i="39"/>
  <c r="Z297" i="39"/>
  <c r="Z201" i="39"/>
  <c r="Z118" i="39"/>
  <c r="Z125" i="39"/>
  <c r="Z1016" i="39"/>
  <c r="Z968" i="39"/>
  <c r="Z392" i="39"/>
  <c r="Z829" i="39"/>
  <c r="Z397" i="39"/>
  <c r="Z205" i="39"/>
  <c r="Z634" i="39"/>
  <c r="Z586" i="39"/>
  <c r="Z538" i="39"/>
  <c r="Z490" i="39"/>
  <c r="Z442" i="39"/>
  <c r="Z350" i="39"/>
  <c r="Z979" i="39"/>
  <c r="Z931" i="39"/>
  <c r="Z883" i="39"/>
  <c r="Z835" i="39"/>
  <c r="Z739" i="39"/>
  <c r="Z643" i="39"/>
  <c r="Z547" i="39"/>
  <c r="Z503" i="39"/>
  <c r="Z455" i="39"/>
  <c r="Z407" i="39"/>
  <c r="Z359" i="39"/>
  <c r="Z315" i="39"/>
  <c r="Z267" i="39"/>
  <c r="Z768" i="39"/>
  <c r="Z672" i="39"/>
  <c r="Z576" i="39"/>
  <c r="Z480" i="39"/>
  <c r="Z384" i="39"/>
  <c r="Z288" i="39"/>
  <c r="Z196" i="39"/>
  <c r="Z965" i="39"/>
  <c r="Z869" i="39"/>
  <c r="Z773" i="39"/>
  <c r="Z533" i="39"/>
  <c r="Z485" i="39"/>
  <c r="Z389" i="39"/>
  <c r="Z197" i="39"/>
  <c r="Z70" i="39"/>
  <c r="Z966" i="39"/>
  <c r="Z870" i="39"/>
  <c r="Z822" i="39"/>
  <c r="Z774" i="39"/>
  <c r="Z726" i="39"/>
  <c r="Z678" i="39"/>
  <c r="Z630" i="39"/>
  <c r="Z582" i="39"/>
  <c r="Z534" i="39"/>
  <c r="Z486" i="39"/>
  <c r="Z390" i="39"/>
  <c r="Z254" i="39"/>
  <c r="Z214" i="39"/>
  <c r="Z927" i="39"/>
  <c r="Z879" i="39"/>
  <c r="Z831" i="39"/>
  <c r="Z783" i="39"/>
  <c r="Z735" i="39"/>
  <c r="Z687" i="39"/>
  <c r="Z639" i="39"/>
  <c r="Z591" i="39"/>
  <c r="Z543" i="39"/>
  <c r="Z499" i="39"/>
  <c r="Z355" i="39"/>
  <c r="Z311" i="39"/>
  <c r="Z263" i="39"/>
  <c r="Z1100" i="39"/>
  <c r="Z476" i="39"/>
  <c r="Z284" i="39"/>
  <c r="Z913" i="39"/>
  <c r="Z865" i="39"/>
  <c r="Z721" i="39"/>
  <c r="Z673" i="39"/>
  <c r="Z433" i="39"/>
  <c r="Z385" i="39"/>
  <c r="Z337" i="39"/>
  <c r="Z241" i="39"/>
  <c r="Z193" i="39"/>
  <c r="Z66" i="39"/>
  <c r="Z65" i="39"/>
  <c r="Z1116" i="39"/>
  <c r="Z958" i="39"/>
  <c r="Z814" i="39"/>
  <c r="Z670" i="39"/>
  <c r="Z382" i="39"/>
  <c r="Z1035" i="39"/>
  <c r="Z727" i="39"/>
  <c r="Z443" i="39"/>
  <c r="Z852" i="39"/>
  <c r="Z708" i="39"/>
  <c r="Z420" i="39"/>
  <c r="Z276" i="39"/>
  <c r="Z1097" i="39"/>
  <c r="Z809" i="39"/>
  <c r="Z617" i="39"/>
  <c r="Z910" i="39"/>
  <c r="Z766" i="39"/>
  <c r="Z338" i="39"/>
  <c r="Z919" i="39"/>
  <c r="Z631" i="39"/>
  <c r="Z347" i="39"/>
  <c r="Z900" i="39"/>
  <c r="Z612" i="39"/>
  <c r="Z468" i="39"/>
  <c r="Z324" i="39"/>
  <c r="Z713" i="39"/>
  <c r="Z906" i="39"/>
  <c r="Z618" i="39"/>
  <c r="Z522" i="39"/>
  <c r="Z426" i="39"/>
  <c r="Z334" i="39"/>
  <c r="Z242" i="39"/>
  <c r="Z723" i="39"/>
  <c r="Z627" i="39"/>
  <c r="Z255" i="39"/>
  <c r="Z752" i="39"/>
  <c r="Z560" i="39"/>
  <c r="Z320" i="39"/>
  <c r="Z224" i="39"/>
  <c r="Z805" i="39"/>
  <c r="Z613" i="39"/>
  <c r="Z517" i="39"/>
  <c r="Z421" i="39"/>
  <c r="Z325" i="39"/>
  <c r="Z39" i="39"/>
  <c r="Z718" i="39"/>
  <c r="Z430" i="39"/>
  <c r="Z294" i="39"/>
  <c r="Z178" i="39"/>
  <c r="Z967" i="39"/>
  <c r="Z535" i="39"/>
  <c r="Z804" i="39"/>
  <c r="Z516" i="39"/>
  <c r="Z372" i="39"/>
  <c r="Z228" i="39"/>
  <c r="Z521" i="39"/>
  <c r="Z954" i="39"/>
  <c r="Z858" i="39"/>
  <c r="Z666" i="39"/>
  <c r="Z570" i="39"/>
  <c r="Z474" i="39"/>
  <c r="Z378" i="39"/>
  <c r="Z771" i="39"/>
  <c r="Z675" i="39"/>
  <c r="Z579" i="39"/>
  <c r="Z215" i="39"/>
  <c r="Z896" i="39"/>
  <c r="Z800" i="39"/>
  <c r="Z704" i="39"/>
  <c r="Z608" i="39"/>
  <c r="Z512" i="39"/>
  <c r="Z416" i="39"/>
  <c r="Z950" i="39"/>
  <c r="Z854" i="39"/>
  <c r="Z806" i="39"/>
  <c r="Z758" i="39"/>
  <c r="Z710" i="39"/>
  <c r="Z662" i="39"/>
  <c r="Z614" i="39"/>
  <c r="Z566" i="39"/>
  <c r="Z518" i="39"/>
  <c r="Z470" i="39"/>
  <c r="Z422" i="39"/>
  <c r="Z374" i="39"/>
  <c r="Z330" i="39"/>
  <c r="Z174" i="39"/>
  <c r="Z959" i="39"/>
  <c r="Z911" i="39"/>
  <c r="Z863" i="39"/>
  <c r="Z815" i="39"/>
  <c r="Z183" i="39"/>
  <c r="Z796" i="39"/>
  <c r="Z604" i="39"/>
  <c r="Z460" i="39"/>
  <c r="Z412" i="39"/>
  <c r="Z364" i="39"/>
  <c r="Z268" i="39"/>
  <c r="Z220" i="39"/>
  <c r="Z1089" i="39"/>
  <c r="Z945" i="39"/>
  <c r="Z801" i="39"/>
  <c r="Z753" i="39"/>
  <c r="Z657" i="39"/>
  <c r="Z609" i="39"/>
  <c r="Z181" i="39"/>
  <c r="Z94" i="39"/>
  <c r="Z1104" i="39"/>
  <c r="Z1072" i="39"/>
  <c r="Z1040" i="39"/>
  <c r="Z1112" i="39"/>
  <c r="Z1108" i="39"/>
  <c r="Z1076" i="39"/>
  <c r="Z1044" i="39"/>
  <c r="Z1057" i="39"/>
  <c r="Z1081" i="39"/>
  <c r="Z1049" i="39"/>
  <c r="Z1080" i="39"/>
  <c r="Z1084" i="39"/>
  <c r="Z1052" i="39"/>
  <c r="Z1093" i="39"/>
  <c r="Z1114" i="39"/>
  <c r="Z1088" i="39"/>
  <c r="Z1056" i="39"/>
  <c r="Z1118" i="39"/>
  <c r="Z1111" i="39"/>
  <c r="Z1047" i="39"/>
  <c r="Z1048" i="39"/>
  <c r="Z1110" i="39"/>
  <c r="Z1061" i="39"/>
  <c r="Z1113" i="39"/>
  <c r="Z1085" i="39"/>
  <c r="Z1053" i="39"/>
  <c r="Z995" i="39"/>
  <c r="Z551" i="39"/>
  <c r="Z427" i="39"/>
  <c r="Z363" i="39"/>
  <c r="Z1119" i="39"/>
  <c r="Z1055" i="39"/>
  <c r="Z1023" i="39"/>
  <c r="Z991" i="39"/>
  <c r="Z487" i="39"/>
  <c r="Z295" i="39"/>
  <c r="Z1117" i="39"/>
  <c r="Z975" i="39"/>
  <c r="Z943" i="39"/>
  <c r="Z847" i="39"/>
  <c r="Z595" i="39"/>
  <c r="Z231" i="39"/>
  <c r="Z907" i="39"/>
  <c r="Z875" i="39"/>
  <c r="Z531" i="39"/>
  <c r="Z807" i="39"/>
  <c r="Z743" i="39"/>
  <c r="Z679" i="39"/>
  <c r="Z1115" i="39"/>
  <c r="Z1109" i="39"/>
  <c r="Z1067" i="39"/>
  <c r="Z75" i="39"/>
  <c r="Z1039" i="39"/>
  <c r="Z1007" i="39"/>
  <c r="Z43" i="39"/>
  <c r="Z144" i="39"/>
  <c r="Z72" i="39"/>
  <c r="Z149" i="39"/>
  <c r="Z153" i="39"/>
  <c r="Z95" i="39"/>
  <c r="Z987" i="39"/>
  <c r="Z59" i="39"/>
  <c r="Z104" i="39"/>
  <c r="Z57" i="39"/>
  <c r="Z999" i="39"/>
  <c r="Z1003" i="39"/>
  <c r="Z1029" i="39"/>
  <c r="Z997" i="39"/>
  <c r="Z91" i="39"/>
  <c r="Z123" i="39"/>
  <c r="Z1087" i="39"/>
  <c r="Z1083" i="39"/>
  <c r="Z92" i="39"/>
  <c r="Z60" i="39"/>
  <c r="Z141" i="39"/>
  <c r="Z45" i="39"/>
  <c r="Z1019" i="39"/>
  <c r="Z111" i="39"/>
  <c r="Z83" i="39"/>
  <c r="Z152" i="39"/>
  <c r="Z139" i="39"/>
  <c r="Z107" i="39"/>
  <c r="Z47" i="39"/>
  <c r="Z1043" i="39"/>
  <c r="Z1011" i="39"/>
  <c r="Z1009" i="39"/>
  <c r="Z108" i="39"/>
  <c r="Z1059" i="39"/>
  <c r="Z1102" i="39"/>
  <c r="Z1070" i="39"/>
  <c r="Z1038" i="39"/>
  <c r="Z1006" i="39"/>
  <c r="Z451" i="39"/>
  <c r="Z387" i="39"/>
  <c r="Z1098" i="39"/>
  <c r="Z1066" i="39"/>
  <c r="Z1034" i="39"/>
  <c r="Z1002" i="39"/>
  <c r="Z1063" i="39"/>
  <c r="Z1013" i="39"/>
  <c r="Z1058" i="39"/>
  <c r="Z994" i="39"/>
  <c r="Z1027" i="39"/>
  <c r="Z1090" i="39"/>
  <c r="Z1026" i="39"/>
  <c r="Z1071" i="39"/>
  <c r="Z1075" i="39"/>
  <c r="Z1051" i="39"/>
  <c r="Z496" i="39"/>
  <c r="Z432" i="39"/>
  <c r="Z368" i="39"/>
  <c r="Z304" i="39"/>
  <c r="Z240" i="39"/>
  <c r="Z323" i="39"/>
  <c r="Z259" i="39"/>
  <c r="Z195" i="39"/>
  <c r="Z1078" i="39"/>
  <c r="Z1046" i="39"/>
  <c r="Z1014" i="39"/>
  <c r="Z1031" i="39"/>
  <c r="Z1099" i="39"/>
  <c r="Z313" i="39"/>
  <c r="Z249" i="39"/>
  <c r="Z185" i="39"/>
  <c r="T52" i="39"/>
  <c r="Z119" i="39"/>
  <c r="Z132" i="39"/>
  <c r="Z100" i="39"/>
  <c r="Z117" i="39"/>
  <c r="Z85" i="39"/>
  <c r="Z53" i="39"/>
  <c r="T1105" i="39"/>
  <c r="T1089" i="39"/>
  <c r="T1073" i="39"/>
  <c r="T1057" i="39"/>
  <c r="T1041" i="39"/>
  <c r="T1025" i="39"/>
  <c r="T1009" i="39"/>
  <c r="T993" i="39"/>
  <c r="T977" i="39"/>
  <c r="T961" i="39"/>
  <c r="T945" i="39"/>
  <c r="T929" i="39"/>
  <c r="T913" i="39"/>
  <c r="T897" i="39"/>
  <c r="T881" i="39"/>
  <c r="T865" i="39"/>
  <c r="T838" i="39"/>
  <c r="T822" i="39"/>
  <c r="T806" i="39"/>
  <c r="T790" i="39"/>
  <c r="T774" i="39"/>
  <c r="T758" i="39"/>
  <c r="T742" i="39"/>
  <c r="T726" i="39"/>
  <c r="T710" i="39"/>
  <c r="T694" i="39"/>
  <c r="T678" i="39"/>
  <c r="T662" i="39"/>
  <c r="T646" i="39"/>
  <c r="T630" i="39"/>
  <c r="T614" i="39"/>
  <c r="T598" i="39"/>
  <c r="T582" i="39"/>
  <c r="T566" i="39"/>
  <c r="T550" i="39"/>
  <c r="T534" i="39"/>
  <c r="T90" i="39"/>
  <c r="T576" i="39"/>
  <c r="T512" i="39"/>
  <c r="T480" i="39"/>
  <c r="T520" i="39"/>
  <c r="T504" i="39"/>
  <c r="T472" i="39"/>
  <c r="T456" i="39"/>
  <c r="T440" i="39"/>
  <c r="T424" i="39"/>
  <c r="T408" i="39"/>
  <c r="T376" i="39"/>
  <c r="T360" i="39"/>
  <c r="T344" i="39"/>
  <c r="T328" i="39"/>
  <c r="T296" i="39"/>
  <c r="T280" i="39"/>
  <c r="T264" i="39"/>
  <c r="T248" i="39"/>
  <c r="Z418" i="39"/>
  <c r="Z210" i="39"/>
  <c r="Z50" i="39"/>
  <c r="T68" i="39"/>
  <c r="T64" i="39"/>
  <c r="Z1033" i="39"/>
  <c r="Z1001" i="39"/>
  <c r="Z55" i="39"/>
  <c r="Z124" i="39"/>
  <c r="Z145" i="39"/>
  <c r="T848" i="39"/>
  <c r="T816" i="39"/>
  <c r="T784" i="39"/>
  <c r="T752" i="39"/>
  <c r="T720" i="39"/>
  <c r="T688" i="39"/>
  <c r="T656" i="39"/>
  <c r="T624" i="39"/>
  <c r="T592" i="39"/>
  <c r="T560" i="39"/>
  <c r="T510" i="39"/>
  <c r="T494" i="39"/>
  <c r="T478" i="39"/>
  <c r="T462" i="39"/>
  <c r="T446" i="39"/>
  <c r="T430" i="39"/>
  <c r="T414" i="39"/>
  <c r="T398" i="39"/>
  <c r="T382" i="39"/>
  <c r="T366" i="39"/>
  <c r="T350" i="39"/>
  <c r="T334" i="39"/>
  <c r="T318" i="39"/>
  <c r="T302" i="39"/>
  <c r="T286" i="39"/>
  <c r="T270" i="39"/>
  <c r="T254" i="39"/>
  <c r="T222" i="39"/>
  <c r="T219" i="39"/>
  <c r="T206" i="39"/>
  <c r="T146" i="39"/>
  <c r="T78" i="39"/>
  <c r="T131" i="39"/>
  <c r="T38" i="39"/>
  <c r="T56" i="39"/>
  <c r="T60" i="39"/>
  <c r="T229" i="39"/>
  <c r="T213" i="39"/>
  <c r="T197" i="39"/>
  <c r="T292" i="39"/>
  <c r="T260" i="39"/>
  <c r="T244" i="39"/>
  <c r="T40" i="39"/>
  <c r="Z56" i="39"/>
  <c r="T1100" i="39"/>
  <c r="T1068" i="39"/>
  <c r="T908" i="39"/>
  <c r="T892" i="39"/>
  <c r="T876" i="39"/>
  <c r="T1102" i="39"/>
  <c r="T1086" i="39"/>
  <c r="T1070" i="39"/>
  <c r="T1054" i="39"/>
  <c r="T1038" i="39"/>
  <c r="T1022" i="39"/>
  <c r="T1006" i="39"/>
  <c r="T990" i="39"/>
  <c r="T974" i="39"/>
  <c r="T958" i="39"/>
  <c r="T942" i="39"/>
  <c r="T926" i="39"/>
  <c r="T910" i="39"/>
  <c r="T894" i="39"/>
  <c r="T878" i="39"/>
  <c r="T862" i="39"/>
  <c r="T860" i="39"/>
  <c r="T844" i="39"/>
  <c r="T828" i="39"/>
  <c r="T812" i="39"/>
  <c r="T796" i="39"/>
  <c r="T780" i="39"/>
  <c r="T764" i="39"/>
  <c r="T748" i="39"/>
  <c r="T732" i="39"/>
  <c r="T716" i="39"/>
  <c r="T700" i="39"/>
  <c r="T684" i="39"/>
  <c r="T668" i="39"/>
  <c r="T652" i="39"/>
  <c r="T636" i="39"/>
  <c r="T604" i="39"/>
  <c r="T588" i="39"/>
  <c r="T572" i="39"/>
  <c r="T242" i="39"/>
  <c r="T178" i="39"/>
  <c r="T114" i="39"/>
  <c r="T98" i="39"/>
  <c r="T82" i="39"/>
  <c r="T127" i="39"/>
  <c r="T99" i="39"/>
  <c r="T508" i="39"/>
  <c r="T116" i="39"/>
  <c r="T39" i="39"/>
  <c r="T48" i="39"/>
  <c r="T436" i="39"/>
  <c r="T324" i="39"/>
  <c r="Z98" i="39"/>
  <c r="Z180" i="39"/>
  <c r="Z381" i="39"/>
  <c r="Z353" i="39"/>
  <c r="Z289" i="39"/>
  <c r="Z103" i="39"/>
  <c r="Z116" i="39"/>
  <c r="Z133" i="39"/>
  <c r="Z101" i="39"/>
  <c r="Z69" i="39"/>
  <c r="T234" i="39"/>
  <c r="T218" i="39"/>
  <c r="T202" i="39"/>
  <c r="T37" i="39"/>
  <c r="T320" i="39"/>
  <c r="T304" i="39"/>
  <c r="T288" i="39"/>
  <c r="T272" i="39"/>
  <c r="T256" i="39"/>
  <c r="T240" i="39"/>
  <c r="T308" i="39"/>
  <c r="T43" i="39"/>
  <c r="Z176" i="39"/>
  <c r="Z1017" i="39"/>
  <c r="Z317" i="39"/>
  <c r="Z403" i="39"/>
  <c r="Z339" i="39"/>
  <c r="Z275" i="39"/>
  <c r="Z211" i="39"/>
  <c r="Z163" i="39"/>
  <c r="Z131" i="39"/>
  <c r="Z71" i="39"/>
  <c r="Z80" i="39"/>
  <c r="Z48" i="39"/>
  <c r="Z129" i="39"/>
  <c r="T1082" i="39"/>
  <c r="T1050" i="39"/>
  <c r="T1018" i="39"/>
  <c r="T986" i="39"/>
  <c r="T954" i="39"/>
  <c r="T922" i="39"/>
  <c r="T890" i="39"/>
  <c r="T874" i="39"/>
  <c r="T858" i="39"/>
  <c r="T831" i="39"/>
  <c r="T815" i="39"/>
  <c r="T799" i="39"/>
  <c r="T783" i="39"/>
  <c r="T767" i="39"/>
  <c r="T751" i="39"/>
  <c r="T735" i="39"/>
  <c r="T719" i="39"/>
  <c r="T703" i="39"/>
  <c r="T687" i="39"/>
  <c r="T671" i="39"/>
  <c r="T655" i="39"/>
  <c r="T639" i="39"/>
  <c r="T623" i="39"/>
  <c r="T607" i="39"/>
  <c r="T591" i="39"/>
  <c r="T575" i="39"/>
  <c r="T559" i="39"/>
  <c r="T856" i="39"/>
  <c r="T840" i="39"/>
  <c r="T824" i="39"/>
  <c r="T808" i="39"/>
  <c r="T792" i="39"/>
  <c r="T776" i="39"/>
  <c r="T760" i="39"/>
  <c r="T744" i="39"/>
  <c r="T728" i="39"/>
  <c r="T712" i="39"/>
  <c r="T696" i="39"/>
  <c r="T680" i="39"/>
  <c r="T664" i="39"/>
  <c r="T648" i="39"/>
  <c r="T632" i="39"/>
  <c r="T616" i="39"/>
  <c r="T584" i="39"/>
  <c r="T568" i="39"/>
  <c r="T523" i="39"/>
  <c r="T507" i="39"/>
  <c r="T491" i="39"/>
  <c r="T475" i="39"/>
  <c r="T459" i="39"/>
  <c r="T443" i="39"/>
  <c r="T427" i="39"/>
  <c r="T411" i="39"/>
  <c r="T395" i="39"/>
  <c r="T379" i="39"/>
  <c r="T363" i="39"/>
  <c r="T347" i="39"/>
  <c r="T331" i="39"/>
  <c r="T315" i="39"/>
  <c r="T299" i="39"/>
  <c r="T283" i="39"/>
  <c r="T238" i="39"/>
  <c r="T95" i="39"/>
  <c r="T152" i="39"/>
  <c r="Z114" i="39"/>
  <c r="Z67" i="39"/>
  <c r="Z93" i="39"/>
  <c r="T1093" i="39"/>
  <c r="T1077" i="39"/>
  <c r="T1061" i="39"/>
  <c r="T1045" i="39"/>
  <c r="T1029" i="39"/>
  <c r="T1013" i="39"/>
  <c r="T997" i="39"/>
  <c r="T981" i="39"/>
  <c r="T965" i="39"/>
  <c r="T949" i="39"/>
  <c r="T933" i="39"/>
  <c r="T917" i="39"/>
  <c r="T901" i="39"/>
  <c r="T885" i="39"/>
  <c r="T869" i="39"/>
  <c r="T1079" i="39"/>
  <c r="T1047" i="39"/>
  <c r="T935" i="39"/>
  <c r="T871" i="39"/>
  <c r="T1084" i="39"/>
  <c r="T842" i="39"/>
  <c r="T251" i="39"/>
  <c r="T210" i="39"/>
  <c r="T122" i="39"/>
  <c r="T316" i="39"/>
  <c r="T300" i="39"/>
  <c r="T284" i="39"/>
  <c r="T252" i="39"/>
  <c r="T236" i="39"/>
  <c r="T216" i="39"/>
  <c r="T224" i="39"/>
  <c r="T192" i="39"/>
  <c r="Z990" i="39"/>
  <c r="Z1094" i="39"/>
  <c r="Z1062" i="39"/>
  <c r="Z1030" i="39"/>
  <c r="Z998" i="39"/>
  <c r="Z901" i="39"/>
  <c r="Z709" i="39"/>
  <c r="Z645" i="39"/>
  <c r="Z581" i="39"/>
  <c r="Z147" i="39"/>
  <c r="Z76" i="39"/>
  <c r="T640" i="39"/>
  <c r="T608" i="39"/>
  <c r="T246" i="39"/>
  <c r="Z89" i="39"/>
  <c r="Z1082" i="39"/>
  <c r="Z1050" i="39"/>
  <c r="Z1018" i="39"/>
  <c r="Z986" i="39"/>
  <c r="Z922" i="39"/>
  <c r="Z1095" i="39"/>
  <c r="Z793" i="39"/>
  <c r="Z729" i="39"/>
  <c r="Z665" i="39"/>
  <c r="Z601" i="39"/>
  <c r="Z537" i="39"/>
  <c r="Z473" i="39"/>
  <c r="Z377" i="39"/>
  <c r="Z189" i="39"/>
  <c r="T214" i="39"/>
  <c r="T276" i="39"/>
  <c r="T44" i="39"/>
  <c r="Z1086" i="39"/>
  <c r="Z1079" i="39"/>
  <c r="Z1022" i="39"/>
  <c r="Z1106" i="39"/>
  <c r="Z1074" i="39"/>
  <c r="Z1042" i="39"/>
  <c r="Z1010" i="39"/>
  <c r="Z1091" i="39"/>
  <c r="Z1105" i="39"/>
  <c r="Z1073" i="39"/>
  <c r="Z1041" i="39"/>
  <c r="Z881" i="39"/>
  <c r="Z849" i="39"/>
  <c r="Z689" i="39"/>
  <c r="Z625" i="39"/>
  <c r="Z561" i="39"/>
  <c r="T230" i="39"/>
  <c r="T198" i="39"/>
  <c r="T101" i="39"/>
  <c r="Z1054" i="39"/>
  <c r="Z974" i="39"/>
  <c r="Z942" i="39"/>
  <c r="Z876" i="39"/>
  <c r="Z253" i="39"/>
  <c r="Z225" i="39"/>
  <c r="T836" i="39"/>
  <c r="T804" i="39"/>
  <c r="T772" i="39"/>
  <c r="T740" i="39"/>
  <c r="T708" i="39"/>
  <c r="T676" i="39"/>
  <c r="T600" i="39"/>
  <c r="T104" i="39"/>
  <c r="Z905" i="39"/>
  <c r="Z161" i="39"/>
  <c r="T66" i="39"/>
  <c r="T50" i="39"/>
  <c r="Z828" i="39"/>
  <c r="Z764" i="39"/>
  <c r="Z700" i="39"/>
  <c r="Z636" i="39"/>
  <c r="Z572" i="39"/>
  <c r="Z508" i="39"/>
  <c r="Z444" i="39"/>
  <c r="Z380" i="39"/>
  <c r="Z316" i="39"/>
  <c r="Z252" i="39"/>
  <c r="Z1025" i="39"/>
  <c r="Z993" i="39"/>
  <c r="Z961" i="39"/>
  <c r="Z833" i="39"/>
  <c r="Z769" i="39"/>
  <c r="Z705" i="39"/>
  <c r="Z641" i="39"/>
  <c r="Z577" i="39"/>
  <c r="Z513" i="39"/>
  <c r="Z449" i="39"/>
  <c r="Z417" i="39"/>
  <c r="Z63" i="39"/>
  <c r="Z112" i="39"/>
  <c r="Z88" i="39"/>
  <c r="T1094" i="39"/>
  <c r="T1078" i="39"/>
  <c r="T1062" i="39"/>
  <c r="T1046" i="39"/>
  <c r="T1030" i="39"/>
  <c r="T1014" i="39"/>
  <c r="T998" i="39"/>
  <c r="T982" i="39"/>
  <c r="T966" i="39"/>
  <c r="T950" i="39"/>
  <c r="T934" i="39"/>
  <c r="T918" i="39"/>
  <c r="T902" i="39"/>
  <c r="T886" i="39"/>
  <c r="T870" i="39"/>
  <c r="T843" i="39"/>
  <c r="T827" i="39"/>
  <c r="T811" i="39"/>
  <c r="T795" i="39"/>
  <c r="T779" i="39"/>
  <c r="T763" i="39"/>
  <c r="T747" i="39"/>
  <c r="T731" i="39"/>
  <c r="T715" i="39"/>
  <c r="T699" i="39"/>
  <c r="T683" i="39"/>
  <c r="T667" i="39"/>
  <c r="T651" i="39"/>
  <c r="T635" i="39"/>
  <c r="T619" i="39"/>
  <c r="T603" i="39"/>
  <c r="T587" i="39"/>
  <c r="T571" i="39"/>
  <c r="T555" i="39"/>
  <c r="T853" i="39"/>
  <c r="T837" i="39"/>
  <c r="T821" i="39"/>
  <c r="T805" i="39"/>
  <c r="T789" i="39"/>
  <c r="T773" i="39"/>
  <c r="T757" i="39"/>
  <c r="T741" i="39"/>
  <c r="T725" i="39"/>
  <c r="T709" i="39"/>
  <c r="T693" i="39"/>
  <c r="T677" i="39"/>
  <c r="T661" i="39"/>
  <c r="T645" i="39"/>
  <c r="T629" i="39"/>
  <c r="T613" i="39"/>
  <c r="T597" i="39"/>
  <c r="T581" i="39"/>
  <c r="T565" i="39"/>
  <c r="T549" i="39"/>
  <c r="T533" i="39"/>
  <c r="T271" i="39"/>
  <c r="T239" i="39"/>
  <c r="T207" i="39"/>
  <c r="T119" i="39"/>
  <c r="T87" i="39"/>
  <c r="T63" i="39"/>
  <c r="T596" i="39"/>
  <c r="T517" i="39"/>
  <c r="T501" i="39"/>
  <c r="T485" i="39"/>
  <c r="T469" i="39"/>
  <c r="T453" i="39"/>
  <c r="T437" i="39"/>
  <c r="T421" i="39"/>
  <c r="T405" i="39"/>
  <c r="T389" i="39"/>
  <c r="T373" i="39"/>
  <c r="T357" i="39"/>
  <c r="T341" i="39"/>
  <c r="T325" i="39"/>
  <c r="T309" i="39"/>
  <c r="T293" i="39"/>
  <c r="T277" i="39"/>
  <c r="T261" i="39"/>
  <c r="T245" i="39"/>
  <c r="T144" i="39"/>
  <c r="T132" i="39"/>
  <c r="T176" i="39"/>
  <c r="T140" i="39"/>
  <c r="Z856" i="39"/>
  <c r="Z824" i="39"/>
  <c r="Z760" i="39"/>
  <c r="Z696" i="39"/>
  <c r="Z632" i="39"/>
  <c r="Z568" i="39"/>
  <c r="Z504" i="39"/>
  <c r="Z440" i="39"/>
  <c r="Z376" i="39"/>
  <c r="Z312" i="39"/>
  <c r="Z248" i="39"/>
  <c r="Z1021" i="39"/>
  <c r="Z925" i="39"/>
  <c r="Z861" i="39"/>
  <c r="Z797" i="39"/>
  <c r="Z733" i="39"/>
  <c r="Z669" i="39"/>
  <c r="Z605" i="39"/>
  <c r="Z541" i="39"/>
  <c r="Z477" i="39"/>
  <c r="Z341" i="39"/>
  <c r="Z277" i="39"/>
  <c r="Z213" i="39"/>
  <c r="Z115" i="39"/>
  <c r="Z87" i="39"/>
  <c r="Z84" i="39"/>
  <c r="Z52" i="39"/>
  <c r="T1107" i="39"/>
  <c r="T1091" i="39"/>
  <c r="T1075" i="39"/>
  <c r="T1059" i="39"/>
  <c r="T1043" i="39"/>
  <c r="T1027" i="39"/>
  <c r="T1011" i="39"/>
  <c r="T995" i="39"/>
  <c r="T979" i="39"/>
  <c r="T963" i="39"/>
  <c r="T947" i="39"/>
  <c r="T931" i="39"/>
  <c r="T915" i="39"/>
  <c r="T899" i="39"/>
  <c r="T883" i="39"/>
  <c r="T867" i="39"/>
  <c r="T851" i="39"/>
  <c r="T854" i="39"/>
  <c r="T514" i="39"/>
  <c r="T498" i="39"/>
  <c r="T482" i="39"/>
  <c r="T466" i="39"/>
  <c r="T450" i="39"/>
  <c r="T434" i="39"/>
  <c r="T418" i="39"/>
  <c r="T402" i="39"/>
  <c r="T386" i="39"/>
  <c r="T370" i="39"/>
  <c r="T354" i="39"/>
  <c r="T338" i="39"/>
  <c r="T322" i="39"/>
  <c r="T306" i="39"/>
  <c r="T290" i="39"/>
  <c r="T274" i="39"/>
  <c r="T258" i="39"/>
  <c r="T519" i="39"/>
  <c r="T503" i="39"/>
  <c r="T487" i="39"/>
  <c r="T471" i="39"/>
  <c r="T455" i="39"/>
  <c r="T439" i="39"/>
  <c r="T423" i="39"/>
  <c r="T407" i="39"/>
  <c r="T391" i="39"/>
  <c r="T375" i="39"/>
  <c r="T359" i="39"/>
  <c r="T343" i="39"/>
  <c r="T327" i="39"/>
  <c r="T311" i="39"/>
  <c r="T295" i="39"/>
  <c r="T259" i="39"/>
  <c r="T227" i="39"/>
  <c r="T195" i="39"/>
  <c r="T163" i="39"/>
  <c r="T107" i="39"/>
  <c r="T75" i="39"/>
  <c r="T136" i="39"/>
  <c r="T80" i="39"/>
  <c r="T124" i="39"/>
  <c r="T92" i="39"/>
  <c r="T225" i="39"/>
  <c r="T209" i="39"/>
  <c r="T193" i="39"/>
  <c r="T36" i="39"/>
  <c r="Z109" i="39"/>
  <c r="Z77" i="39"/>
  <c r="T1106" i="39"/>
  <c r="T1090" i="39"/>
  <c r="T1074" i="39"/>
  <c r="T1058" i="39"/>
  <c r="T1042" i="39"/>
  <c r="T1026" i="39"/>
  <c r="T1010" i="39"/>
  <c r="T994" i="39"/>
  <c r="T978" i="39"/>
  <c r="T962" i="39"/>
  <c r="T946" i="39"/>
  <c r="T930" i="39"/>
  <c r="T914" i="39"/>
  <c r="T898" i="39"/>
  <c r="T882" i="39"/>
  <c r="T866" i="39"/>
  <c r="T839" i="39"/>
  <c r="T823" i="39"/>
  <c r="T807" i="39"/>
  <c r="T791" i="39"/>
  <c r="T775" i="39"/>
  <c r="T759" i="39"/>
  <c r="T743" i="39"/>
  <c r="T727" i="39"/>
  <c r="T711" i="39"/>
  <c r="T695" i="39"/>
  <c r="T679" i="39"/>
  <c r="T663" i="39"/>
  <c r="T647" i="39"/>
  <c r="T631" i="39"/>
  <c r="T615" i="39"/>
  <c r="T599" i="39"/>
  <c r="T583" i="39"/>
  <c r="T567" i="39"/>
  <c r="T551" i="39"/>
  <c r="T535" i="39"/>
  <c r="T849" i="39"/>
  <c r="T833" i="39"/>
  <c r="T817" i="39"/>
  <c r="T801" i="39"/>
  <c r="T785" i="39"/>
  <c r="T769" i="39"/>
  <c r="T753" i="39"/>
  <c r="T737" i="39"/>
  <c r="T721" i="39"/>
  <c r="T705" i="39"/>
  <c r="T689" i="39"/>
  <c r="T673" i="39"/>
  <c r="T657" i="39"/>
  <c r="T641" i="39"/>
  <c r="T625" i="39"/>
  <c r="T609" i="39"/>
  <c r="T593" i="39"/>
  <c r="T577" i="39"/>
  <c r="T561" i="39"/>
  <c r="T545" i="39"/>
  <c r="T529" i="39"/>
  <c r="T279" i="39"/>
  <c r="T247" i="39"/>
  <c r="T215" i="39"/>
  <c r="T59" i="39"/>
  <c r="T513" i="39"/>
  <c r="T497" i="39"/>
  <c r="T481" i="39"/>
  <c r="T465" i="39"/>
  <c r="T449" i="39"/>
  <c r="T433" i="39"/>
  <c r="T417" i="39"/>
  <c r="T401" i="39"/>
  <c r="T385" i="39"/>
  <c r="T369" i="39"/>
  <c r="T353" i="39"/>
  <c r="T337" i="39"/>
  <c r="T321" i="39"/>
  <c r="T305" i="39"/>
  <c r="T289" i="39"/>
  <c r="T273" i="39"/>
  <c r="T257" i="39"/>
  <c r="T241" i="39"/>
  <c r="T128" i="39"/>
  <c r="T168" i="39"/>
  <c r="T84" i="39"/>
  <c r="Z912" i="39"/>
  <c r="Z880" i="39"/>
  <c r="Z848" i="39"/>
  <c r="Z784" i="39"/>
  <c r="Z720" i="39"/>
  <c r="Z656" i="39"/>
  <c r="Z592" i="39"/>
  <c r="Z528" i="39"/>
  <c r="Z464" i="39"/>
  <c r="Z400" i="39"/>
  <c r="Z336" i="39"/>
  <c r="Z272" i="39"/>
  <c r="Z208" i="39"/>
  <c r="Z188" i="39"/>
  <c r="Z172" i="39"/>
  <c r="Z981" i="39"/>
  <c r="Z949" i="39"/>
  <c r="Z821" i="39"/>
  <c r="Z757" i="39"/>
  <c r="Z501" i="39"/>
  <c r="Z437" i="39"/>
  <c r="Z405" i="39"/>
  <c r="Z357" i="39"/>
  <c r="Z293" i="39"/>
  <c r="Z229" i="39"/>
  <c r="Z79" i="39"/>
  <c r="Z51" i="39"/>
  <c r="Z128" i="39"/>
  <c r="Z105" i="39"/>
  <c r="Z73" i="39"/>
  <c r="T1101" i="39"/>
  <c r="T1085" i="39"/>
  <c r="T1069" i="39"/>
  <c r="T1053" i="39"/>
  <c r="T1037" i="39"/>
  <c r="T1021" i="39"/>
  <c r="T1005" i="39"/>
  <c r="T989" i="39"/>
  <c r="T973" i="39"/>
  <c r="T957" i="39"/>
  <c r="T941" i="39"/>
  <c r="T925" i="39"/>
  <c r="T909" i="39"/>
  <c r="T893" i="39"/>
  <c r="T877" i="39"/>
  <c r="T861" i="39"/>
  <c r="T1103" i="39"/>
  <c r="T1087" i="39"/>
  <c r="T1071" i="39"/>
  <c r="T1055" i="39"/>
  <c r="T1039" i="39"/>
  <c r="T1023" i="39"/>
  <c r="T1007" i="39"/>
  <c r="T991" i="39"/>
  <c r="T975" i="39"/>
  <c r="T959" i="39"/>
  <c r="T943" i="39"/>
  <c r="T927" i="39"/>
  <c r="T911" i="39"/>
  <c r="T895" i="39"/>
  <c r="T879" i="39"/>
  <c r="T850" i="39"/>
  <c r="T834" i="39"/>
  <c r="T818" i="39"/>
  <c r="T802" i="39"/>
  <c r="T786" i="39"/>
  <c r="T770" i="39"/>
  <c r="T754" i="39"/>
  <c r="T738" i="39"/>
  <c r="T722" i="39"/>
  <c r="T706" i="39"/>
  <c r="T690" i="39"/>
  <c r="T674" i="39"/>
  <c r="T658" i="39"/>
  <c r="T642" i="39"/>
  <c r="T626" i="39"/>
  <c r="T610" i="39"/>
  <c r="T594" i="39"/>
  <c r="T578" i="39"/>
  <c r="T562" i="39"/>
  <c r="T515" i="39"/>
  <c r="T499" i="39"/>
  <c r="T483" i="39"/>
  <c r="T467" i="39"/>
  <c r="T451" i="39"/>
  <c r="T435" i="39"/>
  <c r="T419" i="39"/>
  <c r="T403" i="39"/>
  <c r="T387" i="39"/>
  <c r="T371" i="39"/>
  <c r="T355" i="39"/>
  <c r="T339" i="39"/>
  <c r="T323" i="39"/>
  <c r="T307" i="39"/>
  <c r="T291" i="39"/>
  <c r="T267" i="39"/>
  <c r="T235" i="39"/>
  <c r="T203" i="39"/>
  <c r="T115" i="39"/>
  <c r="T83" i="39"/>
  <c r="T76" i="39"/>
  <c r="T221" i="39"/>
  <c r="T205" i="39"/>
  <c r="T835" i="39"/>
  <c r="T819" i="39"/>
  <c r="T803" i="39"/>
  <c r="T787" i="39"/>
  <c r="T771" i="39"/>
  <c r="T755" i="39"/>
  <c r="T739" i="39"/>
  <c r="T723" i="39"/>
  <c r="T707" i="39"/>
  <c r="T691" i="39"/>
  <c r="T675" i="39"/>
  <c r="T659" i="39"/>
  <c r="T643" i="39"/>
  <c r="T627" i="39"/>
  <c r="T611" i="39"/>
  <c r="T595" i="39"/>
  <c r="T579" i="39"/>
  <c r="T563" i="39"/>
  <c r="T845" i="39"/>
  <c r="T829" i="39"/>
  <c r="T813" i="39"/>
  <c r="T797" i="39"/>
  <c r="T781" i="39"/>
  <c r="T765" i="39"/>
  <c r="T749" i="39"/>
  <c r="T733" i="39"/>
  <c r="T717" i="39"/>
  <c r="T701" i="39"/>
  <c r="T685" i="39"/>
  <c r="T669" i="39"/>
  <c r="T653" i="39"/>
  <c r="T637" i="39"/>
  <c r="T621" i="39"/>
  <c r="T605" i="39"/>
  <c r="T589" i="39"/>
  <c r="T573" i="39"/>
  <c r="T557" i="39"/>
  <c r="T541" i="39"/>
  <c r="T255" i="39"/>
  <c r="T223" i="39"/>
  <c r="T191" i="39"/>
  <c r="T135" i="39"/>
  <c r="T103" i="39"/>
  <c r="T71" i="39"/>
  <c r="T55" i="39"/>
  <c r="T525" i="39"/>
  <c r="T509" i="39"/>
  <c r="T493" i="39"/>
  <c r="T477" i="39"/>
  <c r="T461" i="39"/>
  <c r="T445" i="39"/>
  <c r="T429" i="39"/>
  <c r="T413" i="39"/>
  <c r="T397" i="39"/>
  <c r="T381" i="39"/>
  <c r="T365" i="39"/>
  <c r="T349" i="39"/>
  <c r="T333" i="39"/>
  <c r="T317" i="39"/>
  <c r="T301" i="39"/>
  <c r="T285" i="39"/>
  <c r="T269" i="39"/>
  <c r="T253" i="39"/>
  <c r="T237" i="39"/>
  <c r="T180" i="39"/>
  <c r="T108" i="39"/>
  <c r="T96" i="39"/>
  <c r="T148" i="39"/>
  <c r="T184" i="39"/>
  <c r="Z808" i="39"/>
  <c r="Z744" i="39"/>
  <c r="Z680" i="39"/>
  <c r="Z616" i="39"/>
  <c r="Z552" i="39"/>
  <c r="Z488" i="39"/>
  <c r="Z424" i="39"/>
  <c r="Z360" i="39"/>
  <c r="Z296" i="39"/>
  <c r="Z232" i="39"/>
  <c r="Z184" i="39"/>
  <c r="Z168" i="39"/>
  <c r="Z1037" i="39"/>
  <c r="Z1005" i="39"/>
  <c r="Z973" i="39"/>
  <c r="Z941" i="39"/>
  <c r="Z877" i="39"/>
  <c r="Z845" i="39"/>
  <c r="Z749" i="39"/>
  <c r="Z685" i="39"/>
  <c r="Z621" i="39"/>
  <c r="Z557" i="39"/>
  <c r="Z127" i="39"/>
  <c r="Z99" i="39"/>
  <c r="Z96" i="39"/>
  <c r="Z68" i="39"/>
  <c r="T1097" i="39"/>
  <c r="T1081" i="39"/>
  <c r="T1065" i="39"/>
  <c r="T1049" i="39"/>
  <c r="T1033" i="39"/>
  <c r="T1017" i="39"/>
  <c r="T1001" i="39"/>
  <c r="T985" i="39"/>
  <c r="T969" i="39"/>
  <c r="T953" i="39"/>
  <c r="T937" i="39"/>
  <c r="T921" i="39"/>
  <c r="T905" i="39"/>
  <c r="T889" i="39"/>
  <c r="T873" i="39"/>
  <c r="T1099" i="39"/>
  <c r="T1083" i="39"/>
  <c r="T1067" i="39"/>
  <c r="T1051" i="39"/>
  <c r="T1035" i="39"/>
  <c r="T1019" i="39"/>
  <c r="T1003" i="39"/>
  <c r="T987" i="39"/>
  <c r="T971" i="39"/>
  <c r="T955" i="39"/>
  <c r="T939" i="39"/>
  <c r="T923" i="39"/>
  <c r="T907" i="39"/>
  <c r="T891" i="39"/>
  <c r="T875" i="39"/>
  <c r="T859" i="39"/>
  <c r="T846" i="39"/>
  <c r="T830" i="39"/>
  <c r="T814" i="39"/>
  <c r="T798" i="39"/>
  <c r="T782" i="39"/>
  <c r="T766" i="39"/>
  <c r="T750" i="39"/>
  <c r="T734" i="39"/>
  <c r="T718" i="39"/>
  <c r="T702" i="39"/>
  <c r="T686" i="39"/>
  <c r="T670" i="39"/>
  <c r="T654" i="39"/>
  <c r="T638" i="39"/>
  <c r="T622" i="39"/>
  <c r="T606" i="39"/>
  <c r="T590" i="39"/>
  <c r="T574" i="39"/>
  <c r="T558" i="39"/>
  <c r="T542" i="39"/>
  <c r="T522" i="39"/>
  <c r="T506" i="39"/>
  <c r="T490" i="39"/>
  <c r="T474" i="39"/>
  <c r="T458" i="39"/>
  <c r="T442" i="39"/>
  <c r="T426" i="39"/>
  <c r="T410" i="39"/>
  <c r="T394" i="39"/>
  <c r="T378" i="39"/>
  <c r="T362" i="39"/>
  <c r="T346" i="39"/>
  <c r="T330" i="39"/>
  <c r="T314" i="39"/>
  <c r="T298" i="39"/>
  <c r="T282" i="39"/>
  <c r="T266" i="39"/>
  <c r="T250" i="39"/>
  <c r="T511" i="39"/>
  <c r="T495" i="39"/>
  <c r="T479" i="39"/>
  <c r="T463" i="39"/>
  <c r="T447" i="39"/>
  <c r="T431" i="39"/>
  <c r="T415" i="39"/>
  <c r="T399" i="39"/>
  <c r="T383" i="39"/>
  <c r="T367" i="39"/>
  <c r="T351" i="39"/>
  <c r="T335" i="39"/>
  <c r="T319" i="39"/>
  <c r="T303" i="39"/>
  <c r="T287" i="39"/>
  <c r="T275" i="39"/>
  <c r="T243" i="39"/>
  <c r="T211" i="39"/>
  <c r="T179" i="39"/>
  <c r="T147" i="39"/>
  <c r="T123" i="39"/>
  <c r="T91" i="39"/>
  <c r="T100" i="39"/>
  <c r="T120" i="39"/>
  <c r="T172" i="39"/>
  <c r="T88" i="39"/>
  <c r="T217" i="39"/>
  <c r="T201" i="39"/>
  <c r="Z489" i="39"/>
  <c r="Z393" i="39"/>
  <c r="Z120" i="39"/>
  <c r="Z64" i="39"/>
  <c r="Z121" i="39"/>
  <c r="Z61" i="39"/>
  <c r="Z41" i="39"/>
  <c r="T1098" i="39"/>
  <c r="T1066" i="39"/>
  <c r="T1034" i="39"/>
  <c r="T1002" i="39"/>
  <c r="T970" i="39"/>
  <c r="T938" i="39"/>
  <c r="T906" i="39"/>
  <c r="T857" i="39"/>
  <c r="T841" i="39"/>
  <c r="T825" i="39"/>
  <c r="T809" i="39"/>
  <c r="T793" i="39"/>
  <c r="T777" i="39"/>
  <c r="T761" i="39"/>
  <c r="T745" i="39"/>
  <c r="T729" i="39"/>
  <c r="T713" i="39"/>
  <c r="T697" i="39"/>
  <c r="T681" i="39"/>
  <c r="T665" i="39"/>
  <c r="T649" i="39"/>
  <c r="T633" i="39"/>
  <c r="T617" i="39"/>
  <c r="T601" i="39"/>
  <c r="T585" i="39"/>
  <c r="T569" i="39"/>
  <c r="T553" i="39"/>
  <c r="T537" i="39"/>
  <c r="T263" i="39"/>
  <c r="T231" i="39"/>
  <c r="T199" i="39"/>
  <c r="T111" i="39"/>
  <c r="T79" i="39"/>
  <c r="T67" i="39"/>
  <c r="T51" i="39"/>
  <c r="T521" i="39"/>
  <c r="T505" i="39"/>
  <c r="T489" i="39"/>
  <c r="T473" i="39"/>
  <c r="T457" i="39"/>
  <c r="T441" i="39"/>
  <c r="T425" i="39"/>
  <c r="T409" i="39"/>
  <c r="T393" i="39"/>
  <c r="T377" i="39"/>
  <c r="T361" i="39"/>
  <c r="T345" i="39"/>
  <c r="T329" i="39"/>
  <c r="T313" i="39"/>
  <c r="T297" i="39"/>
  <c r="T281" i="39"/>
  <c r="T265" i="39"/>
  <c r="T249" i="39"/>
  <c r="T233" i="39"/>
  <c r="T160" i="39"/>
  <c r="T312" i="39"/>
  <c r="T156" i="39"/>
  <c r="T112" i="39"/>
  <c r="T164" i="39"/>
  <c r="T72" i="39"/>
  <c r="Z1107" i="39"/>
  <c r="Z1103" i="39"/>
  <c r="P32" i="39"/>
  <c r="T34" i="39"/>
  <c r="V1160" i="39"/>
  <c r="Z28" i="39" l="1"/>
  <c r="Z36" i="39"/>
  <c r="Z37" i="39"/>
  <c r="Z27" i="39"/>
  <c r="Z29" i="39"/>
  <c r="Z34" i="39"/>
  <c r="X24" i="39"/>
  <c r="Z26" i="39"/>
  <c r="Z32" i="39"/>
  <c r="Z31" i="39"/>
  <c r="Z35" i="39"/>
  <c r="Z30" i="39"/>
  <c r="Z33" i="39"/>
  <c r="P31" i="39"/>
  <c r="T33" i="39"/>
  <c r="X23" i="39" l="1"/>
  <c r="Z25" i="39"/>
  <c r="P30" i="39"/>
  <c r="T32" i="39"/>
  <c r="X22" i="39" l="1"/>
  <c r="Z24" i="39"/>
  <c r="P29" i="39"/>
  <c r="T31" i="39"/>
  <c r="X21" i="39" l="1"/>
  <c r="Z23" i="39"/>
  <c r="P28" i="39"/>
  <c r="T30" i="39"/>
  <c r="X20" i="39" l="1"/>
  <c r="Z22" i="39"/>
  <c r="P27" i="39"/>
  <c r="T29" i="39"/>
  <c r="X19" i="39" l="1"/>
  <c r="Z21" i="39"/>
  <c r="P26" i="39"/>
  <c r="T28" i="39"/>
  <c r="X18" i="39" l="1"/>
  <c r="Z20" i="39"/>
  <c r="P25" i="39"/>
  <c r="T27" i="39"/>
  <c r="X17" i="39" l="1"/>
  <c r="Z19" i="39"/>
  <c r="P24" i="39"/>
  <c r="T26" i="39"/>
  <c r="X16" i="39" l="1"/>
  <c r="Z18" i="39"/>
  <c r="P23" i="39"/>
  <c r="T25" i="39"/>
  <c r="X15" i="39" l="1"/>
  <c r="Z17" i="39"/>
  <c r="P22" i="39"/>
  <c r="T24" i="39"/>
  <c r="X14" i="39" l="1"/>
  <c r="Z16" i="39"/>
  <c r="P21" i="39"/>
  <c r="T23" i="39"/>
  <c r="X13" i="39" l="1"/>
  <c r="Z15" i="39"/>
  <c r="P20" i="39"/>
  <c r="T22" i="39"/>
  <c r="X12" i="39" l="1"/>
  <c r="Z14" i="39"/>
  <c r="P19" i="39"/>
  <c r="T21" i="39"/>
  <c r="X11" i="39" l="1"/>
  <c r="Z13" i="39"/>
  <c r="P18" i="39"/>
  <c r="T20" i="39"/>
  <c r="X10" i="39" l="1"/>
  <c r="Z12" i="39"/>
  <c r="P17" i="39"/>
  <c r="T19" i="39"/>
  <c r="X9" i="39" l="1"/>
  <c r="Z11" i="39"/>
  <c r="P16" i="39"/>
  <c r="T18" i="39"/>
  <c r="X8" i="39" l="1"/>
  <c r="Z10" i="39"/>
  <c r="P15" i="39"/>
  <c r="T17" i="39"/>
  <c r="X7" i="39" l="1"/>
  <c r="Z9" i="39"/>
  <c r="P14" i="39"/>
  <c r="T16" i="39"/>
  <c r="X6" i="39" l="1"/>
  <c r="Z8" i="39"/>
  <c r="P13" i="39"/>
  <c r="T15" i="39"/>
  <c r="X5" i="39" l="1"/>
  <c r="Z7" i="39"/>
  <c r="P12" i="39"/>
  <c r="T14" i="39"/>
  <c r="X4" i="39" l="1"/>
  <c r="Z6" i="39"/>
  <c r="P11" i="39"/>
  <c r="T13" i="39"/>
  <c r="Z5" i="39" l="1"/>
  <c r="Z4" i="39"/>
  <c r="P10" i="39"/>
  <c r="T12" i="39"/>
  <c r="Z1158" i="39" l="1"/>
  <c r="Z1159" i="39"/>
  <c r="P9" i="39"/>
  <c r="T11" i="39"/>
  <c r="Z1161" i="39" l="1"/>
  <c r="Z1160" i="39"/>
  <c r="T4" i="38"/>
  <c r="P8" i="39"/>
  <c r="T10" i="39"/>
  <c r="T5" i="38" l="1"/>
  <c r="P7" i="39"/>
  <c r="T9" i="39"/>
  <c r="P6" i="39" l="1"/>
  <c r="T8" i="39"/>
  <c r="P5" i="39" l="1"/>
  <c r="T7" i="39"/>
  <c r="P4" i="39" l="1"/>
  <c r="T4" i="39" s="1"/>
  <c r="T6" i="39"/>
  <c r="T5" i="39" l="1"/>
  <c r="T1159" i="39" s="1"/>
  <c r="T1158" i="39" l="1"/>
  <c r="T1161" i="39" l="1"/>
  <c r="T1160" i="3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<sst xmlns="http://schemas.openxmlformats.org/spreadsheetml/2006/main" count="62" uniqueCount="43">
  <si>
    <t>Volatility</t>
  </si>
  <si>
    <t>Risky</t>
  </si>
  <si>
    <t>Return/Risk</t>
  </si>
  <si>
    <t>t-value</t>
  </si>
  <si>
    <t>High volatility</t>
  </si>
  <si>
    <t>Rf</t>
  </si>
  <si>
    <t>Low</t>
  </si>
  <si>
    <t>Conservative</t>
  </si>
  <si>
    <t>Portfolios sorted on risk (3-year stock return volatility)</t>
  </si>
  <si>
    <t>Portfolios sorted on Risk, Income, Momentum</t>
  </si>
  <si>
    <t>Cumulative $ Returns</t>
  </si>
  <si>
    <t>Funny statistics</t>
  </si>
  <si>
    <t>Performance after publication of book</t>
  </si>
  <si>
    <t>Return (comp)</t>
  </si>
  <si>
    <t xml:space="preserve"> </t>
  </si>
  <si>
    <t>VOL</t>
  </si>
  <si>
    <t>Low volatility</t>
  </si>
  <si>
    <t>Big LowVol</t>
  </si>
  <si>
    <t>Big HighVol</t>
  </si>
  <si>
    <t>Small LowVol</t>
  </si>
  <si>
    <t>Small HighVol</t>
  </si>
  <si>
    <t>Rm-Rf</t>
  </si>
  <si>
    <t>CMS</t>
  </si>
  <si>
    <t>Speculative</t>
  </si>
  <si>
    <t>Portfolios sorted on size (ME) and risk (3-year stock return volatility)</t>
  </si>
  <si>
    <t>SLV-Rf</t>
  </si>
  <si>
    <t>BLV-Rf</t>
  </si>
  <si>
    <t>SHV-Rf</t>
  </si>
  <si>
    <t>BHV-Rf</t>
  </si>
  <si>
    <t>Avg (simple)</t>
  </si>
  <si>
    <t>Big Neutral</t>
  </si>
  <si>
    <t>Small Neutral</t>
  </si>
  <si>
    <t>Conservative -/- Speculative</t>
  </si>
  <si>
    <t>Standard deviation</t>
  </si>
  <si>
    <t>Return / Stdev</t>
  </si>
  <si>
    <t>Beta_SLV</t>
  </si>
  <si>
    <t>Beta_BLV</t>
  </si>
  <si>
    <t>Beta_SHV</t>
  </si>
  <si>
    <t>Beta_BHV</t>
  </si>
  <si>
    <t>Beta_Spec</t>
  </si>
  <si>
    <t>Beta_Con</t>
  </si>
  <si>
    <t>Alpha</t>
  </si>
  <si>
    <t>1929-2024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</si>
</sst>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0E+00"/>
    <numFmt numFmtId="166" formatCode="0.00000"/>
  </numFmts>
  <fonts count="14" x14ac:knownFonts="1">
    <font>
      <sz val="10"/>
      <color theme="1"/>
      <name val="Verdana"/>
      <family val="2"/>
    </font>
    <font>
      <sz val="10"/>
      <color theme="1"/>
      <name val="Verdana"/>
      <family val="2"/>
    </font>
    <font>
      <b/>
      <sz val="10"/>
      <color theme="1"/>
      <name val="Calibri"/>
      <family val="2"/>
    </font>
    <font>
      <sz val="10"/>
      <color theme="1"/>
      <name val="Calibri"/>
      <family val="2"/>
    </font>
    <font>
      <sz val="10"/>
      <name val="Arial"/>
      <family val="2"/>
    </font>
    <font>
      <i/>
      <sz val="10"/>
      <color theme="1"/>
      <name val="Calibri"/>
      <family val="2"/>
    </font>
    <font>
      <sz val="11"/>
      <color theme="1"/>
      <name val="Calibri"/>
      <family val="2"/>
    </font>
    <font>
      <sz val="10"/>
      <color theme="1"/>
      <name val="Times New Roman"/>
      <family val="1"/>
    </font>
    <font>
      <sz val="14"/>
      <color rgb="FF222222"/>
      <name val="Arial"/>
      <family val="2"/>
    </font>
    <font>
      <sz val="10"/>
      <color rgb="FF291C00"/>
      <name val="Calibri"/>
      <family val="2"/>
    </font>
    <font>
      <b/>
      <sz val="10"/>
      <color theme="1"/>
      <name val="Verdana"/>
      <family val="2"/>
    </font>
    <font>
      <sz val="10"/>
      <color theme="0" tint="-0.499984740745262"/>
      <name val="Calibri"/>
      <family val="2"/>
    </font>
    <font>
      <sz val="10"/>
      <color theme="0" tint="0.79998168889431442"/>
      <name val="Calibri"/>
      <family val="2"/>
    </font>
    <font>
      <sz val="10"/>
      <color rgb="FFFFFFFF"/>
      <name val="Calibri"/>
      <family val="2"/>
    </font>
  </fonts>
  <fills count="4">
    <fill>
      <patternFill patternType="none"/>
    </fill>
    <fill>
      <patternFill patternType="gray125"/>
    </fill>
    <fill>
      <patternFill patternType="solid">
        <fgColor rgb="FFFFFFFF"/>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5">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3" fillId="2" borderId="0" xfId="0" applyFont="1" applyFill="1"/>
    <xf numFmtId="164" fontId="3" fillId="2" borderId="0" xfId="1" applyNumberFormat="1" applyFont="1" applyFill="1" applyAlignment="1">
      <alignment horizontal="center"/>
    </xf>
    <xf numFmtId="0" fontId="3" fillId="2" borderId="0" xfId="0" applyFont="1" applyFill="1" applyAlignment="1">
      <alignment horizontal="center"/>
    </xf>
    <xf numFmtId="10" fontId="3" fillId="2" borderId="0" xfId="0" applyNumberFormat="1" applyFont="1" applyFill="1" applyAlignment="1">
      <alignment horizontal="center"/>
    </xf>
    <xf numFmtId="0" fontId="2" fillId="2" borderId="0" xfId="0" applyFont="1" applyFill="1" applyAlignment="1">
      <alignment horizontal="left"/>
    </xf>
    <xf numFmtId="2" fontId="3" fillId="2" borderId="0" xfId="0" applyNumberFormat="1" applyFont="1" applyFill="1" applyAlignment="1">
      <alignment horizontal="center"/>
    </xf>
    <xf numFmtId="164" fontId="3" fillId="2" borderId="0" xfId="1" applyNumberFormat="1" applyFont="1" applyFill="1" applyAlignment="1">
      <alignment horizontal="left"/>
    </xf>
    <xf numFmtId="0" fontId="0" fillId="2" borderId="0" xfId="0" applyFill="1"/>
    <xf numFmtId="0" fontId="2" fillId="2" borderId="0" xfId="0" applyFont="1" applyFill="1"/>
    <xf numFmtId="1" fontId="3" fillId="2" borderId="0" xfId="0" applyNumberFormat="1" applyFont="1" applyFill="1" applyAlignment="1">
      <alignment horizontal="center"/>
    </xf>
    <xf numFmtId="10" fontId="2" fillId="2" borderId="0" xfId="0" applyNumberFormat="1" applyFont="1" applyFill="1"/>
    <xf numFmtId="10" fontId="2" fillId="2" borderId="0" xfId="0" applyNumberFormat="1" applyFont="1" applyFill="1" applyAlignment="1">
      <alignment horizontal="center"/>
    </xf>
    <xf numFmtId="10" fontId="3" fillId="2" borderId="0" xfId="0" applyNumberFormat="1" applyFont="1" applyFill="1"/>
    <xf numFmtId="164" fontId="3" fillId="2" borderId="0" xfId="0" applyNumberFormat="1" applyFont="1" applyFill="1" applyAlignment="1">
      <alignment horizontal="center"/>
    </xf>
    <xf numFmtId="44" fontId="3" fillId="2" borderId="0" xfId="4" applyFont="1" applyFill="1" applyAlignment="1">
      <alignment horizontal="center"/>
    </xf>
    <xf numFmtId="10" fontId="5" fillId="2" borderId="0" xfId="0" applyNumberFormat="1" applyFont="1" applyFill="1"/>
    <xf numFmtId="165" fontId="3" fillId="2" borderId="0" xfId="1" applyNumberFormat="1" applyFont="1" applyFill="1" applyBorder="1" applyAlignment="1">
      <alignment horizontal="center"/>
    </xf>
    <xf numFmtId="0" fontId="0" fillId="2" borderId="0" xfId="0" applyFill="1" applyAlignment="1">
      <alignment horizontal="center"/>
    </xf>
    <xf numFmtId="10" fontId="3" fillId="2" borderId="1" xfId="0" applyNumberFormat="1" applyFont="1" applyFill="1" applyBorder="1" applyAlignment="1">
      <alignment horizontal="center"/>
    </xf>
    <xf numFmtId="0" fontId="3" fillId="2" borderId="1" xfId="0" applyFont="1" applyFill="1" applyBorder="1"/>
    <xf numFmtId="44" fontId="3" fillId="2" borderId="1" xfId="4" applyFont="1" applyFill="1" applyBorder="1" applyAlignment="1">
      <alignment horizontal="center"/>
    </xf>
    <xf numFmtId="44" fontId="3" fillId="2" borderId="0" xfId="4" applyFont="1" applyFill="1" applyBorder="1" applyAlignment="1">
      <alignment horizontal="center"/>
    </xf>
    <xf numFmtId="10" fontId="3" fillId="2" borderId="0" xfId="1" applyNumberFormat="1" applyFont="1" applyFill="1" applyAlignment="1">
      <alignment horizontal="center"/>
    </xf>
    <xf numFmtId="17" fontId="3" fillId="2" borderId="0" xfId="0" applyNumberFormat="1" applyFont="1" applyFill="1" applyAlignment="1">
      <alignment horizontal="left"/>
    </xf>
    <xf numFmtId="17" fontId="3" fillId="2" borderId="1" xfId="0" applyNumberFormat="1" applyFont="1" applyFill="1" applyBorder="1" applyAlignment="1">
      <alignment horizontal="left"/>
    </xf>
    <xf numFmtId="0" fontId="3" fillId="2" borderId="0" xfId="0" applyFont="1" applyFill="1" applyAlignment="1">
      <alignment horizontal="left"/>
    </xf>
    <xf numFmtId="10" fontId="2" fillId="2" borderId="0" xfId="0" applyNumberFormat="1" applyFont="1" applyFill="1" applyAlignment="1">
      <alignment horizontal="left"/>
    </xf>
    <xf numFmtId="0" fontId="7" fillId="0" borderId="0" xfId="0" applyFont="1"/>
    <xf numFmtId="10" fontId="3" fillId="3" borderId="0" xfId="0" applyNumberFormat="1" applyFont="1" applyFill="1" applyAlignment="1">
      <alignment horizontal="center"/>
    </xf>
    <xf numFmtId="2" fontId="3" fillId="3" borderId="0" xfId="0" applyNumberFormat="1" applyFont="1" applyFill="1" applyAlignment="1">
      <alignment horizontal="center"/>
    </xf>
    <xf numFmtId="0" fontId="8" fillId="0" borderId="0" xfId="0" applyFont="1"/>
    <xf numFmtId="0" fontId="9" fillId="0" borderId="0" xfId="0" applyFont="1"/>
    <xf numFmtId="10" fontId="3" fillId="2" borderId="1" xfId="1" applyNumberFormat="1" applyFont="1" applyFill="1" applyBorder="1" applyAlignment="1">
      <alignment horizontal="center"/>
    </xf>
    <xf numFmtId="10" fontId="3" fillId="2" borderId="0" xfId="0" applyNumberFormat="1" applyFont="1" applyFill="1" applyAlignment="1">
      <alignment horizontal="left"/>
    </xf>
    <xf numFmtId="10" fontId="2" fillId="3" borderId="0" xfId="0" applyNumberFormat="1" applyFont="1" applyFill="1" applyAlignment="1">
      <alignment horizontal="center"/>
    </xf>
    <xf numFmtId="0" fontId="10" fillId="2" borderId="0" xfId="0" applyFont="1" applyFill="1"/>
    <xf numFmtId="0" fontId="2" fillId="2" borderId="0" xfId="0" applyFont="1" applyFill="1" applyAlignment="1">
      <alignment horizontal="center"/>
    </xf>
    <xf numFmtId="166" fontId="3" fillId="2" borderId="0" xfId="0" applyNumberFormat="1" applyFont="1" applyFill="1" applyAlignment="1">
      <alignment horizontal="center"/>
    </xf>
    <xf numFmtId="9" fontId="3" fillId="2" borderId="0" xfId="1" applyFont="1" applyFill="1" applyAlignment="1">
      <alignment horizontal="center"/>
    </xf>
    <xf numFmtId="2" fontId="3" fillId="2" borderId="0" xfId="1" applyNumberFormat="1" applyFont="1" applyFill="1" applyAlignment="1">
      <alignment horizontal="center"/>
    </xf>
    <xf numFmtId="2" fontId="11" fillId="2" borderId="0" xfId="1" applyNumberFormat="1" applyFont="1" applyFill="1" applyAlignment="1">
      <alignment horizontal="center"/>
    </xf>
    <xf numFmtId="17" fontId="12" fillId="2" borderId="0" xfId="0" applyNumberFormat="1" applyFont="1" applyFill="1" applyAlignment="1">
      <alignment horizontal="left"/>
    </xf>
    <xf numFmtId="10" fontId="0" fillId="2" borderId="0" xfId="0" applyNumberFormat="1" applyFill="1"/>
    <xf numFmtId="9" fontId="3" fillId="2" borderId="0" xfId="1" applyFont="1" applyFill="1"/>
    <xf numFmtId="164" fontId="3" fillId="3" borderId="0" xfId="0" applyNumberFormat="1" applyFont="1" applyFill="1" applyAlignment="1">
      <alignment horizontal="center"/>
    </xf>
    <xf numFmtId="164" fontId="0" fillId="2" borderId="0" xfId="1" applyNumberFormat="1" applyFont="1" applyFill="1"/>
    <xf numFmtId="2" fontId="3" fillId="2" borderId="1" xfId="1" applyNumberFormat="1" applyFont="1" applyFill="1" applyBorder="1" applyAlignment="1">
      <alignment horizontal="center"/>
    </xf>
    <xf numFmtId="10" fontId="3" fillId="3" borderId="1" xfId="0" applyNumberFormat="1" applyFont="1" applyFill="1" applyBorder="1" applyAlignment="1">
      <alignment horizontal="center"/>
    </xf>
    <xf numFmtId="10" fontId="0" fillId="2" borderId="1" xfId="0" applyNumberFormat="1" applyFill="1" applyBorder="1"/>
    <xf numFmtId="2" fontId="3" fillId="2" borderId="1" xfId="0" applyNumberFormat="1" applyFont="1" applyFill="1" applyBorder="1" applyAlignment="1">
      <alignment horizontal="center"/>
    </xf>
    <xf numFmtId="0" fontId="0" fillId="2" borderId="1" xfId="0" applyFill="1" applyBorder="1"/>
    <xf numFmtId="17" fontId="13" fillId="2" borderId="0" xfId="0" applyNumberFormat="1" applyFont="1" applyFill="1" applyAlignment="1">
      <alignment horizontal="left"/>
    </xf>
    <xf numFmtId="0" fontId="6" fillId="2" borderId="0" xfId="0" applyFont="1" applyFill="1" applyAlignment="1">
      <alignment horizontal="left" vertical="center"/>
    </xf>
  </cellXfs>
  <cellStyles count="5">
    <cellStyle name="Currency" xfId="4" builtinId="4"/>
    <cellStyle name="Normal" xfId="0" builtinId="0"/>
    <cellStyle name="Normal 2" xfId="2" xr:uid="{00000000-0005-0000-0000-000002000000}"/>
    <cellStyle name="Percent" xfId="1" builtinId="5"/>
    <cellStyle name="Percent 2" xfId="3" xr:uid="{00000000-0005-0000-0000-000004000000}"/>
  </cellStyles>
  <dxfs count="0"/>
  <tableStyles count="0" defaultTableStyle="TableStyleMedium2" defaultPivotStyle="PivotStyleLight16"/>
  <colors>
    <mruColors>
      <color rgb="FFFFFFFF"/>
      <color rgb="FF4D4D4D"/>
      <color rgb="FF333333"/>
      <color rgb="FFC0C0C0"/>
      <color rgb="FF777777"/>
      <color rgb="FF808080"/>
      <color rgb="FFB5006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89648950131233"/>
          <c:y val="7.2427934842142994E-2"/>
          <c:w val="0.73110067601056683"/>
          <c:h val="0.68065835343206083"/>
        </c:manualLayout>
      </c:layout>
      <c:scatterChart>
        <c:scatterStyle val="lineMarker"/>
        <c:varyColors val="0"/>
        <c:ser>
          <c:idx val="0"/>
          <c:order val="0"/>
          <c:tx>
            <c:v>10 portfolios</c:v>
          </c:tx>
          <c:spPr>
            <a:ln w="28575">
              <a:noFill/>
            </a:ln>
          </c:spPr>
          <c:marker>
            <c:symbol val="diamond"/>
            <c:size val="6"/>
            <c:spPr>
              <a:solidFill>
                <a:schemeClr val="tx1"/>
              </a:solidFill>
              <a:ln>
                <a:solidFill>
                  <a:schemeClr val="tx1"/>
                </a:solidFill>
              </a:ln>
            </c:spPr>
          </c:marker>
          <c:dLbls>
            <c:dLbl>
              <c:idx val="0"/>
              <c:layout>
                <c:manualLayout>
                  <c:x val="-0.13414992820900631"/>
                  <c:y val="-6.230173228346457E-2"/>
                </c:manualLayout>
              </c:layout>
              <c:tx>
                <c:rich>
                  <a:bodyPr/>
                  <a:lstStyle/>
                  <a:p>
                    <a:r>
                      <a:rPr lang="en-US"/>
                      <a:t>Low-risk portfolio</a:t>
                    </a:r>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89B0-472A-8DE4-5B55AD46C2FC}"/>
                </c:ext>
              </c:extLst>
            </c:dLbl>
            <c:dLbl>
              <c:idx val="1"/>
              <c:layout>
                <c:manualLayout>
                  <c:x val="-3.720929757239138E-2"/>
                  <c:y val="-4.5291968503937005E-2"/>
                </c:manualLayout>
              </c:layout>
              <c:tx>
                <c:rich>
                  <a:bodyPr/>
                  <a:lstStyle/>
                  <a:p>
                    <a:r>
                      <a:rPr lang="en-US"/>
                      <a:t>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9B0-472A-8DE4-5B55AD46C2FC}"/>
                </c:ext>
              </c:extLst>
            </c:dLbl>
            <c:dLbl>
              <c:idx val="2"/>
              <c:layout>
                <c:manualLayout>
                  <c:x val="-3.722196957696975E-2"/>
                  <c:y val="-5.1508661417322854E-2"/>
                </c:manualLayout>
              </c:layout>
              <c:tx>
                <c:rich>
                  <a:bodyPr/>
                  <a:lstStyle/>
                  <a:p>
                    <a:r>
                      <a:rPr lang="en-US"/>
                      <a:t>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9B0-472A-8DE4-5B55AD46C2FC}"/>
                </c:ext>
              </c:extLst>
            </c:dLbl>
            <c:dLbl>
              <c:idx val="3"/>
              <c:layout>
                <c:manualLayout>
                  <c:x val="-3.410852713178289E-2"/>
                  <c:y val="-5.1085547777859119E-2"/>
                </c:manualLayout>
              </c:layout>
              <c:tx>
                <c:rich>
                  <a:bodyPr/>
                  <a:lstStyle/>
                  <a:p>
                    <a:r>
                      <a:rPr lang="en-US"/>
                      <a:t>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9B0-472A-8DE4-5B55AD46C2FC}"/>
                </c:ext>
              </c:extLst>
            </c:dLbl>
            <c:dLbl>
              <c:idx val="4"/>
              <c:layout>
                <c:manualLayout>
                  <c:x val="-3.1008082475754036E-2"/>
                  <c:y val="-7.2651996046770653E-2"/>
                </c:manualLayout>
              </c:layout>
              <c:tx>
                <c:rich>
                  <a:bodyPr/>
                  <a:lstStyle/>
                  <a:p>
                    <a:r>
                      <a:rPr lang="en-US"/>
                      <a:t>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9B0-472A-8DE4-5B55AD46C2FC}"/>
                </c:ext>
              </c:extLst>
            </c:dLbl>
            <c:dLbl>
              <c:idx val="5"/>
              <c:layout>
                <c:manualLayout>
                  <c:x val="-3.4102238981255244E-2"/>
                  <c:y val="-5.6194193836970843E-2"/>
                </c:manualLayout>
              </c:layout>
              <c:tx>
                <c:rich>
                  <a:bodyPr/>
                  <a:lstStyle/>
                  <a:p>
                    <a:r>
                      <a:rPr lang="en-US"/>
                      <a:t>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9B0-472A-8DE4-5B55AD46C2FC}"/>
                </c:ext>
              </c:extLst>
            </c:dLbl>
            <c:dLbl>
              <c:idx val="6"/>
              <c:layout>
                <c:manualLayout>
                  <c:x val="-2.7900525024682106E-2"/>
                  <c:y val="-5.108603814230811E-2"/>
                </c:manualLayout>
              </c:layout>
              <c:tx>
                <c:rich>
                  <a:bodyPr/>
                  <a:lstStyle/>
                  <a:p>
                    <a:r>
                      <a:rPr lang="en-US"/>
                      <a:t>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9B0-472A-8DE4-5B55AD46C2FC}"/>
                </c:ext>
              </c:extLst>
            </c:dLbl>
            <c:dLbl>
              <c:idx val="7"/>
              <c:layout>
                <c:manualLayout>
                  <c:x val="-3.1007838822198205E-2"/>
                  <c:y val="-5.6129420190312307E-2"/>
                </c:manualLayout>
              </c:layout>
              <c:tx>
                <c:rich>
                  <a:bodyPr/>
                  <a:lstStyle/>
                  <a:p>
                    <a:r>
                      <a:rPr lang="en-US"/>
                      <a:t>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9B0-472A-8DE4-5B55AD46C2FC}"/>
                </c:ext>
              </c:extLst>
            </c:dLbl>
            <c:dLbl>
              <c:idx val="8"/>
              <c:layout>
                <c:manualLayout>
                  <c:x val="-2.8900910113508635E-2"/>
                  <c:y val="-5.1020411439395799E-2"/>
                </c:manualLayout>
              </c:layout>
              <c:tx>
                <c:rich>
                  <a:bodyPr/>
                  <a:lstStyle/>
                  <a:p>
                    <a:r>
                      <a:rPr lang="en-US"/>
                      <a:t>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9B0-472A-8DE4-5B55AD46C2FC}"/>
                </c:ext>
              </c:extLst>
            </c:dLbl>
            <c:dLbl>
              <c:idx val="9"/>
              <c:layout>
                <c:manualLayout>
                  <c:x val="-1.4757775654422267E-2"/>
                  <c:y val="-6.71659842519685E-2"/>
                </c:manualLayout>
              </c:layout>
              <c:tx>
                <c:rich>
                  <a:bodyPr/>
                  <a:lstStyle/>
                  <a:p>
                    <a:r>
                      <a:rPr lang="en-US"/>
                      <a:t>High-risk portfolio</a:t>
                    </a:r>
                  </a:p>
                </c:rich>
              </c:tx>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89B0-472A-8DE4-5B55AD46C2F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trendline>
            <c:spPr>
              <a:ln w="12700">
                <a:solidFill>
                  <a:schemeClr val="tx1"/>
                </a:solidFill>
                <a:prstDash val="solid"/>
              </a:ln>
            </c:spPr>
            <c:trendlineType val="poly"/>
            <c:order val="2"/>
            <c:forward val="3.0000000000000006E-2"/>
            <c:backward val="3.0000000000000006E-2"/>
            <c:dispRSqr val="0"/>
            <c:dispEq val="0"/>
          </c:trendline>
          <c:xVal>
            <c:numRef>
              <c:f>'Conservative Formula 2025'!$B$1159:$K$1159</c:f>
              <c:numCache>
                <c:formatCode>0.0%</c:formatCode>
                <c:ptCount val="10"/>
                <c:pt idx="0">
                  <c:v>0.13312200446356715</c:v>
                </c:pt>
                <c:pt idx="1">
                  <c:v>0.16202638126675509</c:v>
                </c:pt>
                <c:pt idx="2">
                  <c:v>0.19076872505754142</c:v>
                </c:pt>
                <c:pt idx="3">
                  <c:v>0.21189148106416095</c:v>
                </c:pt>
                <c:pt idx="4">
                  <c:v>0.23038772943737806</c:v>
                </c:pt>
                <c:pt idx="5">
                  <c:v>0.25255256108292473</c:v>
                </c:pt>
                <c:pt idx="6">
                  <c:v>0.26806004497869584</c:v>
                </c:pt>
                <c:pt idx="7">
                  <c:v>0.29047532408144439</c:v>
                </c:pt>
                <c:pt idx="8">
                  <c:v>0.31649149118715231</c:v>
                </c:pt>
                <c:pt idx="9">
                  <c:v>0.35619621315252903</c:v>
                </c:pt>
              </c:numCache>
            </c:numRef>
          </c:xVal>
          <c:yVal>
            <c:numRef>
              <c:f>'Conservative Formula 2025'!$B$1158:$K$1158</c:f>
              <c:numCache>
                <c:formatCode>0.0%</c:formatCode>
                <c:ptCount val="10"/>
                <c:pt idx="0">
                  <c:v>0.10208588139237151</c:v>
                </c:pt>
                <c:pt idx="1">
                  <c:v>0.11505187725811217</c:v>
                </c:pt>
                <c:pt idx="2">
                  <c:v>0.11679273328879769</c:v>
                </c:pt>
                <c:pt idx="3">
                  <c:v>0.11888772251846436</c:v>
                </c:pt>
                <c:pt idx="4">
                  <c:v>0.11255473031219898</c:v>
                </c:pt>
                <c:pt idx="5">
                  <c:v>0.11835441717000794</c:v>
                </c:pt>
                <c:pt idx="6">
                  <c:v>0.11038394841523336</c:v>
                </c:pt>
                <c:pt idx="7">
                  <c:v>0.10280914895266502</c:v>
                </c:pt>
                <c:pt idx="8">
                  <c:v>0.101185042314067</c:v>
                </c:pt>
                <c:pt idx="9">
                  <c:v>6.4605171276443496E-2</c:v>
                </c:pt>
              </c:numCache>
            </c:numRef>
          </c:yVal>
          <c:smooth val="0"/>
          <c:extLst>
            <c:ext xmlns:c16="http://schemas.microsoft.com/office/drawing/2014/chart" uri="{C3380CC4-5D6E-409C-BE32-E72D297353CC}">
              <c16:uniqueId val="{0000000A-89B0-472A-8DE4-5B55AD46C2FC}"/>
            </c:ext>
          </c:extLst>
        </c:ser>
        <c:dLbls>
          <c:showLegendKey val="0"/>
          <c:showVal val="0"/>
          <c:showCatName val="0"/>
          <c:showSerName val="0"/>
          <c:showPercent val="0"/>
          <c:showBubbleSize val="0"/>
        </c:dLbls>
        <c:axId val="207777792"/>
        <c:axId val="207779712"/>
      </c:scatterChart>
      <c:valAx>
        <c:axId val="207777792"/>
        <c:scaling>
          <c:orientation val="minMax"/>
          <c:max val="0.5"/>
          <c:min val="0"/>
        </c:scaling>
        <c:delete val="0"/>
        <c:axPos val="b"/>
        <c:title>
          <c:tx>
            <c:rich>
              <a:bodyPr/>
              <a:lstStyle/>
              <a:p>
                <a:pPr>
                  <a:defRPr sz="1100"/>
                </a:pPr>
                <a:r>
                  <a:rPr lang="en-US" sz="1100"/>
                  <a:t>Volatility</a:t>
                </a:r>
              </a:p>
            </c:rich>
          </c:tx>
          <c:layout>
            <c:manualLayout>
              <c:xMode val="edge"/>
              <c:yMode val="edge"/>
              <c:x val="0.55832656660104985"/>
              <c:y val="0.86648135058274289"/>
            </c:manualLayout>
          </c:layout>
          <c:overlay val="0"/>
        </c:title>
        <c:numFmt formatCode="0%" sourceLinked="0"/>
        <c:majorTickMark val="none"/>
        <c:minorTickMark val="none"/>
        <c:tickLblPos val="nextTo"/>
        <c:crossAx val="207779712"/>
        <c:crosses val="autoZero"/>
        <c:crossBetween val="midCat"/>
        <c:majorUnit val="0.2"/>
      </c:valAx>
      <c:valAx>
        <c:axId val="207779712"/>
        <c:scaling>
          <c:orientation val="minMax"/>
          <c:min val="0"/>
        </c:scaling>
        <c:delete val="0"/>
        <c:axPos val="l"/>
        <c:title>
          <c:tx>
            <c:rich>
              <a:bodyPr/>
              <a:lstStyle/>
              <a:p>
                <a:pPr>
                  <a:defRPr sz="1100"/>
                </a:pPr>
                <a:r>
                  <a:rPr lang="en-US" sz="1100"/>
                  <a:t>Compounded Return</a:t>
                </a:r>
              </a:p>
            </c:rich>
          </c:tx>
          <c:layout>
            <c:manualLayout>
              <c:xMode val="edge"/>
              <c:yMode val="edge"/>
              <c:x val="3.8605690048056314E-2"/>
              <c:y val="6.7736513460098749E-2"/>
            </c:manualLayout>
          </c:layout>
          <c:overlay val="0"/>
        </c:title>
        <c:numFmt formatCode="0%" sourceLinked="0"/>
        <c:majorTickMark val="none"/>
        <c:minorTickMark val="none"/>
        <c:tickLblPos val="nextTo"/>
        <c:crossAx val="207777792"/>
        <c:crosses val="autoZero"/>
        <c:crossBetween val="midCat"/>
        <c:majorUnit val="4.0000000000000008E-2"/>
      </c:valAx>
      <c:spPr>
        <a:blipFill>
          <a:blip xmlns:r="http://schemas.openxmlformats.org/officeDocument/2006/relationships" r:embed="rId1"/>
          <a:stretch>
            <a:fillRect/>
          </a:stretch>
        </a:blipFill>
      </c:spPr>
    </c:plotArea>
    <c:plotVisOnly val="1"/>
    <c:dispBlanksAs val="gap"/>
    <c:showDLblsOverMax val="0"/>
  </c:chart>
  <c:spPr>
    <a:solidFill>
      <a:sysClr val="window" lastClr="FFFFFF"/>
    </a:solidFill>
    <a:ln>
      <a:noFill/>
    </a:ln>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11439195100611E-2"/>
          <c:y val="5.1284631087780697E-2"/>
          <c:w val="0.73749671916010484"/>
          <c:h val="0.73606809565470988"/>
        </c:manualLayout>
      </c:layout>
      <c:lineChart>
        <c:grouping val="standard"/>
        <c:varyColors val="0"/>
        <c:ser>
          <c:idx val="0"/>
          <c:order val="0"/>
          <c:tx>
            <c:v>Conservative stocks</c:v>
          </c:tx>
          <c:spPr>
            <a:ln w="25400">
              <a:solidFill>
                <a:srgbClr val="4D4D4D"/>
              </a:solidFill>
            </a:ln>
          </c:spPr>
          <c:marker>
            <c:symbol val="none"/>
          </c:marker>
          <c:cat>
            <c:numRef>
              <c:f>'Conservative Formula 2025'!$A$4:$A$1156</c:f>
              <c:numCache>
                <c:formatCode>mmm\-yy</c:formatCode>
                <c:ptCount val="1153"/>
                <c:pt idx="0">
                  <c:v>10624</c:v>
                </c:pt>
                <c:pt idx="1">
                  <c:v>10652</c:v>
                </c:pt>
                <c:pt idx="2">
                  <c:v>10681</c:v>
                </c:pt>
                <c:pt idx="3">
                  <c:v>10713</c:v>
                </c:pt>
                <c:pt idx="4">
                  <c:v>10744</c:v>
                </c:pt>
                <c:pt idx="5">
                  <c:v>10772</c:v>
                </c:pt>
                <c:pt idx="6">
                  <c:v>10805</c:v>
                </c:pt>
                <c:pt idx="7">
                  <c:v>10835</c:v>
                </c:pt>
                <c:pt idx="8">
                  <c:v>10866</c:v>
                </c:pt>
                <c:pt idx="9">
                  <c:v>10897</c:v>
                </c:pt>
                <c:pt idx="10">
                  <c:v>10926</c:v>
                </c:pt>
                <c:pt idx="11">
                  <c:v>10958</c:v>
                </c:pt>
                <c:pt idx="12">
                  <c:v>10989</c:v>
                </c:pt>
                <c:pt idx="13">
                  <c:v>11017</c:v>
                </c:pt>
                <c:pt idx="14">
                  <c:v>11048</c:v>
                </c:pt>
                <c:pt idx="15">
                  <c:v>11078</c:v>
                </c:pt>
                <c:pt idx="16">
                  <c:v>11108</c:v>
                </c:pt>
                <c:pt idx="17">
                  <c:v>11139</c:v>
                </c:pt>
                <c:pt idx="18">
                  <c:v>11170</c:v>
                </c:pt>
                <c:pt idx="19">
                  <c:v>11199</c:v>
                </c:pt>
                <c:pt idx="20">
                  <c:v>11231</c:v>
                </c:pt>
                <c:pt idx="21">
                  <c:v>11262</c:v>
                </c:pt>
                <c:pt idx="22">
                  <c:v>11290</c:v>
                </c:pt>
                <c:pt idx="23">
                  <c:v>11323</c:v>
                </c:pt>
                <c:pt idx="24">
                  <c:v>11353</c:v>
                </c:pt>
                <c:pt idx="25">
                  <c:v>11381</c:v>
                </c:pt>
                <c:pt idx="26">
                  <c:v>11413</c:v>
                </c:pt>
                <c:pt idx="27">
                  <c:v>11443</c:v>
                </c:pt>
                <c:pt idx="28">
                  <c:v>11472</c:v>
                </c:pt>
                <c:pt idx="29">
                  <c:v>11504</c:v>
                </c:pt>
                <c:pt idx="30">
                  <c:v>11535</c:v>
                </c:pt>
                <c:pt idx="31">
                  <c:v>11566</c:v>
                </c:pt>
                <c:pt idx="32">
                  <c:v>11596</c:v>
                </c:pt>
                <c:pt idx="33">
                  <c:v>11626</c:v>
                </c:pt>
                <c:pt idx="34">
                  <c:v>11657</c:v>
                </c:pt>
                <c:pt idx="35">
                  <c:v>11688</c:v>
                </c:pt>
                <c:pt idx="36">
                  <c:v>11717</c:v>
                </c:pt>
                <c:pt idx="37">
                  <c:v>11748</c:v>
                </c:pt>
                <c:pt idx="38">
                  <c:v>11779</c:v>
                </c:pt>
                <c:pt idx="39">
                  <c:v>11808</c:v>
                </c:pt>
                <c:pt idx="40">
                  <c:v>11840</c:v>
                </c:pt>
                <c:pt idx="41">
                  <c:v>11870</c:v>
                </c:pt>
                <c:pt idx="42">
                  <c:v>11899</c:v>
                </c:pt>
                <c:pt idx="43">
                  <c:v>11932</c:v>
                </c:pt>
                <c:pt idx="44">
                  <c:v>11962</c:v>
                </c:pt>
                <c:pt idx="45">
                  <c:v>11993</c:v>
                </c:pt>
                <c:pt idx="46">
                  <c:v>12023</c:v>
                </c:pt>
                <c:pt idx="47">
                  <c:v>12053</c:v>
                </c:pt>
                <c:pt idx="48">
                  <c:v>12085</c:v>
                </c:pt>
                <c:pt idx="49">
                  <c:v>12113</c:v>
                </c:pt>
                <c:pt idx="50">
                  <c:v>12144</c:v>
                </c:pt>
                <c:pt idx="51">
                  <c:v>12172</c:v>
                </c:pt>
                <c:pt idx="52">
                  <c:v>12205</c:v>
                </c:pt>
                <c:pt idx="53">
                  <c:v>12235</c:v>
                </c:pt>
                <c:pt idx="54">
                  <c:v>12266</c:v>
                </c:pt>
                <c:pt idx="55">
                  <c:v>12297</c:v>
                </c:pt>
                <c:pt idx="56">
                  <c:v>12326</c:v>
                </c:pt>
                <c:pt idx="57">
                  <c:v>12358</c:v>
                </c:pt>
                <c:pt idx="58">
                  <c:v>12388</c:v>
                </c:pt>
                <c:pt idx="59">
                  <c:v>12417</c:v>
                </c:pt>
                <c:pt idx="60">
                  <c:v>12450</c:v>
                </c:pt>
                <c:pt idx="61">
                  <c:v>12478</c:v>
                </c:pt>
                <c:pt idx="62">
                  <c:v>12508</c:v>
                </c:pt>
                <c:pt idx="63">
                  <c:v>12539</c:v>
                </c:pt>
                <c:pt idx="64">
                  <c:v>12570</c:v>
                </c:pt>
                <c:pt idx="65">
                  <c:v>12599</c:v>
                </c:pt>
                <c:pt idx="66">
                  <c:v>12631</c:v>
                </c:pt>
                <c:pt idx="67">
                  <c:v>12662</c:v>
                </c:pt>
                <c:pt idx="68">
                  <c:v>12690</c:v>
                </c:pt>
                <c:pt idx="69">
                  <c:v>12723</c:v>
                </c:pt>
                <c:pt idx="70">
                  <c:v>12753</c:v>
                </c:pt>
                <c:pt idx="71">
                  <c:v>12784</c:v>
                </c:pt>
                <c:pt idx="72">
                  <c:v>12815</c:v>
                </c:pt>
                <c:pt idx="73">
                  <c:v>12843</c:v>
                </c:pt>
                <c:pt idx="74">
                  <c:v>12872</c:v>
                </c:pt>
                <c:pt idx="75">
                  <c:v>12904</c:v>
                </c:pt>
                <c:pt idx="76">
                  <c:v>12935</c:v>
                </c:pt>
                <c:pt idx="77">
                  <c:v>12963</c:v>
                </c:pt>
                <c:pt idx="78">
                  <c:v>12996</c:v>
                </c:pt>
                <c:pt idx="79">
                  <c:v>13026</c:v>
                </c:pt>
                <c:pt idx="80">
                  <c:v>13057</c:v>
                </c:pt>
                <c:pt idx="81">
                  <c:v>13088</c:v>
                </c:pt>
                <c:pt idx="82">
                  <c:v>13117</c:v>
                </c:pt>
                <c:pt idx="83">
                  <c:v>13149</c:v>
                </c:pt>
                <c:pt idx="84">
                  <c:v>13180</c:v>
                </c:pt>
                <c:pt idx="85">
                  <c:v>13208</c:v>
                </c:pt>
                <c:pt idx="86">
                  <c:v>13240</c:v>
                </c:pt>
                <c:pt idx="87">
                  <c:v>13270</c:v>
                </c:pt>
                <c:pt idx="88">
                  <c:v>13299</c:v>
                </c:pt>
                <c:pt idx="89">
                  <c:v>13331</c:v>
                </c:pt>
                <c:pt idx="90">
                  <c:v>13362</c:v>
                </c:pt>
                <c:pt idx="91">
                  <c:v>13393</c:v>
                </c:pt>
                <c:pt idx="92">
                  <c:v>13423</c:v>
                </c:pt>
                <c:pt idx="93">
                  <c:v>13453</c:v>
                </c:pt>
                <c:pt idx="94">
                  <c:v>13484</c:v>
                </c:pt>
                <c:pt idx="95">
                  <c:v>13515</c:v>
                </c:pt>
                <c:pt idx="96">
                  <c:v>13544</c:v>
                </c:pt>
                <c:pt idx="97">
                  <c:v>13572</c:v>
                </c:pt>
                <c:pt idx="98">
                  <c:v>13605</c:v>
                </c:pt>
                <c:pt idx="99">
                  <c:v>13635</c:v>
                </c:pt>
                <c:pt idx="100">
                  <c:v>13666</c:v>
                </c:pt>
                <c:pt idx="101">
                  <c:v>13696</c:v>
                </c:pt>
                <c:pt idx="102">
                  <c:v>13726</c:v>
                </c:pt>
                <c:pt idx="103">
                  <c:v>13758</c:v>
                </c:pt>
                <c:pt idx="104">
                  <c:v>13788</c:v>
                </c:pt>
                <c:pt idx="105">
                  <c:v>13817</c:v>
                </c:pt>
                <c:pt idx="106">
                  <c:v>13849</c:v>
                </c:pt>
                <c:pt idx="107">
                  <c:v>13880</c:v>
                </c:pt>
                <c:pt idx="108">
                  <c:v>13911</c:v>
                </c:pt>
                <c:pt idx="109">
                  <c:v>13939</c:v>
                </c:pt>
                <c:pt idx="110">
                  <c:v>13970</c:v>
                </c:pt>
                <c:pt idx="111">
                  <c:v>13999</c:v>
                </c:pt>
                <c:pt idx="112">
                  <c:v>14031</c:v>
                </c:pt>
                <c:pt idx="113">
                  <c:v>14061</c:v>
                </c:pt>
                <c:pt idx="114">
                  <c:v>14090</c:v>
                </c:pt>
                <c:pt idx="115">
                  <c:v>14123</c:v>
                </c:pt>
                <c:pt idx="116">
                  <c:v>14153</c:v>
                </c:pt>
                <c:pt idx="117">
                  <c:v>14184</c:v>
                </c:pt>
                <c:pt idx="118">
                  <c:v>14214</c:v>
                </c:pt>
                <c:pt idx="119">
                  <c:v>14244</c:v>
                </c:pt>
                <c:pt idx="120">
                  <c:v>14276</c:v>
                </c:pt>
                <c:pt idx="121">
                  <c:v>14304</c:v>
                </c:pt>
                <c:pt idx="122">
                  <c:v>14335</c:v>
                </c:pt>
                <c:pt idx="123">
                  <c:v>14363</c:v>
                </c:pt>
                <c:pt idx="124">
                  <c:v>14396</c:v>
                </c:pt>
                <c:pt idx="125">
                  <c:v>14426</c:v>
                </c:pt>
                <c:pt idx="126">
                  <c:v>14457</c:v>
                </c:pt>
                <c:pt idx="127">
                  <c:v>14488</c:v>
                </c:pt>
                <c:pt idx="128">
                  <c:v>14517</c:v>
                </c:pt>
                <c:pt idx="129">
                  <c:v>14549</c:v>
                </c:pt>
                <c:pt idx="130">
                  <c:v>14579</c:v>
                </c:pt>
                <c:pt idx="131">
                  <c:v>14608</c:v>
                </c:pt>
                <c:pt idx="132">
                  <c:v>14641</c:v>
                </c:pt>
                <c:pt idx="133">
                  <c:v>14670</c:v>
                </c:pt>
                <c:pt idx="134">
                  <c:v>14699</c:v>
                </c:pt>
                <c:pt idx="135">
                  <c:v>14731</c:v>
                </c:pt>
                <c:pt idx="136">
                  <c:v>14762</c:v>
                </c:pt>
                <c:pt idx="137">
                  <c:v>14790</c:v>
                </c:pt>
                <c:pt idx="138">
                  <c:v>14823</c:v>
                </c:pt>
                <c:pt idx="139">
                  <c:v>14853</c:v>
                </c:pt>
                <c:pt idx="140">
                  <c:v>14884</c:v>
                </c:pt>
                <c:pt idx="141">
                  <c:v>14915</c:v>
                </c:pt>
                <c:pt idx="142">
                  <c:v>14944</c:v>
                </c:pt>
                <c:pt idx="143">
                  <c:v>14976</c:v>
                </c:pt>
                <c:pt idx="144">
                  <c:v>15007</c:v>
                </c:pt>
                <c:pt idx="145">
                  <c:v>15035</c:v>
                </c:pt>
                <c:pt idx="146">
                  <c:v>15066</c:v>
                </c:pt>
                <c:pt idx="147">
                  <c:v>15096</c:v>
                </c:pt>
                <c:pt idx="148">
                  <c:v>15126</c:v>
                </c:pt>
                <c:pt idx="149">
                  <c:v>15157</c:v>
                </c:pt>
                <c:pt idx="150">
                  <c:v>15188</c:v>
                </c:pt>
                <c:pt idx="151">
                  <c:v>15217</c:v>
                </c:pt>
                <c:pt idx="152">
                  <c:v>15249</c:v>
                </c:pt>
                <c:pt idx="153">
                  <c:v>15280</c:v>
                </c:pt>
                <c:pt idx="154">
                  <c:v>15308</c:v>
                </c:pt>
                <c:pt idx="155">
                  <c:v>15341</c:v>
                </c:pt>
                <c:pt idx="156">
                  <c:v>15371</c:v>
                </c:pt>
                <c:pt idx="157">
                  <c:v>15399</c:v>
                </c:pt>
                <c:pt idx="158">
                  <c:v>15431</c:v>
                </c:pt>
                <c:pt idx="159">
                  <c:v>15461</c:v>
                </c:pt>
                <c:pt idx="160">
                  <c:v>15490</c:v>
                </c:pt>
                <c:pt idx="161">
                  <c:v>15522</c:v>
                </c:pt>
                <c:pt idx="162">
                  <c:v>15553</c:v>
                </c:pt>
                <c:pt idx="163">
                  <c:v>15584</c:v>
                </c:pt>
                <c:pt idx="164">
                  <c:v>15614</c:v>
                </c:pt>
                <c:pt idx="165">
                  <c:v>15644</c:v>
                </c:pt>
                <c:pt idx="166">
                  <c:v>15675</c:v>
                </c:pt>
                <c:pt idx="167">
                  <c:v>15706</c:v>
                </c:pt>
                <c:pt idx="168">
                  <c:v>15735</c:v>
                </c:pt>
                <c:pt idx="169">
                  <c:v>15763</c:v>
                </c:pt>
                <c:pt idx="170">
                  <c:v>15796</c:v>
                </c:pt>
                <c:pt idx="171">
                  <c:v>15826</c:v>
                </c:pt>
                <c:pt idx="172">
                  <c:v>15857</c:v>
                </c:pt>
                <c:pt idx="173">
                  <c:v>15887</c:v>
                </c:pt>
                <c:pt idx="174">
                  <c:v>15917</c:v>
                </c:pt>
                <c:pt idx="175">
                  <c:v>15949</c:v>
                </c:pt>
                <c:pt idx="176">
                  <c:v>15979</c:v>
                </c:pt>
                <c:pt idx="177">
                  <c:v>16008</c:v>
                </c:pt>
                <c:pt idx="178">
                  <c:v>16040</c:v>
                </c:pt>
                <c:pt idx="179">
                  <c:v>16071</c:v>
                </c:pt>
                <c:pt idx="180">
                  <c:v>16102</c:v>
                </c:pt>
                <c:pt idx="181">
                  <c:v>16131</c:v>
                </c:pt>
                <c:pt idx="182">
                  <c:v>16162</c:v>
                </c:pt>
                <c:pt idx="183">
                  <c:v>16190</c:v>
                </c:pt>
                <c:pt idx="184">
                  <c:v>16223</c:v>
                </c:pt>
                <c:pt idx="185">
                  <c:v>16253</c:v>
                </c:pt>
                <c:pt idx="186">
                  <c:v>16284</c:v>
                </c:pt>
                <c:pt idx="187">
                  <c:v>16315</c:v>
                </c:pt>
                <c:pt idx="188">
                  <c:v>16344</c:v>
                </c:pt>
                <c:pt idx="189">
                  <c:v>16376</c:v>
                </c:pt>
                <c:pt idx="190">
                  <c:v>16406</c:v>
                </c:pt>
                <c:pt idx="191">
                  <c:v>16435</c:v>
                </c:pt>
                <c:pt idx="192">
                  <c:v>16468</c:v>
                </c:pt>
                <c:pt idx="193">
                  <c:v>16496</c:v>
                </c:pt>
                <c:pt idx="194">
                  <c:v>16526</c:v>
                </c:pt>
                <c:pt idx="195">
                  <c:v>16557</c:v>
                </c:pt>
                <c:pt idx="196">
                  <c:v>16588</c:v>
                </c:pt>
                <c:pt idx="197">
                  <c:v>16617</c:v>
                </c:pt>
                <c:pt idx="198">
                  <c:v>16649</c:v>
                </c:pt>
                <c:pt idx="199">
                  <c:v>16680</c:v>
                </c:pt>
                <c:pt idx="200">
                  <c:v>16708</c:v>
                </c:pt>
                <c:pt idx="201">
                  <c:v>16741</c:v>
                </c:pt>
                <c:pt idx="202">
                  <c:v>16771</c:v>
                </c:pt>
                <c:pt idx="203">
                  <c:v>16802</c:v>
                </c:pt>
                <c:pt idx="204">
                  <c:v>16833</c:v>
                </c:pt>
                <c:pt idx="205">
                  <c:v>16861</c:v>
                </c:pt>
                <c:pt idx="206">
                  <c:v>16890</c:v>
                </c:pt>
                <c:pt idx="207">
                  <c:v>16922</c:v>
                </c:pt>
                <c:pt idx="208">
                  <c:v>16953</c:v>
                </c:pt>
                <c:pt idx="209">
                  <c:v>16981</c:v>
                </c:pt>
                <c:pt idx="210">
                  <c:v>17014</c:v>
                </c:pt>
                <c:pt idx="211">
                  <c:v>17044</c:v>
                </c:pt>
                <c:pt idx="212">
                  <c:v>17075</c:v>
                </c:pt>
                <c:pt idx="213">
                  <c:v>17106</c:v>
                </c:pt>
                <c:pt idx="214">
                  <c:v>17135</c:v>
                </c:pt>
                <c:pt idx="215">
                  <c:v>17167</c:v>
                </c:pt>
                <c:pt idx="216">
                  <c:v>17198</c:v>
                </c:pt>
                <c:pt idx="217">
                  <c:v>17226</c:v>
                </c:pt>
                <c:pt idx="218">
                  <c:v>17257</c:v>
                </c:pt>
                <c:pt idx="219">
                  <c:v>17287</c:v>
                </c:pt>
                <c:pt idx="220">
                  <c:v>17317</c:v>
                </c:pt>
                <c:pt idx="221">
                  <c:v>17348</c:v>
                </c:pt>
                <c:pt idx="222">
                  <c:v>17379</c:v>
                </c:pt>
                <c:pt idx="223">
                  <c:v>17408</c:v>
                </c:pt>
                <c:pt idx="224">
                  <c:v>17440</c:v>
                </c:pt>
                <c:pt idx="225">
                  <c:v>17471</c:v>
                </c:pt>
                <c:pt idx="226">
                  <c:v>17499</c:v>
                </c:pt>
                <c:pt idx="227">
                  <c:v>17532</c:v>
                </c:pt>
                <c:pt idx="228">
                  <c:v>17562</c:v>
                </c:pt>
                <c:pt idx="229">
                  <c:v>17590</c:v>
                </c:pt>
                <c:pt idx="230">
                  <c:v>17623</c:v>
                </c:pt>
                <c:pt idx="231">
                  <c:v>17653</c:v>
                </c:pt>
                <c:pt idx="232">
                  <c:v>17684</c:v>
                </c:pt>
                <c:pt idx="233">
                  <c:v>17714</c:v>
                </c:pt>
                <c:pt idx="234">
                  <c:v>17744</c:v>
                </c:pt>
                <c:pt idx="235">
                  <c:v>17776</c:v>
                </c:pt>
                <c:pt idx="236">
                  <c:v>17806</c:v>
                </c:pt>
                <c:pt idx="237">
                  <c:v>17835</c:v>
                </c:pt>
                <c:pt idx="238">
                  <c:v>17867</c:v>
                </c:pt>
                <c:pt idx="239">
                  <c:v>17898</c:v>
                </c:pt>
                <c:pt idx="240">
                  <c:v>17929</c:v>
                </c:pt>
                <c:pt idx="241">
                  <c:v>17957</c:v>
                </c:pt>
                <c:pt idx="242">
                  <c:v>17988</c:v>
                </c:pt>
                <c:pt idx="243">
                  <c:v>18017</c:v>
                </c:pt>
                <c:pt idx="244">
                  <c:v>18049</c:v>
                </c:pt>
                <c:pt idx="245">
                  <c:v>18079</c:v>
                </c:pt>
                <c:pt idx="246">
                  <c:v>18108</c:v>
                </c:pt>
                <c:pt idx="247">
                  <c:v>18141</c:v>
                </c:pt>
                <c:pt idx="248">
                  <c:v>18171</c:v>
                </c:pt>
                <c:pt idx="249">
                  <c:v>18202</c:v>
                </c:pt>
                <c:pt idx="250">
                  <c:v>18232</c:v>
                </c:pt>
                <c:pt idx="251">
                  <c:v>18262</c:v>
                </c:pt>
                <c:pt idx="252">
                  <c:v>18294</c:v>
                </c:pt>
                <c:pt idx="253">
                  <c:v>18322</c:v>
                </c:pt>
                <c:pt idx="254">
                  <c:v>18353</c:v>
                </c:pt>
                <c:pt idx="255">
                  <c:v>18381</c:v>
                </c:pt>
                <c:pt idx="256">
                  <c:v>18414</c:v>
                </c:pt>
                <c:pt idx="257">
                  <c:v>18444</c:v>
                </c:pt>
                <c:pt idx="258">
                  <c:v>18475</c:v>
                </c:pt>
                <c:pt idx="259">
                  <c:v>18506</c:v>
                </c:pt>
                <c:pt idx="260">
                  <c:v>18535</c:v>
                </c:pt>
                <c:pt idx="261">
                  <c:v>18567</c:v>
                </c:pt>
                <c:pt idx="262">
                  <c:v>18597</c:v>
                </c:pt>
                <c:pt idx="263">
                  <c:v>18626</c:v>
                </c:pt>
                <c:pt idx="264">
                  <c:v>18659</c:v>
                </c:pt>
                <c:pt idx="265">
                  <c:v>18687</c:v>
                </c:pt>
                <c:pt idx="266">
                  <c:v>18717</c:v>
                </c:pt>
                <c:pt idx="267">
                  <c:v>18748</c:v>
                </c:pt>
                <c:pt idx="268">
                  <c:v>18779</c:v>
                </c:pt>
                <c:pt idx="269">
                  <c:v>18808</c:v>
                </c:pt>
                <c:pt idx="270">
                  <c:v>18840</c:v>
                </c:pt>
                <c:pt idx="271">
                  <c:v>18871</c:v>
                </c:pt>
                <c:pt idx="272">
                  <c:v>18899</c:v>
                </c:pt>
                <c:pt idx="273">
                  <c:v>18932</c:v>
                </c:pt>
                <c:pt idx="274">
                  <c:v>18962</c:v>
                </c:pt>
                <c:pt idx="275">
                  <c:v>18993</c:v>
                </c:pt>
                <c:pt idx="276">
                  <c:v>19024</c:v>
                </c:pt>
                <c:pt idx="277">
                  <c:v>19053</c:v>
                </c:pt>
                <c:pt idx="278">
                  <c:v>19084</c:v>
                </c:pt>
                <c:pt idx="279">
                  <c:v>19114</c:v>
                </c:pt>
                <c:pt idx="280">
                  <c:v>19144</c:v>
                </c:pt>
                <c:pt idx="281">
                  <c:v>19175</c:v>
                </c:pt>
                <c:pt idx="282">
                  <c:v>19206</c:v>
                </c:pt>
                <c:pt idx="283">
                  <c:v>19235</c:v>
                </c:pt>
                <c:pt idx="284">
                  <c:v>19267</c:v>
                </c:pt>
                <c:pt idx="285">
                  <c:v>19298</c:v>
                </c:pt>
                <c:pt idx="286">
                  <c:v>19326</c:v>
                </c:pt>
                <c:pt idx="287">
                  <c:v>19359</c:v>
                </c:pt>
                <c:pt idx="288">
                  <c:v>19389</c:v>
                </c:pt>
                <c:pt idx="289">
                  <c:v>19417</c:v>
                </c:pt>
                <c:pt idx="290">
                  <c:v>19449</c:v>
                </c:pt>
                <c:pt idx="291">
                  <c:v>19479</c:v>
                </c:pt>
                <c:pt idx="292">
                  <c:v>19508</c:v>
                </c:pt>
                <c:pt idx="293">
                  <c:v>19540</c:v>
                </c:pt>
                <c:pt idx="294">
                  <c:v>19571</c:v>
                </c:pt>
                <c:pt idx="295">
                  <c:v>19602</c:v>
                </c:pt>
                <c:pt idx="296">
                  <c:v>19632</c:v>
                </c:pt>
                <c:pt idx="297">
                  <c:v>19662</c:v>
                </c:pt>
                <c:pt idx="298">
                  <c:v>19693</c:v>
                </c:pt>
                <c:pt idx="299">
                  <c:v>19724</c:v>
                </c:pt>
                <c:pt idx="300">
                  <c:v>19753</c:v>
                </c:pt>
                <c:pt idx="301">
                  <c:v>19781</c:v>
                </c:pt>
                <c:pt idx="302">
                  <c:v>19814</c:v>
                </c:pt>
                <c:pt idx="303">
                  <c:v>19844</c:v>
                </c:pt>
                <c:pt idx="304">
                  <c:v>19875</c:v>
                </c:pt>
                <c:pt idx="305">
                  <c:v>19905</c:v>
                </c:pt>
                <c:pt idx="306">
                  <c:v>19935</c:v>
                </c:pt>
                <c:pt idx="307">
                  <c:v>19967</c:v>
                </c:pt>
                <c:pt idx="308">
                  <c:v>19997</c:v>
                </c:pt>
                <c:pt idx="309">
                  <c:v>20026</c:v>
                </c:pt>
                <c:pt idx="310">
                  <c:v>20058</c:v>
                </c:pt>
                <c:pt idx="311">
                  <c:v>20089</c:v>
                </c:pt>
                <c:pt idx="312">
                  <c:v>20120</c:v>
                </c:pt>
                <c:pt idx="313">
                  <c:v>20148</c:v>
                </c:pt>
                <c:pt idx="314">
                  <c:v>20179</c:v>
                </c:pt>
                <c:pt idx="315">
                  <c:v>20208</c:v>
                </c:pt>
                <c:pt idx="316">
                  <c:v>20240</c:v>
                </c:pt>
                <c:pt idx="317">
                  <c:v>20270</c:v>
                </c:pt>
                <c:pt idx="318">
                  <c:v>20299</c:v>
                </c:pt>
                <c:pt idx="319">
                  <c:v>20332</c:v>
                </c:pt>
                <c:pt idx="320">
                  <c:v>20362</c:v>
                </c:pt>
                <c:pt idx="321">
                  <c:v>20393</c:v>
                </c:pt>
                <c:pt idx="322">
                  <c:v>20423</c:v>
                </c:pt>
                <c:pt idx="323">
                  <c:v>20453</c:v>
                </c:pt>
                <c:pt idx="324">
                  <c:v>20485</c:v>
                </c:pt>
                <c:pt idx="325">
                  <c:v>20514</c:v>
                </c:pt>
                <c:pt idx="326">
                  <c:v>20544</c:v>
                </c:pt>
                <c:pt idx="327">
                  <c:v>20575</c:v>
                </c:pt>
                <c:pt idx="328">
                  <c:v>20606</c:v>
                </c:pt>
                <c:pt idx="329">
                  <c:v>20635</c:v>
                </c:pt>
                <c:pt idx="330">
                  <c:v>20667</c:v>
                </c:pt>
                <c:pt idx="331">
                  <c:v>20698</c:v>
                </c:pt>
                <c:pt idx="332">
                  <c:v>20726</c:v>
                </c:pt>
                <c:pt idx="333">
                  <c:v>20759</c:v>
                </c:pt>
                <c:pt idx="334">
                  <c:v>20789</c:v>
                </c:pt>
                <c:pt idx="335">
                  <c:v>20820</c:v>
                </c:pt>
                <c:pt idx="336">
                  <c:v>20851</c:v>
                </c:pt>
                <c:pt idx="337">
                  <c:v>20879</c:v>
                </c:pt>
                <c:pt idx="338">
                  <c:v>20908</c:v>
                </c:pt>
                <c:pt idx="339">
                  <c:v>20940</c:v>
                </c:pt>
                <c:pt idx="340">
                  <c:v>20971</c:v>
                </c:pt>
                <c:pt idx="341">
                  <c:v>20999</c:v>
                </c:pt>
                <c:pt idx="342">
                  <c:v>21032</c:v>
                </c:pt>
                <c:pt idx="343">
                  <c:v>21062</c:v>
                </c:pt>
                <c:pt idx="344">
                  <c:v>21093</c:v>
                </c:pt>
                <c:pt idx="345">
                  <c:v>21124</c:v>
                </c:pt>
                <c:pt idx="346">
                  <c:v>21153</c:v>
                </c:pt>
                <c:pt idx="347">
                  <c:v>21185</c:v>
                </c:pt>
                <c:pt idx="348">
                  <c:v>21216</c:v>
                </c:pt>
                <c:pt idx="349">
                  <c:v>21244</c:v>
                </c:pt>
                <c:pt idx="350">
                  <c:v>21275</c:v>
                </c:pt>
                <c:pt idx="351">
                  <c:v>21305</c:v>
                </c:pt>
                <c:pt idx="352">
                  <c:v>21335</c:v>
                </c:pt>
                <c:pt idx="353">
                  <c:v>21366</c:v>
                </c:pt>
                <c:pt idx="354">
                  <c:v>21397</c:v>
                </c:pt>
                <c:pt idx="355">
                  <c:v>21426</c:v>
                </c:pt>
                <c:pt idx="356">
                  <c:v>21458</c:v>
                </c:pt>
                <c:pt idx="357">
                  <c:v>21489</c:v>
                </c:pt>
                <c:pt idx="358">
                  <c:v>21517</c:v>
                </c:pt>
                <c:pt idx="359">
                  <c:v>21550</c:v>
                </c:pt>
                <c:pt idx="360">
                  <c:v>21580</c:v>
                </c:pt>
                <c:pt idx="361">
                  <c:v>21608</c:v>
                </c:pt>
                <c:pt idx="362">
                  <c:v>21640</c:v>
                </c:pt>
                <c:pt idx="363">
                  <c:v>21670</c:v>
                </c:pt>
                <c:pt idx="364">
                  <c:v>21699</c:v>
                </c:pt>
                <c:pt idx="365">
                  <c:v>21731</c:v>
                </c:pt>
                <c:pt idx="366">
                  <c:v>21762</c:v>
                </c:pt>
                <c:pt idx="367">
                  <c:v>21793</c:v>
                </c:pt>
                <c:pt idx="368">
                  <c:v>21823</c:v>
                </c:pt>
                <c:pt idx="369">
                  <c:v>21853</c:v>
                </c:pt>
                <c:pt idx="370">
                  <c:v>21884</c:v>
                </c:pt>
                <c:pt idx="371">
                  <c:v>21915</c:v>
                </c:pt>
                <c:pt idx="372">
                  <c:v>21944</c:v>
                </c:pt>
                <c:pt idx="373">
                  <c:v>21975</c:v>
                </c:pt>
                <c:pt idx="374">
                  <c:v>22006</c:v>
                </c:pt>
                <c:pt idx="375">
                  <c:v>22035</c:v>
                </c:pt>
                <c:pt idx="376">
                  <c:v>22067</c:v>
                </c:pt>
                <c:pt idx="377">
                  <c:v>22097</c:v>
                </c:pt>
                <c:pt idx="378">
                  <c:v>22126</c:v>
                </c:pt>
                <c:pt idx="379">
                  <c:v>22159</c:v>
                </c:pt>
                <c:pt idx="380">
                  <c:v>22189</c:v>
                </c:pt>
                <c:pt idx="381">
                  <c:v>22220</c:v>
                </c:pt>
                <c:pt idx="382">
                  <c:v>22250</c:v>
                </c:pt>
                <c:pt idx="383">
                  <c:v>22280</c:v>
                </c:pt>
                <c:pt idx="384">
                  <c:v>22312</c:v>
                </c:pt>
                <c:pt idx="385">
                  <c:v>22340</c:v>
                </c:pt>
                <c:pt idx="386">
                  <c:v>22371</c:v>
                </c:pt>
                <c:pt idx="387">
                  <c:v>22399</c:v>
                </c:pt>
                <c:pt idx="388">
                  <c:v>22432</c:v>
                </c:pt>
                <c:pt idx="389">
                  <c:v>22462</c:v>
                </c:pt>
                <c:pt idx="390">
                  <c:v>22493</c:v>
                </c:pt>
                <c:pt idx="391">
                  <c:v>22524</c:v>
                </c:pt>
                <c:pt idx="392">
                  <c:v>22553</c:v>
                </c:pt>
                <c:pt idx="393">
                  <c:v>22585</c:v>
                </c:pt>
                <c:pt idx="394">
                  <c:v>22615</c:v>
                </c:pt>
                <c:pt idx="395">
                  <c:v>22644</c:v>
                </c:pt>
                <c:pt idx="396">
                  <c:v>22677</c:v>
                </c:pt>
                <c:pt idx="397">
                  <c:v>22705</c:v>
                </c:pt>
                <c:pt idx="398">
                  <c:v>22735</c:v>
                </c:pt>
                <c:pt idx="399">
                  <c:v>22766</c:v>
                </c:pt>
                <c:pt idx="400">
                  <c:v>22797</c:v>
                </c:pt>
                <c:pt idx="401">
                  <c:v>22826</c:v>
                </c:pt>
                <c:pt idx="402">
                  <c:v>22858</c:v>
                </c:pt>
                <c:pt idx="403">
                  <c:v>22889</c:v>
                </c:pt>
                <c:pt idx="404">
                  <c:v>22917</c:v>
                </c:pt>
                <c:pt idx="405">
                  <c:v>22950</c:v>
                </c:pt>
                <c:pt idx="406">
                  <c:v>22980</c:v>
                </c:pt>
                <c:pt idx="407">
                  <c:v>23011</c:v>
                </c:pt>
                <c:pt idx="408">
                  <c:v>23042</c:v>
                </c:pt>
                <c:pt idx="409">
                  <c:v>23070</c:v>
                </c:pt>
                <c:pt idx="410">
                  <c:v>23099</c:v>
                </c:pt>
                <c:pt idx="411">
                  <c:v>23131</c:v>
                </c:pt>
                <c:pt idx="412">
                  <c:v>23162</c:v>
                </c:pt>
                <c:pt idx="413">
                  <c:v>23190</c:v>
                </c:pt>
                <c:pt idx="414">
                  <c:v>23223</c:v>
                </c:pt>
                <c:pt idx="415">
                  <c:v>23253</c:v>
                </c:pt>
                <c:pt idx="416">
                  <c:v>23284</c:v>
                </c:pt>
                <c:pt idx="417">
                  <c:v>23315</c:v>
                </c:pt>
                <c:pt idx="418">
                  <c:v>23344</c:v>
                </c:pt>
                <c:pt idx="419">
                  <c:v>23376</c:v>
                </c:pt>
                <c:pt idx="420">
                  <c:v>23407</c:v>
                </c:pt>
                <c:pt idx="421">
                  <c:v>23435</c:v>
                </c:pt>
                <c:pt idx="422">
                  <c:v>23467</c:v>
                </c:pt>
                <c:pt idx="423">
                  <c:v>23497</c:v>
                </c:pt>
                <c:pt idx="424">
                  <c:v>23526</c:v>
                </c:pt>
                <c:pt idx="425">
                  <c:v>23558</c:v>
                </c:pt>
                <c:pt idx="426">
                  <c:v>23589</c:v>
                </c:pt>
                <c:pt idx="427">
                  <c:v>23620</c:v>
                </c:pt>
                <c:pt idx="428">
                  <c:v>23650</c:v>
                </c:pt>
                <c:pt idx="429">
                  <c:v>23680</c:v>
                </c:pt>
                <c:pt idx="430">
                  <c:v>23711</c:v>
                </c:pt>
                <c:pt idx="431">
                  <c:v>23742</c:v>
                </c:pt>
                <c:pt idx="432">
                  <c:v>23771</c:v>
                </c:pt>
                <c:pt idx="433">
                  <c:v>23799</c:v>
                </c:pt>
                <c:pt idx="434">
                  <c:v>23832</c:v>
                </c:pt>
                <c:pt idx="435">
                  <c:v>23862</c:v>
                </c:pt>
                <c:pt idx="436">
                  <c:v>23893</c:v>
                </c:pt>
                <c:pt idx="437">
                  <c:v>23923</c:v>
                </c:pt>
                <c:pt idx="438">
                  <c:v>23953</c:v>
                </c:pt>
                <c:pt idx="439">
                  <c:v>23985</c:v>
                </c:pt>
                <c:pt idx="440">
                  <c:v>24015</c:v>
                </c:pt>
                <c:pt idx="441">
                  <c:v>24044</c:v>
                </c:pt>
                <c:pt idx="442">
                  <c:v>24076</c:v>
                </c:pt>
                <c:pt idx="443">
                  <c:v>24107</c:v>
                </c:pt>
                <c:pt idx="444">
                  <c:v>24138</c:v>
                </c:pt>
                <c:pt idx="445">
                  <c:v>24166</c:v>
                </c:pt>
                <c:pt idx="446">
                  <c:v>24197</c:v>
                </c:pt>
                <c:pt idx="447">
                  <c:v>24226</c:v>
                </c:pt>
                <c:pt idx="448">
                  <c:v>24258</c:v>
                </c:pt>
                <c:pt idx="449">
                  <c:v>24288</c:v>
                </c:pt>
                <c:pt idx="450">
                  <c:v>24317</c:v>
                </c:pt>
                <c:pt idx="451">
                  <c:v>24350</c:v>
                </c:pt>
                <c:pt idx="452">
                  <c:v>24380</c:v>
                </c:pt>
                <c:pt idx="453">
                  <c:v>24411</c:v>
                </c:pt>
                <c:pt idx="454">
                  <c:v>24441</c:v>
                </c:pt>
                <c:pt idx="455">
                  <c:v>24471</c:v>
                </c:pt>
                <c:pt idx="456">
                  <c:v>24503</c:v>
                </c:pt>
                <c:pt idx="457">
                  <c:v>24531</c:v>
                </c:pt>
                <c:pt idx="458">
                  <c:v>24562</c:v>
                </c:pt>
                <c:pt idx="459">
                  <c:v>24590</c:v>
                </c:pt>
                <c:pt idx="460">
                  <c:v>24623</c:v>
                </c:pt>
                <c:pt idx="461">
                  <c:v>24653</c:v>
                </c:pt>
                <c:pt idx="462">
                  <c:v>24684</c:v>
                </c:pt>
                <c:pt idx="463">
                  <c:v>24715</c:v>
                </c:pt>
                <c:pt idx="464">
                  <c:v>24744</c:v>
                </c:pt>
                <c:pt idx="465">
                  <c:v>24776</c:v>
                </c:pt>
                <c:pt idx="466">
                  <c:v>24806</c:v>
                </c:pt>
                <c:pt idx="467">
                  <c:v>24835</c:v>
                </c:pt>
                <c:pt idx="468">
                  <c:v>24868</c:v>
                </c:pt>
                <c:pt idx="469">
                  <c:v>24897</c:v>
                </c:pt>
                <c:pt idx="470">
                  <c:v>24926</c:v>
                </c:pt>
                <c:pt idx="471">
                  <c:v>24958</c:v>
                </c:pt>
                <c:pt idx="472">
                  <c:v>24989</c:v>
                </c:pt>
                <c:pt idx="473">
                  <c:v>25017</c:v>
                </c:pt>
                <c:pt idx="474">
                  <c:v>25050</c:v>
                </c:pt>
                <c:pt idx="475">
                  <c:v>25080</c:v>
                </c:pt>
                <c:pt idx="476">
                  <c:v>25111</c:v>
                </c:pt>
                <c:pt idx="477">
                  <c:v>25142</c:v>
                </c:pt>
                <c:pt idx="478">
                  <c:v>25171</c:v>
                </c:pt>
                <c:pt idx="479">
                  <c:v>25203</c:v>
                </c:pt>
                <c:pt idx="480">
                  <c:v>25234</c:v>
                </c:pt>
                <c:pt idx="481">
                  <c:v>25262</c:v>
                </c:pt>
                <c:pt idx="482">
                  <c:v>25293</c:v>
                </c:pt>
                <c:pt idx="483">
                  <c:v>25323</c:v>
                </c:pt>
                <c:pt idx="484">
                  <c:v>25353</c:v>
                </c:pt>
                <c:pt idx="485">
                  <c:v>25384</c:v>
                </c:pt>
                <c:pt idx="486">
                  <c:v>25415</c:v>
                </c:pt>
                <c:pt idx="487">
                  <c:v>25444</c:v>
                </c:pt>
                <c:pt idx="488">
                  <c:v>25476</c:v>
                </c:pt>
                <c:pt idx="489">
                  <c:v>25507</c:v>
                </c:pt>
                <c:pt idx="490">
                  <c:v>25535</c:v>
                </c:pt>
                <c:pt idx="491">
                  <c:v>25568</c:v>
                </c:pt>
                <c:pt idx="492">
                  <c:v>25598</c:v>
                </c:pt>
                <c:pt idx="493">
                  <c:v>25626</c:v>
                </c:pt>
                <c:pt idx="494">
                  <c:v>25658</c:v>
                </c:pt>
                <c:pt idx="495">
                  <c:v>25688</c:v>
                </c:pt>
                <c:pt idx="496">
                  <c:v>25717</c:v>
                </c:pt>
                <c:pt idx="497">
                  <c:v>25749</c:v>
                </c:pt>
                <c:pt idx="498">
                  <c:v>25780</c:v>
                </c:pt>
                <c:pt idx="499">
                  <c:v>25811</c:v>
                </c:pt>
                <c:pt idx="500">
                  <c:v>25841</c:v>
                </c:pt>
                <c:pt idx="501">
                  <c:v>25871</c:v>
                </c:pt>
                <c:pt idx="502">
                  <c:v>25902</c:v>
                </c:pt>
                <c:pt idx="503">
                  <c:v>25933</c:v>
                </c:pt>
                <c:pt idx="504">
                  <c:v>25962</c:v>
                </c:pt>
                <c:pt idx="505">
                  <c:v>25990</c:v>
                </c:pt>
                <c:pt idx="506">
                  <c:v>26023</c:v>
                </c:pt>
                <c:pt idx="507">
                  <c:v>26053</c:v>
                </c:pt>
                <c:pt idx="508">
                  <c:v>26084</c:v>
                </c:pt>
                <c:pt idx="509">
                  <c:v>26114</c:v>
                </c:pt>
                <c:pt idx="510">
                  <c:v>26144</c:v>
                </c:pt>
                <c:pt idx="511">
                  <c:v>26176</c:v>
                </c:pt>
                <c:pt idx="512">
                  <c:v>26206</c:v>
                </c:pt>
                <c:pt idx="513">
                  <c:v>26235</c:v>
                </c:pt>
                <c:pt idx="514">
                  <c:v>26267</c:v>
                </c:pt>
                <c:pt idx="515">
                  <c:v>26298</c:v>
                </c:pt>
                <c:pt idx="516">
                  <c:v>26329</c:v>
                </c:pt>
                <c:pt idx="517">
                  <c:v>26358</c:v>
                </c:pt>
                <c:pt idx="518">
                  <c:v>26389</c:v>
                </c:pt>
                <c:pt idx="519">
                  <c:v>26417</c:v>
                </c:pt>
                <c:pt idx="520">
                  <c:v>26450</c:v>
                </c:pt>
                <c:pt idx="521">
                  <c:v>26480</c:v>
                </c:pt>
                <c:pt idx="522">
                  <c:v>26511</c:v>
                </c:pt>
                <c:pt idx="523">
                  <c:v>26542</c:v>
                </c:pt>
                <c:pt idx="524">
                  <c:v>26571</c:v>
                </c:pt>
                <c:pt idx="525">
                  <c:v>26603</c:v>
                </c:pt>
                <c:pt idx="526">
                  <c:v>26633</c:v>
                </c:pt>
                <c:pt idx="527">
                  <c:v>26662</c:v>
                </c:pt>
                <c:pt idx="528">
                  <c:v>26695</c:v>
                </c:pt>
                <c:pt idx="529">
                  <c:v>26723</c:v>
                </c:pt>
                <c:pt idx="530">
                  <c:v>26753</c:v>
                </c:pt>
                <c:pt idx="531">
                  <c:v>26784</c:v>
                </c:pt>
                <c:pt idx="532">
                  <c:v>26815</c:v>
                </c:pt>
                <c:pt idx="533">
                  <c:v>26844</c:v>
                </c:pt>
                <c:pt idx="534">
                  <c:v>26876</c:v>
                </c:pt>
                <c:pt idx="535">
                  <c:v>26907</c:v>
                </c:pt>
                <c:pt idx="536">
                  <c:v>26935</c:v>
                </c:pt>
                <c:pt idx="537">
                  <c:v>26968</c:v>
                </c:pt>
                <c:pt idx="538">
                  <c:v>26998</c:v>
                </c:pt>
                <c:pt idx="539">
                  <c:v>27029</c:v>
                </c:pt>
                <c:pt idx="540">
                  <c:v>27060</c:v>
                </c:pt>
                <c:pt idx="541">
                  <c:v>27088</c:v>
                </c:pt>
                <c:pt idx="542">
                  <c:v>27117</c:v>
                </c:pt>
                <c:pt idx="543">
                  <c:v>27149</c:v>
                </c:pt>
                <c:pt idx="544">
                  <c:v>27180</c:v>
                </c:pt>
                <c:pt idx="545">
                  <c:v>27208</c:v>
                </c:pt>
                <c:pt idx="546">
                  <c:v>27241</c:v>
                </c:pt>
                <c:pt idx="547">
                  <c:v>27271</c:v>
                </c:pt>
                <c:pt idx="548">
                  <c:v>27302</c:v>
                </c:pt>
                <c:pt idx="549">
                  <c:v>27333</c:v>
                </c:pt>
                <c:pt idx="550">
                  <c:v>27362</c:v>
                </c:pt>
                <c:pt idx="551">
                  <c:v>27394</c:v>
                </c:pt>
                <c:pt idx="552">
                  <c:v>27425</c:v>
                </c:pt>
                <c:pt idx="553">
                  <c:v>27453</c:v>
                </c:pt>
                <c:pt idx="554">
                  <c:v>27484</c:v>
                </c:pt>
                <c:pt idx="555">
                  <c:v>27514</c:v>
                </c:pt>
                <c:pt idx="556">
                  <c:v>27544</c:v>
                </c:pt>
                <c:pt idx="557">
                  <c:v>27575</c:v>
                </c:pt>
                <c:pt idx="558">
                  <c:v>27606</c:v>
                </c:pt>
                <c:pt idx="559">
                  <c:v>27635</c:v>
                </c:pt>
                <c:pt idx="560">
                  <c:v>27667</c:v>
                </c:pt>
                <c:pt idx="561">
                  <c:v>27698</c:v>
                </c:pt>
                <c:pt idx="562">
                  <c:v>27726</c:v>
                </c:pt>
                <c:pt idx="563">
                  <c:v>27759</c:v>
                </c:pt>
                <c:pt idx="564">
                  <c:v>27789</c:v>
                </c:pt>
                <c:pt idx="565">
                  <c:v>27817</c:v>
                </c:pt>
                <c:pt idx="566">
                  <c:v>27850</c:v>
                </c:pt>
                <c:pt idx="567">
                  <c:v>27880</c:v>
                </c:pt>
                <c:pt idx="568">
                  <c:v>27911</c:v>
                </c:pt>
                <c:pt idx="569">
                  <c:v>27941</c:v>
                </c:pt>
                <c:pt idx="570">
                  <c:v>27971</c:v>
                </c:pt>
                <c:pt idx="571">
                  <c:v>28003</c:v>
                </c:pt>
                <c:pt idx="572">
                  <c:v>28033</c:v>
                </c:pt>
                <c:pt idx="573">
                  <c:v>28062</c:v>
                </c:pt>
                <c:pt idx="574">
                  <c:v>28094</c:v>
                </c:pt>
                <c:pt idx="575">
                  <c:v>28125</c:v>
                </c:pt>
                <c:pt idx="576">
                  <c:v>28156</c:v>
                </c:pt>
                <c:pt idx="577">
                  <c:v>28184</c:v>
                </c:pt>
                <c:pt idx="578">
                  <c:v>28215</c:v>
                </c:pt>
                <c:pt idx="579">
                  <c:v>28244</c:v>
                </c:pt>
                <c:pt idx="580">
                  <c:v>28276</c:v>
                </c:pt>
                <c:pt idx="581">
                  <c:v>28306</c:v>
                </c:pt>
                <c:pt idx="582">
                  <c:v>28335</c:v>
                </c:pt>
                <c:pt idx="583">
                  <c:v>28368</c:v>
                </c:pt>
                <c:pt idx="584">
                  <c:v>28398</c:v>
                </c:pt>
                <c:pt idx="585">
                  <c:v>28429</c:v>
                </c:pt>
                <c:pt idx="586">
                  <c:v>28459</c:v>
                </c:pt>
                <c:pt idx="587">
                  <c:v>28489</c:v>
                </c:pt>
                <c:pt idx="588">
                  <c:v>28521</c:v>
                </c:pt>
                <c:pt idx="589">
                  <c:v>28549</c:v>
                </c:pt>
                <c:pt idx="590">
                  <c:v>28580</c:v>
                </c:pt>
                <c:pt idx="591">
                  <c:v>28608</c:v>
                </c:pt>
                <c:pt idx="592">
                  <c:v>28641</c:v>
                </c:pt>
                <c:pt idx="593">
                  <c:v>28671</c:v>
                </c:pt>
                <c:pt idx="594">
                  <c:v>28702</c:v>
                </c:pt>
                <c:pt idx="595">
                  <c:v>28733</c:v>
                </c:pt>
                <c:pt idx="596">
                  <c:v>28762</c:v>
                </c:pt>
                <c:pt idx="597">
                  <c:v>28794</c:v>
                </c:pt>
                <c:pt idx="598">
                  <c:v>28824</c:v>
                </c:pt>
                <c:pt idx="599">
                  <c:v>28853</c:v>
                </c:pt>
                <c:pt idx="600">
                  <c:v>28886</c:v>
                </c:pt>
                <c:pt idx="601">
                  <c:v>28914</c:v>
                </c:pt>
                <c:pt idx="602">
                  <c:v>28944</c:v>
                </c:pt>
                <c:pt idx="603">
                  <c:v>28975</c:v>
                </c:pt>
                <c:pt idx="604">
                  <c:v>29006</c:v>
                </c:pt>
                <c:pt idx="605">
                  <c:v>29035</c:v>
                </c:pt>
                <c:pt idx="606">
                  <c:v>29067</c:v>
                </c:pt>
                <c:pt idx="607">
                  <c:v>29098</c:v>
                </c:pt>
                <c:pt idx="608">
                  <c:v>29126</c:v>
                </c:pt>
                <c:pt idx="609">
                  <c:v>29159</c:v>
                </c:pt>
                <c:pt idx="610">
                  <c:v>29189</c:v>
                </c:pt>
                <c:pt idx="611">
                  <c:v>29220</c:v>
                </c:pt>
                <c:pt idx="612">
                  <c:v>29251</c:v>
                </c:pt>
                <c:pt idx="613">
                  <c:v>29280</c:v>
                </c:pt>
                <c:pt idx="614">
                  <c:v>29311</c:v>
                </c:pt>
                <c:pt idx="615">
                  <c:v>29341</c:v>
                </c:pt>
                <c:pt idx="616">
                  <c:v>29371</c:v>
                </c:pt>
                <c:pt idx="617">
                  <c:v>29402</c:v>
                </c:pt>
                <c:pt idx="618">
                  <c:v>29433</c:v>
                </c:pt>
                <c:pt idx="619">
                  <c:v>29462</c:v>
                </c:pt>
                <c:pt idx="620">
                  <c:v>29494</c:v>
                </c:pt>
                <c:pt idx="621">
                  <c:v>29525</c:v>
                </c:pt>
                <c:pt idx="622">
                  <c:v>29553</c:v>
                </c:pt>
                <c:pt idx="623">
                  <c:v>29586</c:v>
                </c:pt>
                <c:pt idx="624">
                  <c:v>29616</c:v>
                </c:pt>
                <c:pt idx="625">
                  <c:v>29644</c:v>
                </c:pt>
                <c:pt idx="626">
                  <c:v>29676</c:v>
                </c:pt>
                <c:pt idx="627">
                  <c:v>29706</c:v>
                </c:pt>
                <c:pt idx="628">
                  <c:v>29735</c:v>
                </c:pt>
                <c:pt idx="629">
                  <c:v>29767</c:v>
                </c:pt>
                <c:pt idx="630">
                  <c:v>29798</c:v>
                </c:pt>
                <c:pt idx="631">
                  <c:v>29829</c:v>
                </c:pt>
                <c:pt idx="632">
                  <c:v>29859</c:v>
                </c:pt>
                <c:pt idx="633">
                  <c:v>29889</c:v>
                </c:pt>
                <c:pt idx="634">
                  <c:v>29920</c:v>
                </c:pt>
                <c:pt idx="635">
                  <c:v>29951</c:v>
                </c:pt>
                <c:pt idx="636">
                  <c:v>29980</c:v>
                </c:pt>
                <c:pt idx="637">
                  <c:v>30008</c:v>
                </c:pt>
                <c:pt idx="638">
                  <c:v>30041</c:v>
                </c:pt>
                <c:pt idx="639">
                  <c:v>30071</c:v>
                </c:pt>
                <c:pt idx="640">
                  <c:v>30102</c:v>
                </c:pt>
                <c:pt idx="641">
                  <c:v>30132</c:v>
                </c:pt>
                <c:pt idx="642">
                  <c:v>30162</c:v>
                </c:pt>
                <c:pt idx="643">
                  <c:v>30194</c:v>
                </c:pt>
                <c:pt idx="644">
                  <c:v>30224</c:v>
                </c:pt>
                <c:pt idx="645">
                  <c:v>30253</c:v>
                </c:pt>
                <c:pt idx="646">
                  <c:v>30285</c:v>
                </c:pt>
                <c:pt idx="647">
                  <c:v>30316</c:v>
                </c:pt>
                <c:pt idx="648">
                  <c:v>30347</c:v>
                </c:pt>
                <c:pt idx="649">
                  <c:v>30375</c:v>
                </c:pt>
                <c:pt idx="650">
                  <c:v>30406</c:v>
                </c:pt>
                <c:pt idx="651">
                  <c:v>30435</c:v>
                </c:pt>
                <c:pt idx="652">
                  <c:v>30467</c:v>
                </c:pt>
                <c:pt idx="653">
                  <c:v>30497</c:v>
                </c:pt>
                <c:pt idx="654">
                  <c:v>30526</c:v>
                </c:pt>
                <c:pt idx="655">
                  <c:v>30559</c:v>
                </c:pt>
                <c:pt idx="656">
                  <c:v>30589</c:v>
                </c:pt>
                <c:pt idx="657">
                  <c:v>30620</c:v>
                </c:pt>
                <c:pt idx="658">
                  <c:v>30650</c:v>
                </c:pt>
                <c:pt idx="659">
                  <c:v>30680</c:v>
                </c:pt>
                <c:pt idx="660">
                  <c:v>30712</c:v>
                </c:pt>
                <c:pt idx="661">
                  <c:v>30741</c:v>
                </c:pt>
                <c:pt idx="662">
                  <c:v>30771</c:v>
                </c:pt>
                <c:pt idx="663">
                  <c:v>30802</c:v>
                </c:pt>
                <c:pt idx="664">
                  <c:v>30833</c:v>
                </c:pt>
                <c:pt idx="665">
                  <c:v>30862</c:v>
                </c:pt>
                <c:pt idx="666">
                  <c:v>30894</c:v>
                </c:pt>
                <c:pt idx="667">
                  <c:v>30925</c:v>
                </c:pt>
                <c:pt idx="668">
                  <c:v>30953</c:v>
                </c:pt>
                <c:pt idx="669">
                  <c:v>30986</c:v>
                </c:pt>
                <c:pt idx="670">
                  <c:v>31016</c:v>
                </c:pt>
                <c:pt idx="671">
                  <c:v>31047</c:v>
                </c:pt>
                <c:pt idx="672">
                  <c:v>31078</c:v>
                </c:pt>
                <c:pt idx="673">
                  <c:v>31106</c:v>
                </c:pt>
                <c:pt idx="674">
                  <c:v>31135</c:v>
                </c:pt>
                <c:pt idx="675">
                  <c:v>31167</c:v>
                </c:pt>
                <c:pt idx="676">
                  <c:v>31198</c:v>
                </c:pt>
                <c:pt idx="677">
                  <c:v>31226</c:v>
                </c:pt>
                <c:pt idx="678">
                  <c:v>31259</c:v>
                </c:pt>
                <c:pt idx="679">
                  <c:v>31289</c:v>
                </c:pt>
                <c:pt idx="680">
                  <c:v>31320</c:v>
                </c:pt>
                <c:pt idx="681">
                  <c:v>31351</c:v>
                </c:pt>
                <c:pt idx="682">
                  <c:v>31380</c:v>
                </c:pt>
                <c:pt idx="683">
                  <c:v>31412</c:v>
                </c:pt>
                <c:pt idx="684">
                  <c:v>31443</c:v>
                </c:pt>
                <c:pt idx="685">
                  <c:v>31471</c:v>
                </c:pt>
                <c:pt idx="686">
                  <c:v>31502</c:v>
                </c:pt>
                <c:pt idx="687">
                  <c:v>31532</c:v>
                </c:pt>
                <c:pt idx="688">
                  <c:v>31562</c:v>
                </c:pt>
                <c:pt idx="689">
                  <c:v>31593</c:v>
                </c:pt>
                <c:pt idx="690">
                  <c:v>31624</c:v>
                </c:pt>
                <c:pt idx="691">
                  <c:v>31653</c:v>
                </c:pt>
                <c:pt idx="692">
                  <c:v>31685</c:v>
                </c:pt>
                <c:pt idx="693">
                  <c:v>31716</c:v>
                </c:pt>
                <c:pt idx="694">
                  <c:v>31744</c:v>
                </c:pt>
                <c:pt idx="695">
                  <c:v>31777</c:v>
                </c:pt>
                <c:pt idx="696">
                  <c:v>31807</c:v>
                </c:pt>
                <c:pt idx="697">
                  <c:v>31835</c:v>
                </c:pt>
                <c:pt idx="698">
                  <c:v>31867</c:v>
                </c:pt>
                <c:pt idx="699">
                  <c:v>31897</c:v>
                </c:pt>
                <c:pt idx="700">
                  <c:v>31926</c:v>
                </c:pt>
                <c:pt idx="701">
                  <c:v>31958</c:v>
                </c:pt>
                <c:pt idx="702">
                  <c:v>31989</c:v>
                </c:pt>
                <c:pt idx="703">
                  <c:v>32020</c:v>
                </c:pt>
                <c:pt idx="704">
                  <c:v>32050</c:v>
                </c:pt>
                <c:pt idx="705">
                  <c:v>32080</c:v>
                </c:pt>
                <c:pt idx="706">
                  <c:v>32111</c:v>
                </c:pt>
                <c:pt idx="707">
                  <c:v>32142</c:v>
                </c:pt>
                <c:pt idx="708">
                  <c:v>32171</c:v>
                </c:pt>
                <c:pt idx="709">
                  <c:v>32202</c:v>
                </c:pt>
                <c:pt idx="710">
                  <c:v>32233</c:v>
                </c:pt>
                <c:pt idx="711">
                  <c:v>32262</c:v>
                </c:pt>
                <c:pt idx="712">
                  <c:v>32294</c:v>
                </c:pt>
                <c:pt idx="713">
                  <c:v>32324</c:v>
                </c:pt>
                <c:pt idx="714">
                  <c:v>32353</c:v>
                </c:pt>
                <c:pt idx="715">
                  <c:v>32386</c:v>
                </c:pt>
                <c:pt idx="716">
                  <c:v>32416</c:v>
                </c:pt>
                <c:pt idx="717">
                  <c:v>32447</c:v>
                </c:pt>
                <c:pt idx="718">
                  <c:v>32477</c:v>
                </c:pt>
                <c:pt idx="719">
                  <c:v>32507</c:v>
                </c:pt>
                <c:pt idx="720">
                  <c:v>32539</c:v>
                </c:pt>
                <c:pt idx="721">
                  <c:v>32567</c:v>
                </c:pt>
                <c:pt idx="722">
                  <c:v>32598</c:v>
                </c:pt>
                <c:pt idx="723">
                  <c:v>32626</c:v>
                </c:pt>
                <c:pt idx="724">
                  <c:v>32659</c:v>
                </c:pt>
                <c:pt idx="725">
                  <c:v>32689</c:v>
                </c:pt>
                <c:pt idx="726">
                  <c:v>32720</c:v>
                </c:pt>
                <c:pt idx="727">
                  <c:v>32751</c:v>
                </c:pt>
                <c:pt idx="728">
                  <c:v>32780</c:v>
                </c:pt>
                <c:pt idx="729">
                  <c:v>32812</c:v>
                </c:pt>
                <c:pt idx="730">
                  <c:v>32842</c:v>
                </c:pt>
                <c:pt idx="731">
                  <c:v>32871</c:v>
                </c:pt>
                <c:pt idx="732">
                  <c:v>32904</c:v>
                </c:pt>
                <c:pt idx="733">
                  <c:v>32932</c:v>
                </c:pt>
                <c:pt idx="734">
                  <c:v>32962</c:v>
                </c:pt>
                <c:pt idx="735">
                  <c:v>32993</c:v>
                </c:pt>
                <c:pt idx="736">
                  <c:v>33024</c:v>
                </c:pt>
                <c:pt idx="737">
                  <c:v>33053</c:v>
                </c:pt>
                <c:pt idx="738">
                  <c:v>33085</c:v>
                </c:pt>
                <c:pt idx="739">
                  <c:v>33116</c:v>
                </c:pt>
                <c:pt idx="740">
                  <c:v>33144</c:v>
                </c:pt>
                <c:pt idx="741">
                  <c:v>33177</c:v>
                </c:pt>
                <c:pt idx="742">
                  <c:v>33207</c:v>
                </c:pt>
                <c:pt idx="743">
                  <c:v>33238</c:v>
                </c:pt>
                <c:pt idx="744">
                  <c:v>33269</c:v>
                </c:pt>
                <c:pt idx="745">
                  <c:v>33297</c:v>
                </c:pt>
                <c:pt idx="746">
                  <c:v>33326</c:v>
                </c:pt>
                <c:pt idx="747">
                  <c:v>33358</c:v>
                </c:pt>
                <c:pt idx="748">
                  <c:v>33389</c:v>
                </c:pt>
                <c:pt idx="749">
                  <c:v>33417</c:v>
                </c:pt>
                <c:pt idx="750">
                  <c:v>33450</c:v>
                </c:pt>
                <c:pt idx="751">
                  <c:v>33480</c:v>
                </c:pt>
                <c:pt idx="752">
                  <c:v>33511</c:v>
                </c:pt>
                <c:pt idx="753">
                  <c:v>33542</c:v>
                </c:pt>
                <c:pt idx="754">
                  <c:v>33571</c:v>
                </c:pt>
                <c:pt idx="755">
                  <c:v>33603</c:v>
                </c:pt>
                <c:pt idx="756">
                  <c:v>33634</c:v>
                </c:pt>
                <c:pt idx="757">
                  <c:v>33662</c:v>
                </c:pt>
                <c:pt idx="758">
                  <c:v>33694</c:v>
                </c:pt>
                <c:pt idx="759">
                  <c:v>33724</c:v>
                </c:pt>
                <c:pt idx="760">
                  <c:v>33753</c:v>
                </c:pt>
                <c:pt idx="761">
                  <c:v>33785</c:v>
                </c:pt>
                <c:pt idx="762">
                  <c:v>33816</c:v>
                </c:pt>
                <c:pt idx="763">
                  <c:v>33847</c:v>
                </c:pt>
                <c:pt idx="764">
                  <c:v>33877</c:v>
                </c:pt>
                <c:pt idx="765">
                  <c:v>33907</c:v>
                </c:pt>
                <c:pt idx="766">
                  <c:v>33938</c:v>
                </c:pt>
                <c:pt idx="767">
                  <c:v>33969</c:v>
                </c:pt>
                <c:pt idx="768">
                  <c:v>33998</c:v>
                </c:pt>
                <c:pt idx="769">
                  <c:v>34026</c:v>
                </c:pt>
                <c:pt idx="770">
                  <c:v>34059</c:v>
                </c:pt>
                <c:pt idx="771">
                  <c:v>34089</c:v>
                </c:pt>
                <c:pt idx="772">
                  <c:v>34120</c:v>
                </c:pt>
                <c:pt idx="773">
                  <c:v>34150</c:v>
                </c:pt>
                <c:pt idx="774">
                  <c:v>34180</c:v>
                </c:pt>
                <c:pt idx="775">
                  <c:v>34212</c:v>
                </c:pt>
                <c:pt idx="776">
                  <c:v>34242</c:v>
                </c:pt>
                <c:pt idx="777">
                  <c:v>34271</c:v>
                </c:pt>
                <c:pt idx="778">
                  <c:v>34303</c:v>
                </c:pt>
                <c:pt idx="779">
                  <c:v>34334</c:v>
                </c:pt>
                <c:pt idx="780">
                  <c:v>34365</c:v>
                </c:pt>
                <c:pt idx="781">
                  <c:v>34393</c:v>
                </c:pt>
                <c:pt idx="782">
                  <c:v>34424</c:v>
                </c:pt>
                <c:pt idx="783">
                  <c:v>34453</c:v>
                </c:pt>
                <c:pt idx="784">
                  <c:v>34485</c:v>
                </c:pt>
                <c:pt idx="785">
                  <c:v>34515</c:v>
                </c:pt>
                <c:pt idx="786">
                  <c:v>34544</c:v>
                </c:pt>
                <c:pt idx="787">
                  <c:v>34577</c:v>
                </c:pt>
                <c:pt idx="788">
                  <c:v>34607</c:v>
                </c:pt>
                <c:pt idx="789">
                  <c:v>34638</c:v>
                </c:pt>
                <c:pt idx="790">
                  <c:v>34668</c:v>
                </c:pt>
                <c:pt idx="791">
                  <c:v>34698</c:v>
                </c:pt>
                <c:pt idx="792">
                  <c:v>34730</c:v>
                </c:pt>
                <c:pt idx="793">
                  <c:v>34758</c:v>
                </c:pt>
                <c:pt idx="794">
                  <c:v>34789</c:v>
                </c:pt>
                <c:pt idx="795">
                  <c:v>34817</c:v>
                </c:pt>
                <c:pt idx="796">
                  <c:v>34850</c:v>
                </c:pt>
                <c:pt idx="797">
                  <c:v>34880</c:v>
                </c:pt>
                <c:pt idx="798">
                  <c:v>34911</c:v>
                </c:pt>
                <c:pt idx="799">
                  <c:v>34942</c:v>
                </c:pt>
                <c:pt idx="800">
                  <c:v>34971</c:v>
                </c:pt>
                <c:pt idx="801">
                  <c:v>35003</c:v>
                </c:pt>
                <c:pt idx="802">
                  <c:v>35033</c:v>
                </c:pt>
                <c:pt idx="803">
                  <c:v>35062</c:v>
                </c:pt>
                <c:pt idx="804">
                  <c:v>35095</c:v>
                </c:pt>
                <c:pt idx="805">
                  <c:v>35124</c:v>
                </c:pt>
                <c:pt idx="806">
                  <c:v>35153</c:v>
                </c:pt>
                <c:pt idx="807">
                  <c:v>35185</c:v>
                </c:pt>
                <c:pt idx="808">
                  <c:v>35216</c:v>
                </c:pt>
                <c:pt idx="809">
                  <c:v>35244</c:v>
                </c:pt>
                <c:pt idx="810">
                  <c:v>35277</c:v>
                </c:pt>
                <c:pt idx="811">
                  <c:v>35307</c:v>
                </c:pt>
                <c:pt idx="812">
                  <c:v>35338</c:v>
                </c:pt>
                <c:pt idx="813">
                  <c:v>35369</c:v>
                </c:pt>
                <c:pt idx="814">
                  <c:v>35398</c:v>
                </c:pt>
                <c:pt idx="815">
                  <c:v>35430</c:v>
                </c:pt>
                <c:pt idx="816">
                  <c:v>35461</c:v>
                </c:pt>
                <c:pt idx="817">
                  <c:v>35489</c:v>
                </c:pt>
                <c:pt idx="818">
                  <c:v>35520</c:v>
                </c:pt>
                <c:pt idx="819">
                  <c:v>35550</c:v>
                </c:pt>
                <c:pt idx="820">
                  <c:v>35580</c:v>
                </c:pt>
                <c:pt idx="821">
                  <c:v>35611</c:v>
                </c:pt>
                <c:pt idx="822">
                  <c:v>35642</c:v>
                </c:pt>
                <c:pt idx="823">
                  <c:v>35671</c:v>
                </c:pt>
                <c:pt idx="824">
                  <c:v>35703</c:v>
                </c:pt>
                <c:pt idx="825">
                  <c:v>35734</c:v>
                </c:pt>
                <c:pt idx="826">
                  <c:v>35762</c:v>
                </c:pt>
                <c:pt idx="827">
                  <c:v>35795</c:v>
                </c:pt>
                <c:pt idx="828">
                  <c:v>35825</c:v>
                </c:pt>
                <c:pt idx="829">
                  <c:v>35853</c:v>
                </c:pt>
                <c:pt idx="830">
                  <c:v>35885</c:v>
                </c:pt>
                <c:pt idx="831">
                  <c:v>35915</c:v>
                </c:pt>
                <c:pt idx="832">
                  <c:v>35944</c:v>
                </c:pt>
                <c:pt idx="833">
                  <c:v>35976</c:v>
                </c:pt>
                <c:pt idx="834">
                  <c:v>36007</c:v>
                </c:pt>
                <c:pt idx="835">
                  <c:v>36038</c:v>
                </c:pt>
                <c:pt idx="836">
                  <c:v>36068</c:v>
                </c:pt>
                <c:pt idx="837">
                  <c:v>36098</c:v>
                </c:pt>
                <c:pt idx="838">
                  <c:v>36129</c:v>
                </c:pt>
                <c:pt idx="839">
                  <c:v>36160</c:v>
                </c:pt>
                <c:pt idx="840">
                  <c:v>36189</c:v>
                </c:pt>
                <c:pt idx="841">
                  <c:v>36217</c:v>
                </c:pt>
                <c:pt idx="842">
                  <c:v>36250</c:v>
                </c:pt>
                <c:pt idx="843">
                  <c:v>36280</c:v>
                </c:pt>
                <c:pt idx="844">
                  <c:v>36311</c:v>
                </c:pt>
                <c:pt idx="845">
                  <c:v>36341</c:v>
                </c:pt>
                <c:pt idx="846">
                  <c:v>36371</c:v>
                </c:pt>
                <c:pt idx="847">
                  <c:v>36403</c:v>
                </c:pt>
                <c:pt idx="848">
                  <c:v>36433</c:v>
                </c:pt>
                <c:pt idx="849">
                  <c:v>36462</c:v>
                </c:pt>
                <c:pt idx="850">
                  <c:v>36494</c:v>
                </c:pt>
                <c:pt idx="851">
                  <c:v>36525</c:v>
                </c:pt>
                <c:pt idx="852">
                  <c:v>36556</c:v>
                </c:pt>
                <c:pt idx="853">
                  <c:v>36585</c:v>
                </c:pt>
                <c:pt idx="854">
                  <c:v>36616</c:v>
                </c:pt>
                <c:pt idx="855">
                  <c:v>36644</c:v>
                </c:pt>
                <c:pt idx="856">
                  <c:v>36677</c:v>
                </c:pt>
                <c:pt idx="857">
                  <c:v>36707</c:v>
                </c:pt>
                <c:pt idx="858">
                  <c:v>36738</c:v>
                </c:pt>
                <c:pt idx="859">
                  <c:v>36769</c:v>
                </c:pt>
                <c:pt idx="860">
                  <c:v>36798</c:v>
                </c:pt>
                <c:pt idx="861">
                  <c:v>36830</c:v>
                </c:pt>
                <c:pt idx="862">
                  <c:v>36860</c:v>
                </c:pt>
                <c:pt idx="863">
                  <c:v>36889</c:v>
                </c:pt>
                <c:pt idx="864">
                  <c:v>36922</c:v>
                </c:pt>
                <c:pt idx="865">
                  <c:v>36950</c:v>
                </c:pt>
                <c:pt idx="866">
                  <c:v>36980</c:v>
                </c:pt>
                <c:pt idx="867">
                  <c:v>37011</c:v>
                </c:pt>
                <c:pt idx="868">
                  <c:v>37042</c:v>
                </c:pt>
                <c:pt idx="869">
                  <c:v>37071</c:v>
                </c:pt>
                <c:pt idx="870">
                  <c:v>37103</c:v>
                </c:pt>
                <c:pt idx="871">
                  <c:v>37134</c:v>
                </c:pt>
                <c:pt idx="872">
                  <c:v>37162</c:v>
                </c:pt>
                <c:pt idx="873">
                  <c:v>37195</c:v>
                </c:pt>
                <c:pt idx="874">
                  <c:v>37225</c:v>
                </c:pt>
                <c:pt idx="875">
                  <c:v>37256</c:v>
                </c:pt>
                <c:pt idx="876">
                  <c:v>37287</c:v>
                </c:pt>
                <c:pt idx="877">
                  <c:v>37315</c:v>
                </c:pt>
                <c:pt idx="878">
                  <c:v>37344</c:v>
                </c:pt>
                <c:pt idx="879">
                  <c:v>37376</c:v>
                </c:pt>
                <c:pt idx="880">
                  <c:v>37407</c:v>
                </c:pt>
                <c:pt idx="881">
                  <c:v>37435</c:v>
                </c:pt>
                <c:pt idx="882">
                  <c:v>37468</c:v>
                </c:pt>
                <c:pt idx="883">
                  <c:v>37498</c:v>
                </c:pt>
                <c:pt idx="884">
                  <c:v>37529</c:v>
                </c:pt>
                <c:pt idx="885">
                  <c:v>37560</c:v>
                </c:pt>
                <c:pt idx="886">
                  <c:v>37589</c:v>
                </c:pt>
                <c:pt idx="887">
                  <c:v>37621</c:v>
                </c:pt>
                <c:pt idx="888">
                  <c:v>37652</c:v>
                </c:pt>
                <c:pt idx="889">
                  <c:v>37680</c:v>
                </c:pt>
                <c:pt idx="890">
                  <c:v>37711</c:v>
                </c:pt>
                <c:pt idx="891">
                  <c:v>37741</c:v>
                </c:pt>
                <c:pt idx="892">
                  <c:v>37771</c:v>
                </c:pt>
                <c:pt idx="893">
                  <c:v>37802</c:v>
                </c:pt>
                <c:pt idx="894">
                  <c:v>37833</c:v>
                </c:pt>
                <c:pt idx="895">
                  <c:v>37862</c:v>
                </c:pt>
                <c:pt idx="896">
                  <c:v>37894</c:v>
                </c:pt>
                <c:pt idx="897">
                  <c:v>37925</c:v>
                </c:pt>
                <c:pt idx="898">
                  <c:v>37953</c:v>
                </c:pt>
                <c:pt idx="899">
                  <c:v>37986</c:v>
                </c:pt>
                <c:pt idx="900">
                  <c:v>38016</c:v>
                </c:pt>
                <c:pt idx="901">
                  <c:v>38044</c:v>
                </c:pt>
                <c:pt idx="902">
                  <c:v>38077</c:v>
                </c:pt>
                <c:pt idx="903">
                  <c:v>38107</c:v>
                </c:pt>
                <c:pt idx="904">
                  <c:v>38138</c:v>
                </c:pt>
                <c:pt idx="905">
                  <c:v>38168</c:v>
                </c:pt>
                <c:pt idx="906">
                  <c:v>38198</c:v>
                </c:pt>
                <c:pt idx="907">
                  <c:v>38230</c:v>
                </c:pt>
                <c:pt idx="908">
                  <c:v>38260</c:v>
                </c:pt>
                <c:pt idx="909">
                  <c:v>38289</c:v>
                </c:pt>
                <c:pt idx="910">
                  <c:v>38321</c:v>
                </c:pt>
                <c:pt idx="911">
                  <c:v>38352</c:v>
                </c:pt>
                <c:pt idx="912">
                  <c:v>38383</c:v>
                </c:pt>
                <c:pt idx="913">
                  <c:v>38411</c:v>
                </c:pt>
                <c:pt idx="914">
                  <c:v>38442</c:v>
                </c:pt>
                <c:pt idx="915">
                  <c:v>38471</c:v>
                </c:pt>
                <c:pt idx="916">
                  <c:v>38503</c:v>
                </c:pt>
                <c:pt idx="917">
                  <c:v>38533</c:v>
                </c:pt>
                <c:pt idx="918">
                  <c:v>38562</c:v>
                </c:pt>
                <c:pt idx="919">
                  <c:v>38595</c:v>
                </c:pt>
                <c:pt idx="920">
                  <c:v>38625</c:v>
                </c:pt>
                <c:pt idx="921">
                  <c:v>38656</c:v>
                </c:pt>
                <c:pt idx="922">
                  <c:v>38686</c:v>
                </c:pt>
                <c:pt idx="923">
                  <c:v>38716</c:v>
                </c:pt>
                <c:pt idx="924">
                  <c:v>38748</c:v>
                </c:pt>
                <c:pt idx="925">
                  <c:v>38776</c:v>
                </c:pt>
                <c:pt idx="926">
                  <c:v>38807</c:v>
                </c:pt>
                <c:pt idx="927">
                  <c:v>38835</c:v>
                </c:pt>
                <c:pt idx="928">
                  <c:v>38868</c:v>
                </c:pt>
                <c:pt idx="929">
                  <c:v>38898</c:v>
                </c:pt>
                <c:pt idx="930">
                  <c:v>38929</c:v>
                </c:pt>
                <c:pt idx="931">
                  <c:v>38960</c:v>
                </c:pt>
                <c:pt idx="932">
                  <c:v>38989</c:v>
                </c:pt>
                <c:pt idx="933">
                  <c:v>39021</c:v>
                </c:pt>
                <c:pt idx="934">
                  <c:v>39051</c:v>
                </c:pt>
                <c:pt idx="935">
                  <c:v>39080</c:v>
                </c:pt>
                <c:pt idx="936">
                  <c:v>39113</c:v>
                </c:pt>
                <c:pt idx="937">
                  <c:v>39141</c:v>
                </c:pt>
                <c:pt idx="938">
                  <c:v>39171</c:v>
                </c:pt>
                <c:pt idx="939">
                  <c:v>39202</c:v>
                </c:pt>
                <c:pt idx="940">
                  <c:v>39233</c:v>
                </c:pt>
                <c:pt idx="941">
                  <c:v>39262</c:v>
                </c:pt>
                <c:pt idx="942">
                  <c:v>39294</c:v>
                </c:pt>
                <c:pt idx="943">
                  <c:v>39325</c:v>
                </c:pt>
                <c:pt idx="944">
                  <c:v>39353</c:v>
                </c:pt>
                <c:pt idx="945">
                  <c:v>39386</c:v>
                </c:pt>
                <c:pt idx="946">
                  <c:v>39416</c:v>
                </c:pt>
                <c:pt idx="947">
                  <c:v>39447</c:v>
                </c:pt>
                <c:pt idx="948">
                  <c:v>39478</c:v>
                </c:pt>
                <c:pt idx="949">
                  <c:v>39507</c:v>
                </c:pt>
                <c:pt idx="950">
                  <c:v>39538</c:v>
                </c:pt>
                <c:pt idx="951">
                  <c:v>39568</c:v>
                </c:pt>
                <c:pt idx="952">
                  <c:v>39598</c:v>
                </c:pt>
                <c:pt idx="953">
                  <c:v>39629</c:v>
                </c:pt>
                <c:pt idx="954">
                  <c:v>39660</c:v>
                </c:pt>
                <c:pt idx="955">
                  <c:v>39689</c:v>
                </c:pt>
                <c:pt idx="956">
                  <c:v>39721</c:v>
                </c:pt>
                <c:pt idx="957">
                  <c:v>39752</c:v>
                </c:pt>
                <c:pt idx="958">
                  <c:v>39780</c:v>
                </c:pt>
                <c:pt idx="959">
                  <c:v>39813</c:v>
                </c:pt>
                <c:pt idx="960">
                  <c:v>39843</c:v>
                </c:pt>
                <c:pt idx="961">
                  <c:v>39871</c:v>
                </c:pt>
                <c:pt idx="962">
                  <c:v>39903</c:v>
                </c:pt>
                <c:pt idx="963">
                  <c:v>39933</c:v>
                </c:pt>
                <c:pt idx="964">
                  <c:v>39962</c:v>
                </c:pt>
                <c:pt idx="965">
                  <c:v>39994</c:v>
                </c:pt>
                <c:pt idx="966">
                  <c:v>40025</c:v>
                </c:pt>
                <c:pt idx="967">
                  <c:v>40056</c:v>
                </c:pt>
                <c:pt idx="968">
                  <c:v>40086</c:v>
                </c:pt>
                <c:pt idx="969">
                  <c:v>40116</c:v>
                </c:pt>
                <c:pt idx="970">
                  <c:v>40147</c:v>
                </c:pt>
                <c:pt idx="971">
                  <c:v>40178</c:v>
                </c:pt>
                <c:pt idx="972">
                  <c:v>40207</c:v>
                </c:pt>
                <c:pt idx="973">
                  <c:v>40235</c:v>
                </c:pt>
                <c:pt idx="974">
                  <c:v>40268</c:v>
                </c:pt>
                <c:pt idx="975">
                  <c:v>40298</c:v>
                </c:pt>
                <c:pt idx="976">
                  <c:v>40329</c:v>
                </c:pt>
                <c:pt idx="977">
                  <c:v>40359</c:v>
                </c:pt>
                <c:pt idx="978">
                  <c:v>40389</c:v>
                </c:pt>
                <c:pt idx="979">
                  <c:v>40421</c:v>
                </c:pt>
                <c:pt idx="980">
                  <c:v>40451</c:v>
                </c:pt>
                <c:pt idx="981">
                  <c:v>40480</c:v>
                </c:pt>
                <c:pt idx="982">
                  <c:v>40512</c:v>
                </c:pt>
                <c:pt idx="983">
                  <c:v>40543</c:v>
                </c:pt>
                <c:pt idx="984">
                  <c:v>40574</c:v>
                </c:pt>
                <c:pt idx="985">
                  <c:v>40602</c:v>
                </c:pt>
                <c:pt idx="986">
                  <c:v>40633</c:v>
                </c:pt>
                <c:pt idx="987">
                  <c:v>40662</c:v>
                </c:pt>
                <c:pt idx="988">
                  <c:v>40694</c:v>
                </c:pt>
                <c:pt idx="989">
                  <c:v>40724</c:v>
                </c:pt>
                <c:pt idx="990">
                  <c:v>40753</c:v>
                </c:pt>
                <c:pt idx="991">
                  <c:v>40786</c:v>
                </c:pt>
                <c:pt idx="992">
                  <c:v>40816</c:v>
                </c:pt>
                <c:pt idx="993">
                  <c:v>40847</c:v>
                </c:pt>
                <c:pt idx="994">
                  <c:v>40877</c:v>
                </c:pt>
                <c:pt idx="995">
                  <c:v>40907</c:v>
                </c:pt>
                <c:pt idx="996">
                  <c:v>40939</c:v>
                </c:pt>
                <c:pt idx="997">
                  <c:v>40968</c:v>
                </c:pt>
                <c:pt idx="998">
                  <c:v>40998</c:v>
                </c:pt>
                <c:pt idx="999">
                  <c:v>41029</c:v>
                </c:pt>
                <c:pt idx="1000">
                  <c:v>41060</c:v>
                </c:pt>
                <c:pt idx="1001">
                  <c:v>41089</c:v>
                </c:pt>
                <c:pt idx="1002">
                  <c:v>41121</c:v>
                </c:pt>
                <c:pt idx="1003">
                  <c:v>41152</c:v>
                </c:pt>
                <c:pt idx="1004">
                  <c:v>41180</c:v>
                </c:pt>
                <c:pt idx="1005">
                  <c:v>41213</c:v>
                </c:pt>
                <c:pt idx="1006">
                  <c:v>41243</c:v>
                </c:pt>
                <c:pt idx="1007">
                  <c:v>41274</c:v>
                </c:pt>
                <c:pt idx="1008">
                  <c:v>41305</c:v>
                </c:pt>
                <c:pt idx="1009">
                  <c:v>41333</c:v>
                </c:pt>
                <c:pt idx="1010">
                  <c:v>41362</c:v>
                </c:pt>
                <c:pt idx="1011">
                  <c:v>41394</c:v>
                </c:pt>
                <c:pt idx="1012">
                  <c:v>41425</c:v>
                </c:pt>
                <c:pt idx="1013">
                  <c:v>41453</c:v>
                </c:pt>
                <c:pt idx="1014">
                  <c:v>41486</c:v>
                </c:pt>
                <c:pt idx="1015">
                  <c:v>41516</c:v>
                </c:pt>
                <c:pt idx="1016">
                  <c:v>41547</c:v>
                </c:pt>
                <c:pt idx="1017">
                  <c:v>41578</c:v>
                </c:pt>
                <c:pt idx="1018">
                  <c:v>41607</c:v>
                </c:pt>
                <c:pt idx="1019">
                  <c:v>41639</c:v>
                </c:pt>
                <c:pt idx="1020">
                  <c:v>41670</c:v>
                </c:pt>
                <c:pt idx="1021">
                  <c:v>41698</c:v>
                </c:pt>
                <c:pt idx="1022">
                  <c:v>41729</c:v>
                </c:pt>
                <c:pt idx="1023">
                  <c:v>41759</c:v>
                </c:pt>
                <c:pt idx="1024">
                  <c:v>41789</c:v>
                </c:pt>
                <c:pt idx="1025">
                  <c:v>41820</c:v>
                </c:pt>
                <c:pt idx="1026">
                  <c:v>41851</c:v>
                </c:pt>
                <c:pt idx="1027">
                  <c:v>41880</c:v>
                </c:pt>
                <c:pt idx="1028">
                  <c:v>41912</c:v>
                </c:pt>
                <c:pt idx="1029">
                  <c:v>41943</c:v>
                </c:pt>
                <c:pt idx="1030">
                  <c:v>41971</c:v>
                </c:pt>
                <c:pt idx="1031">
                  <c:v>42004</c:v>
                </c:pt>
                <c:pt idx="1032">
                  <c:v>42035</c:v>
                </c:pt>
                <c:pt idx="1033">
                  <c:v>42063</c:v>
                </c:pt>
                <c:pt idx="1034">
                  <c:v>42094</c:v>
                </c:pt>
                <c:pt idx="1035">
                  <c:v>42124</c:v>
                </c:pt>
                <c:pt idx="1036">
                  <c:v>42155</c:v>
                </c:pt>
                <c:pt idx="1037">
                  <c:v>42185</c:v>
                </c:pt>
                <c:pt idx="1038">
                  <c:v>42216</c:v>
                </c:pt>
                <c:pt idx="1039">
                  <c:v>42247</c:v>
                </c:pt>
                <c:pt idx="1040">
                  <c:v>42277</c:v>
                </c:pt>
                <c:pt idx="1041">
                  <c:v>42308</c:v>
                </c:pt>
                <c:pt idx="1042">
                  <c:v>42338</c:v>
                </c:pt>
                <c:pt idx="1043">
                  <c:v>42369</c:v>
                </c:pt>
                <c:pt idx="1044">
                  <c:v>42400</c:v>
                </c:pt>
                <c:pt idx="1045">
                  <c:v>42429</c:v>
                </c:pt>
                <c:pt idx="1046">
                  <c:v>42460</c:v>
                </c:pt>
                <c:pt idx="1047">
                  <c:v>42490</c:v>
                </c:pt>
                <c:pt idx="1048">
                  <c:v>42521</c:v>
                </c:pt>
                <c:pt idx="1049">
                  <c:v>42551</c:v>
                </c:pt>
                <c:pt idx="1050">
                  <c:v>42582</c:v>
                </c:pt>
                <c:pt idx="1051">
                  <c:v>42613</c:v>
                </c:pt>
                <c:pt idx="1052">
                  <c:v>42643</c:v>
                </c:pt>
                <c:pt idx="1053">
                  <c:v>42674</c:v>
                </c:pt>
                <c:pt idx="1054">
                  <c:v>42704</c:v>
                </c:pt>
                <c:pt idx="1055">
                  <c:v>42735</c:v>
                </c:pt>
                <c:pt idx="1056">
                  <c:v>42766</c:v>
                </c:pt>
                <c:pt idx="1057">
                  <c:v>42794</c:v>
                </c:pt>
                <c:pt idx="1058">
                  <c:v>42825</c:v>
                </c:pt>
                <c:pt idx="1059">
                  <c:v>42855</c:v>
                </c:pt>
                <c:pt idx="1060">
                  <c:v>42886</c:v>
                </c:pt>
                <c:pt idx="1061">
                  <c:v>42916</c:v>
                </c:pt>
                <c:pt idx="1062">
                  <c:v>42947</c:v>
                </c:pt>
                <c:pt idx="1063">
                  <c:v>42978</c:v>
                </c:pt>
                <c:pt idx="1064">
                  <c:v>43008</c:v>
                </c:pt>
                <c:pt idx="1065">
                  <c:v>43039</c:v>
                </c:pt>
                <c:pt idx="1066">
                  <c:v>43069</c:v>
                </c:pt>
                <c:pt idx="1067">
                  <c:v>43100</c:v>
                </c:pt>
                <c:pt idx="1068">
                  <c:v>43131</c:v>
                </c:pt>
                <c:pt idx="1069">
                  <c:v>43159</c:v>
                </c:pt>
                <c:pt idx="1070">
                  <c:v>43190</c:v>
                </c:pt>
                <c:pt idx="1071">
                  <c:v>43220</c:v>
                </c:pt>
                <c:pt idx="1072">
                  <c:v>43251</c:v>
                </c:pt>
                <c:pt idx="1073">
                  <c:v>43281</c:v>
                </c:pt>
                <c:pt idx="1074">
                  <c:v>43312</c:v>
                </c:pt>
                <c:pt idx="1075">
                  <c:v>43343</c:v>
                </c:pt>
                <c:pt idx="1076">
                  <c:v>43373</c:v>
                </c:pt>
                <c:pt idx="1077">
                  <c:v>43404</c:v>
                </c:pt>
                <c:pt idx="1078">
                  <c:v>43434</c:v>
                </c:pt>
                <c:pt idx="1079">
                  <c:v>43465</c:v>
                </c:pt>
                <c:pt idx="1080">
                  <c:v>43496</c:v>
                </c:pt>
                <c:pt idx="1081">
                  <c:v>43524</c:v>
                </c:pt>
                <c:pt idx="1082">
                  <c:v>43555</c:v>
                </c:pt>
                <c:pt idx="1083">
                  <c:v>43585</c:v>
                </c:pt>
                <c:pt idx="1084">
                  <c:v>43616</c:v>
                </c:pt>
                <c:pt idx="1085">
                  <c:v>43646</c:v>
                </c:pt>
                <c:pt idx="1086">
                  <c:v>43677</c:v>
                </c:pt>
                <c:pt idx="1087">
                  <c:v>43708</c:v>
                </c:pt>
                <c:pt idx="1088">
                  <c:v>43738</c:v>
                </c:pt>
                <c:pt idx="1089">
                  <c:v>43769</c:v>
                </c:pt>
                <c:pt idx="1090">
                  <c:v>43799</c:v>
                </c:pt>
                <c:pt idx="1091">
                  <c:v>43830</c:v>
                </c:pt>
                <c:pt idx="1092">
                  <c:v>43861</c:v>
                </c:pt>
                <c:pt idx="1093">
                  <c:v>43889</c:v>
                </c:pt>
                <c:pt idx="1094">
                  <c:v>43921</c:v>
                </c:pt>
                <c:pt idx="1095">
                  <c:v>43951</c:v>
                </c:pt>
                <c:pt idx="1096">
                  <c:v>43980</c:v>
                </c:pt>
                <c:pt idx="1097">
                  <c:v>44012</c:v>
                </c:pt>
                <c:pt idx="1098">
                  <c:v>44043</c:v>
                </c:pt>
                <c:pt idx="1099">
                  <c:v>44074</c:v>
                </c:pt>
                <c:pt idx="1100">
                  <c:v>44104</c:v>
                </c:pt>
                <c:pt idx="1101">
                  <c:v>44134</c:v>
                </c:pt>
                <c:pt idx="1102">
                  <c:v>44165</c:v>
                </c:pt>
                <c:pt idx="1103">
                  <c:v>44196</c:v>
                </c:pt>
                <c:pt idx="1104">
                  <c:v>44227</c:v>
                </c:pt>
                <c:pt idx="1105">
                  <c:v>44255</c:v>
                </c:pt>
                <c:pt idx="1106">
                  <c:v>44286</c:v>
                </c:pt>
                <c:pt idx="1107">
                  <c:v>44316</c:v>
                </c:pt>
                <c:pt idx="1108">
                  <c:v>44347</c:v>
                </c:pt>
                <c:pt idx="1109">
                  <c:v>44377</c:v>
                </c:pt>
                <c:pt idx="1110">
                  <c:v>44408</c:v>
                </c:pt>
                <c:pt idx="1111">
                  <c:v>44439</c:v>
                </c:pt>
                <c:pt idx="1112">
                  <c:v>44469</c:v>
                </c:pt>
                <c:pt idx="1113">
                  <c:v>44500</c:v>
                </c:pt>
                <c:pt idx="1114">
                  <c:v>44530</c:v>
                </c:pt>
                <c:pt idx="1115">
                  <c:v>44561</c:v>
                </c:pt>
                <c:pt idx="1116">
                  <c:v>44592</c:v>
                </c:pt>
                <c:pt idx="1117">
                  <c:v>44620</c:v>
                </c:pt>
                <c:pt idx="1118">
                  <c:v>44651</c:v>
                </c:pt>
                <c:pt idx="1119">
                  <c:v>44681</c:v>
                </c:pt>
                <c:pt idx="1120">
                  <c:v>44712</c:v>
                </c:pt>
                <c:pt idx="1121">
                  <c:v>44742</c:v>
                </c:pt>
                <c:pt idx="1122">
                  <c:v>44773</c:v>
                </c:pt>
                <c:pt idx="1123">
                  <c:v>44804</c:v>
                </c:pt>
                <c:pt idx="1124">
                  <c:v>44834</c:v>
                </c:pt>
                <c:pt idx="1125">
                  <c:v>44865</c:v>
                </c:pt>
                <c:pt idx="1126">
                  <c:v>44895</c:v>
                </c:pt>
                <c:pt idx="1127">
                  <c:v>44926</c:v>
                </c:pt>
                <c:pt idx="1128">
                  <c:v>44957</c:v>
                </c:pt>
                <c:pt idx="1129">
                  <c:v>44985</c:v>
                </c:pt>
                <c:pt idx="1130">
                  <c:v>45016</c:v>
                </c:pt>
                <c:pt idx="1131">
                  <c:v>45046</c:v>
                </c:pt>
                <c:pt idx="1132">
                  <c:v>45077</c:v>
                </c:pt>
                <c:pt idx="1133">
                  <c:v>45107</c:v>
                </c:pt>
                <c:pt idx="1134">
                  <c:v>45138</c:v>
                </c:pt>
                <c:pt idx="1135">
                  <c:v>45169</c:v>
                </c:pt>
                <c:pt idx="1136">
                  <c:v>45199</c:v>
                </c:pt>
                <c:pt idx="1137">
                  <c:v>45230</c:v>
                </c:pt>
                <c:pt idx="1138">
                  <c:v>45260</c:v>
                </c:pt>
                <c:pt idx="1139">
                  <c:v>45291</c:v>
                </c:pt>
                <c:pt idx="1140">
                  <c:v>45322</c:v>
                </c:pt>
                <c:pt idx="1141">
                  <c:v>45351</c:v>
                </c:pt>
                <c:pt idx="1142">
                  <c:v>45382</c:v>
                </c:pt>
                <c:pt idx="1143">
                  <c:v>45412</c:v>
                </c:pt>
                <c:pt idx="1144">
                  <c:v>45443</c:v>
                </c:pt>
                <c:pt idx="1145">
                  <c:v>45473</c:v>
                </c:pt>
                <c:pt idx="1146">
                  <c:v>45504</c:v>
                </c:pt>
                <c:pt idx="1147">
                  <c:v>45535</c:v>
                </c:pt>
                <c:pt idx="1148">
                  <c:v>45565</c:v>
                </c:pt>
                <c:pt idx="1149">
                  <c:v>45596</c:v>
                </c:pt>
                <c:pt idx="1150">
                  <c:v>45626</c:v>
                </c:pt>
                <c:pt idx="1151">
                  <c:v>45657</c:v>
                </c:pt>
                <c:pt idx="1152">
                  <c:v>45688</c:v>
                </c:pt>
              </c:numCache>
            </c:numRef>
          </c:cat>
          <c:val>
            <c:numRef>
              <c:f>'Conservative Formula 2025'!$P$4:$P$1156</c:f>
              <c:numCache>
                <c:formatCode>_("$"* #,##0.00_);_("$"* \(#,##0.00\);_("$"* "-"??_);_(@_)</c:formatCode>
                <c:ptCount val="1153"/>
                <c:pt idx="0">
                  <c:v>104.36803589743582</c:v>
                </c:pt>
                <c:pt idx="1">
                  <c:v>106.55987268305634</c:v>
                </c:pt>
                <c:pt idx="2">
                  <c:v>105.58397777761188</c:v>
                </c:pt>
                <c:pt idx="3">
                  <c:v>106.74922830855527</c:v>
                </c:pt>
                <c:pt idx="4">
                  <c:v>99.49002206833633</c:v>
                </c:pt>
                <c:pt idx="5">
                  <c:v>107.29118012940938</c:v>
                </c:pt>
                <c:pt idx="6">
                  <c:v>112.14677594592644</c:v>
                </c:pt>
                <c:pt idx="7">
                  <c:v>118.79014571766652</c:v>
                </c:pt>
                <c:pt idx="8">
                  <c:v>113.45675085034799</c:v>
                </c:pt>
                <c:pt idx="9">
                  <c:v>98.79928704418063</c:v>
                </c:pt>
                <c:pt idx="10">
                  <c:v>88.225058012576483</c:v>
                </c:pt>
                <c:pt idx="11">
                  <c:v>90.134284736800325</c:v>
                </c:pt>
                <c:pt idx="12">
                  <c:v>94.236087187439139</c:v>
                </c:pt>
                <c:pt idx="13">
                  <c:v>96.336623799713806</c:v>
                </c:pt>
                <c:pt idx="14">
                  <c:v>102.50126068955549</c:v>
                </c:pt>
                <c:pt idx="15">
                  <c:v>99.762898986479726</c:v>
                </c:pt>
                <c:pt idx="16">
                  <c:v>100.87862140505393</c:v>
                </c:pt>
                <c:pt idx="17">
                  <c:v>90.474082469159924</c:v>
                </c:pt>
                <c:pt idx="18">
                  <c:v>92.084301414339222</c:v>
                </c:pt>
                <c:pt idx="19">
                  <c:v>92.448752494704763</c:v>
                </c:pt>
                <c:pt idx="20">
                  <c:v>84.025107925606889</c:v>
                </c:pt>
                <c:pt idx="21">
                  <c:v>78.850217593031942</c:v>
                </c:pt>
                <c:pt idx="22">
                  <c:v>76.935370743440345</c:v>
                </c:pt>
                <c:pt idx="23">
                  <c:v>71.343851050107062</c:v>
                </c:pt>
                <c:pt idx="24">
                  <c:v>75.979774491342994</c:v>
                </c:pt>
                <c:pt idx="25">
                  <c:v>81.550464792424407</c:v>
                </c:pt>
                <c:pt idx="26">
                  <c:v>80.660902467018474</c:v>
                </c:pt>
                <c:pt idx="27">
                  <c:v>73.581519755716513</c:v>
                </c:pt>
                <c:pt idx="28">
                  <c:v>67.812152786983347</c:v>
                </c:pt>
                <c:pt idx="29">
                  <c:v>74.216998791686692</c:v>
                </c:pt>
                <c:pt idx="30">
                  <c:v>71.749575148644041</c:v>
                </c:pt>
                <c:pt idx="31">
                  <c:v>70.296920448568656</c:v>
                </c:pt>
                <c:pt idx="32">
                  <c:v>53.102988816447386</c:v>
                </c:pt>
                <c:pt idx="33">
                  <c:v>58.491782981926747</c:v>
                </c:pt>
                <c:pt idx="34">
                  <c:v>56.494717694763622</c:v>
                </c:pt>
                <c:pt idx="35">
                  <c:v>51.044800528493013</c:v>
                </c:pt>
                <c:pt idx="36">
                  <c:v>51.348847606720952</c:v>
                </c:pt>
                <c:pt idx="37">
                  <c:v>53.697292070105576</c:v>
                </c:pt>
                <c:pt idx="38">
                  <c:v>48.972585842347179</c:v>
                </c:pt>
                <c:pt idx="39">
                  <c:v>42.701742975952968</c:v>
                </c:pt>
                <c:pt idx="40">
                  <c:v>34.099143916511586</c:v>
                </c:pt>
                <c:pt idx="41">
                  <c:v>35.068885201375984</c:v>
                </c:pt>
                <c:pt idx="42">
                  <c:v>43.099727352654902</c:v>
                </c:pt>
                <c:pt idx="43">
                  <c:v>54.762955495929127</c:v>
                </c:pt>
                <c:pt idx="44">
                  <c:v>53.653516510351899</c:v>
                </c:pt>
                <c:pt idx="45">
                  <c:v>48.589957898738149</c:v>
                </c:pt>
                <c:pt idx="46">
                  <c:v>47.244584538980369</c:v>
                </c:pt>
                <c:pt idx="47">
                  <c:v>47.904012983755138</c:v>
                </c:pt>
                <c:pt idx="48">
                  <c:v>50.33183524655049</c:v>
                </c:pt>
                <c:pt idx="49">
                  <c:v>45.167271899117878</c:v>
                </c:pt>
                <c:pt idx="50">
                  <c:v>50.260729324611169</c:v>
                </c:pt>
                <c:pt idx="51">
                  <c:v>66.94705873135284</c:v>
                </c:pt>
                <c:pt idx="52">
                  <c:v>84.037273210926713</c:v>
                </c:pt>
                <c:pt idx="53">
                  <c:v>95.736101586110252</c:v>
                </c:pt>
                <c:pt idx="54">
                  <c:v>87.563972218618403</c:v>
                </c:pt>
                <c:pt idx="55">
                  <c:v>101.28143420890994</c:v>
                </c:pt>
                <c:pt idx="56">
                  <c:v>94.47977854242724</c:v>
                </c:pt>
                <c:pt idx="57">
                  <c:v>88.644514960838862</c:v>
                </c:pt>
                <c:pt idx="58">
                  <c:v>95.292135274667672</c:v>
                </c:pt>
                <c:pt idx="59">
                  <c:v>98.298201543818905</c:v>
                </c:pt>
                <c:pt idx="60">
                  <c:v>113.82263675071154</c:v>
                </c:pt>
                <c:pt idx="61">
                  <c:v>111.38287612334776</c:v>
                </c:pt>
                <c:pt idx="62">
                  <c:v>114.94812851696291</c:v>
                </c:pt>
                <c:pt idx="63">
                  <c:v>117.17540177115053</c:v>
                </c:pt>
                <c:pt idx="64">
                  <c:v>109.09418871866123</c:v>
                </c:pt>
                <c:pt idx="65">
                  <c:v>113.45527072282947</c:v>
                </c:pt>
                <c:pt idx="66">
                  <c:v>103.56367500768263</c:v>
                </c:pt>
                <c:pt idx="67">
                  <c:v>108.6554496262608</c:v>
                </c:pt>
                <c:pt idx="68">
                  <c:v>107.62739943932895</c:v>
                </c:pt>
                <c:pt idx="69">
                  <c:v>109.5923110157931</c:v>
                </c:pt>
                <c:pt idx="70">
                  <c:v>118.78372944996843</c:v>
                </c:pt>
                <c:pt idx="71">
                  <c:v>123.23513228818068</c:v>
                </c:pt>
                <c:pt idx="72">
                  <c:v>121.56632693950947</c:v>
                </c:pt>
                <c:pt idx="73">
                  <c:v>124.69580066164065</c:v>
                </c:pt>
                <c:pt idx="74">
                  <c:v>121.61316429136568</c:v>
                </c:pt>
                <c:pt idx="75">
                  <c:v>129.52811845211659</c:v>
                </c:pt>
                <c:pt idx="76">
                  <c:v>129.03493904025979</c:v>
                </c:pt>
                <c:pt idx="77">
                  <c:v>136.51223152373112</c:v>
                </c:pt>
                <c:pt idx="78">
                  <c:v>144.48252849729576</c:v>
                </c:pt>
                <c:pt idx="79">
                  <c:v>147.31722549992142</c:v>
                </c:pt>
                <c:pt idx="80">
                  <c:v>151.71490075229639</c:v>
                </c:pt>
                <c:pt idx="81">
                  <c:v>162.37323664590696</c:v>
                </c:pt>
                <c:pt idx="82">
                  <c:v>166.13521662338792</c:v>
                </c:pt>
                <c:pt idx="83">
                  <c:v>172.54998413528489</c:v>
                </c:pt>
                <c:pt idx="84">
                  <c:v>184.24647552303526</c:v>
                </c:pt>
                <c:pt idx="85">
                  <c:v>189.08359346725271</c:v>
                </c:pt>
                <c:pt idx="86">
                  <c:v>190.46802699229542</c:v>
                </c:pt>
                <c:pt idx="87">
                  <c:v>175.32832120221073</c:v>
                </c:pt>
                <c:pt idx="88">
                  <c:v>182.3698245247935</c:v>
                </c:pt>
                <c:pt idx="89">
                  <c:v>185.28073752392348</c:v>
                </c:pt>
                <c:pt idx="90">
                  <c:v>198.81043531921424</c:v>
                </c:pt>
                <c:pt idx="91">
                  <c:v>200.9762341863219</c:v>
                </c:pt>
                <c:pt idx="92">
                  <c:v>206.79317851148932</c:v>
                </c:pt>
                <c:pt idx="93">
                  <c:v>220.01949145565885</c:v>
                </c:pt>
                <c:pt idx="94">
                  <c:v>233.29615441848031</c:v>
                </c:pt>
                <c:pt idx="95">
                  <c:v>231.58406762794402</c:v>
                </c:pt>
                <c:pt idx="96">
                  <c:v>239.09822484327015</c:v>
                </c:pt>
                <c:pt idx="97">
                  <c:v>246.34836654353143</c:v>
                </c:pt>
                <c:pt idx="98">
                  <c:v>243.89544370378326</c:v>
                </c:pt>
                <c:pt idx="99">
                  <c:v>222.37291921089073</c:v>
                </c:pt>
                <c:pt idx="100">
                  <c:v>221.14490103359091</c:v>
                </c:pt>
                <c:pt idx="101">
                  <c:v>212.09898513393446</c:v>
                </c:pt>
                <c:pt idx="102">
                  <c:v>225.76794508906065</c:v>
                </c:pt>
                <c:pt idx="103">
                  <c:v>218.47941534989522</c:v>
                </c:pt>
                <c:pt idx="104">
                  <c:v>185.67321413848643</c:v>
                </c:pt>
                <c:pt idx="105">
                  <c:v>168.67390616504107</c:v>
                </c:pt>
                <c:pt idx="106">
                  <c:v>149.70614872224476</c:v>
                </c:pt>
                <c:pt idx="107">
                  <c:v>140.25630410834628</c:v>
                </c:pt>
                <c:pt idx="108">
                  <c:v>147.19006943443301</c:v>
                </c:pt>
                <c:pt idx="109">
                  <c:v>151.75963710642858</c:v>
                </c:pt>
                <c:pt idx="110">
                  <c:v>119.82610046408902</c:v>
                </c:pt>
                <c:pt idx="111">
                  <c:v>136.56959908989111</c:v>
                </c:pt>
                <c:pt idx="112">
                  <c:v>133.04861642184579</c:v>
                </c:pt>
                <c:pt idx="113">
                  <c:v>154.81940257509279</c:v>
                </c:pt>
                <c:pt idx="114">
                  <c:v>168.64517697328162</c:v>
                </c:pt>
                <c:pt idx="115">
                  <c:v>162.40260086219965</c:v>
                </c:pt>
                <c:pt idx="116">
                  <c:v>161.43939688922526</c:v>
                </c:pt>
                <c:pt idx="117">
                  <c:v>174.3693687769975</c:v>
                </c:pt>
                <c:pt idx="118">
                  <c:v>174.52085895587078</c:v>
                </c:pt>
                <c:pt idx="119">
                  <c:v>179.14680278671244</c:v>
                </c:pt>
                <c:pt idx="120">
                  <c:v>172.175928984297</c:v>
                </c:pt>
                <c:pt idx="121">
                  <c:v>181.54555824160389</c:v>
                </c:pt>
                <c:pt idx="122">
                  <c:v>165.30384080365539</c:v>
                </c:pt>
                <c:pt idx="123">
                  <c:v>167.28635376213259</c:v>
                </c:pt>
                <c:pt idx="124">
                  <c:v>181.9540685898161</c:v>
                </c:pt>
                <c:pt idx="125">
                  <c:v>174.91767343963082</c:v>
                </c:pt>
                <c:pt idx="126">
                  <c:v>190.41566143166199</c:v>
                </c:pt>
                <c:pt idx="127">
                  <c:v>178.16229067223384</c:v>
                </c:pt>
                <c:pt idx="128">
                  <c:v>189.18536401380257</c:v>
                </c:pt>
                <c:pt idx="129">
                  <c:v>198.02462152425721</c:v>
                </c:pt>
                <c:pt idx="130">
                  <c:v>196.42649147086706</c:v>
                </c:pt>
                <c:pt idx="131">
                  <c:v>203.49705350221507</c:v>
                </c:pt>
                <c:pt idx="132">
                  <c:v>205.90061443467599</c:v>
                </c:pt>
                <c:pt idx="133">
                  <c:v>210.56628271425043</c:v>
                </c:pt>
                <c:pt idx="134">
                  <c:v>215.16899443797277</c:v>
                </c:pt>
                <c:pt idx="135">
                  <c:v>216.59710365542054</c:v>
                </c:pt>
                <c:pt idx="136">
                  <c:v>167.2261217267598</c:v>
                </c:pt>
                <c:pt idx="137">
                  <c:v>178.81733021293158</c:v>
                </c:pt>
                <c:pt idx="138">
                  <c:v>186.21862556945428</c:v>
                </c:pt>
                <c:pt idx="139">
                  <c:v>189.46635608249704</c:v>
                </c:pt>
                <c:pt idx="140">
                  <c:v>196.08516853820791</c:v>
                </c:pt>
                <c:pt idx="141">
                  <c:v>201.42810297774815</c:v>
                </c:pt>
                <c:pt idx="142">
                  <c:v>206.23755856077128</c:v>
                </c:pt>
                <c:pt idx="143">
                  <c:v>204.68528353657925</c:v>
                </c:pt>
                <c:pt idx="144">
                  <c:v>202.67598142050969</c:v>
                </c:pt>
                <c:pt idx="145">
                  <c:v>201.50973961709593</c:v>
                </c:pt>
                <c:pt idx="146">
                  <c:v>203.71572019471469</c:v>
                </c:pt>
                <c:pt idx="147">
                  <c:v>196.02704803726104</c:v>
                </c:pt>
                <c:pt idx="148">
                  <c:v>196.89821207070111</c:v>
                </c:pt>
                <c:pt idx="149">
                  <c:v>205.52986282347067</c:v>
                </c:pt>
                <c:pt idx="150">
                  <c:v>223.32232915826839</c:v>
                </c:pt>
                <c:pt idx="151">
                  <c:v>222.82527943541069</c:v>
                </c:pt>
                <c:pt idx="152">
                  <c:v>221.01313972367154</c:v>
                </c:pt>
                <c:pt idx="153">
                  <c:v>211.89772904219373</c:v>
                </c:pt>
                <c:pt idx="154">
                  <c:v>212.00482055004568</c:v>
                </c:pt>
                <c:pt idx="155">
                  <c:v>201.71571767173211</c:v>
                </c:pt>
                <c:pt idx="156">
                  <c:v>216.30585112782018</c:v>
                </c:pt>
                <c:pt idx="157">
                  <c:v>213.90388000884118</c:v>
                </c:pt>
                <c:pt idx="158">
                  <c:v>207.54172563023116</c:v>
                </c:pt>
                <c:pt idx="159">
                  <c:v>201.39235586233374</c:v>
                </c:pt>
                <c:pt idx="160">
                  <c:v>206.44753691657317</c:v>
                </c:pt>
                <c:pt idx="161">
                  <c:v>209.42939678938717</c:v>
                </c:pt>
                <c:pt idx="162">
                  <c:v>218.01559533979344</c:v>
                </c:pt>
                <c:pt idx="163">
                  <c:v>224.77510726931285</c:v>
                </c:pt>
                <c:pt idx="164">
                  <c:v>227.2638796362628</c:v>
                </c:pt>
                <c:pt idx="165">
                  <c:v>241.06208596318538</c:v>
                </c:pt>
                <c:pt idx="166">
                  <c:v>243.17528952639012</c:v>
                </c:pt>
                <c:pt idx="167">
                  <c:v>252.45305339836727</c:v>
                </c:pt>
                <c:pt idx="168">
                  <c:v>278.58839279737691</c:v>
                </c:pt>
                <c:pt idx="169">
                  <c:v>301.21482524064197</c:v>
                </c:pt>
                <c:pt idx="170">
                  <c:v>327.83437494175382</c:v>
                </c:pt>
                <c:pt idx="171">
                  <c:v>335.87420311635219</c:v>
                </c:pt>
                <c:pt idx="172">
                  <c:v>356.81175864668171</c:v>
                </c:pt>
                <c:pt idx="173">
                  <c:v>363.80448571877866</c:v>
                </c:pt>
                <c:pt idx="174">
                  <c:v>344.06016805322753</c:v>
                </c:pt>
                <c:pt idx="175">
                  <c:v>350.23813907084502</c:v>
                </c:pt>
                <c:pt idx="176">
                  <c:v>361.82056213506473</c:v>
                </c:pt>
                <c:pt idx="177">
                  <c:v>361.26041434041832</c:v>
                </c:pt>
                <c:pt idx="178">
                  <c:v>339.90607587097418</c:v>
                </c:pt>
                <c:pt idx="179">
                  <c:v>363.67303965397531</c:v>
                </c:pt>
                <c:pt idx="180">
                  <c:v>375.54290010673509</c:v>
                </c:pt>
                <c:pt idx="181">
                  <c:v>384.02266928823815</c:v>
                </c:pt>
                <c:pt idx="182">
                  <c:v>398.86174503844217</c:v>
                </c:pt>
                <c:pt idx="183">
                  <c:v>391.53552257588325</c:v>
                </c:pt>
                <c:pt idx="184">
                  <c:v>413.43580081968622</c:v>
                </c:pt>
                <c:pt idx="185">
                  <c:v>444.50739138351895</c:v>
                </c:pt>
                <c:pt idx="186">
                  <c:v>443.06164310675808</c:v>
                </c:pt>
                <c:pt idx="187">
                  <c:v>455.7011461169426</c:v>
                </c:pt>
                <c:pt idx="188">
                  <c:v>460.05437918327226</c:v>
                </c:pt>
                <c:pt idx="189">
                  <c:v>465.64773259349994</c:v>
                </c:pt>
                <c:pt idx="190">
                  <c:v>476.59519170365235</c:v>
                </c:pt>
                <c:pt idx="191">
                  <c:v>501.84114473994504</c:v>
                </c:pt>
                <c:pt idx="192">
                  <c:v>522.12852132748083</c:v>
                </c:pt>
                <c:pt idx="193">
                  <c:v>562.02462851371354</c:v>
                </c:pt>
                <c:pt idx="194">
                  <c:v>541.64124868010708</c:v>
                </c:pt>
                <c:pt idx="195">
                  <c:v>581.85293330426873</c:v>
                </c:pt>
                <c:pt idx="196">
                  <c:v>593.13488952334251</c:v>
                </c:pt>
                <c:pt idx="197">
                  <c:v>596.86037776994465</c:v>
                </c:pt>
                <c:pt idx="198">
                  <c:v>584.57800187901296</c:v>
                </c:pt>
                <c:pt idx="199">
                  <c:v>620.06301402730708</c:v>
                </c:pt>
                <c:pt idx="200">
                  <c:v>654.66351314232452</c:v>
                </c:pt>
                <c:pt idx="201">
                  <c:v>696.69874155575314</c:v>
                </c:pt>
                <c:pt idx="202">
                  <c:v>759.03269577941421</c:v>
                </c:pt>
                <c:pt idx="203">
                  <c:v>772.23078719792125</c:v>
                </c:pt>
                <c:pt idx="204">
                  <c:v>843.63925638960836</c:v>
                </c:pt>
                <c:pt idx="205">
                  <c:v>799.17549709165951</c:v>
                </c:pt>
                <c:pt idx="206">
                  <c:v>849.74208232704518</c:v>
                </c:pt>
                <c:pt idx="207">
                  <c:v>917.99628949231806</c:v>
                </c:pt>
                <c:pt idx="208">
                  <c:v>970.04398279898339</c:v>
                </c:pt>
                <c:pt idx="209">
                  <c:v>927.2000066707069</c:v>
                </c:pt>
                <c:pt idx="210">
                  <c:v>909.56137407447443</c:v>
                </c:pt>
                <c:pt idx="211">
                  <c:v>855.84314305827149</c:v>
                </c:pt>
                <c:pt idx="212">
                  <c:v>764.08066217700821</c:v>
                </c:pt>
                <c:pt idx="213">
                  <c:v>768.55901336651141</c:v>
                </c:pt>
                <c:pt idx="214">
                  <c:v>775.38105311051856</c:v>
                </c:pt>
                <c:pt idx="215">
                  <c:v>806.00894460234576</c:v>
                </c:pt>
                <c:pt idx="216">
                  <c:v>807.2665488441952</c:v>
                </c:pt>
                <c:pt idx="217">
                  <c:v>806.72076330739003</c:v>
                </c:pt>
                <c:pt idx="218">
                  <c:v>789.77258877466886</c:v>
                </c:pt>
                <c:pt idx="219">
                  <c:v>745.94386799176948</c:v>
                </c:pt>
                <c:pt idx="220">
                  <c:v>730.91143319773607</c:v>
                </c:pt>
                <c:pt idx="221">
                  <c:v>760.4504113632787</c:v>
                </c:pt>
                <c:pt idx="222">
                  <c:v>798.76452022229319</c:v>
                </c:pt>
                <c:pt idx="223">
                  <c:v>804.23166057372725</c:v>
                </c:pt>
                <c:pt idx="224">
                  <c:v>810.22216814010642</c:v>
                </c:pt>
                <c:pt idx="225">
                  <c:v>841.61553486512105</c:v>
                </c:pt>
                <c:pt idx="226">
                  <c:v>839.88942031940337</c:v>
                </c:pt>
                <c:pt idx="227">
                  <c:v>870.79141626638534</c:v>
                </c:pt>
                <c:pt idx="228">
                  <c:v>843.02956080693161</c:v>
                </c:pt>
                <c:pt idx="229">
                  <c:v>811.58033742152543</c:v>
                </c:pt>
                <c:pt idx="230">
                  <c:v>871.38955129349904</c:v>
                </c:pt>
                <c:pt idx="231">
                  <c:v>912.33411674324429</c:v>
                </c:pt>
                <c:pt idx="232">
                  <c:v>980.59624705741112</c:v>
                </c:pt>
                <c:pt idx="233">
                  <c:v>979.03537098336494</c:v>
                </c:pt>
                <c:pt idx="234">
                  <c:v>939.47693871181855</c:v>
                </c:pt>
                <c:pt idx="235">
                  <c:v>950.99166034087591</c:v>
                </c:pt>
                <c:pt idx="236">
                  <c:v>926.73573630800263</c:v>
                </c:pt>
                <c:pt idx="237">
                  <c:v>968.16766998122387</c:v>
                </c:pt>
                <c:pt idx="238">
                  <c:v>884.79064460684947</c:v>
                </c:pt>
                <c:pt idx="239">
                  <c:v>903.63047957247272</c:v>
                </c:pt>
                <c:pt idx="240">
                  <c:v>915.31067491281931</c:v>
                </c:pt>
                <c:pt idx="241">
                  <c:v>875.09590487476339</c:v>
                </c:pt>
                <c:pt idx="242">
                  <c:v>919.17856049062061</c:v>
                </c:pt>
                <c:pt idx="243">
                  <c:v>895.75679650912969</c:v>
                </c:pt>
                <c:pt idx="244">
                  <c:v>872.7267052461458</c:v>
                </c:pt>
                <c:pt idx="245">
                  <c:v>864.08632759420811</c:v>
                </c:pt>
                <c:pt idx="246">
                  <c:v>914.52229560371745</c:v>
                </c:pt>
                <c:pt idx="247">
                  <c:v>942.11094210106592</c:v>
                </c:pt>
                <c:pt idx="248">
                  <c:v>962.79781915978026</c:v>
                </c:pt>
                <c:pt idx="249">
                  <c:v>998.10687984764218</c:v>
                </c:pt>
                <c:pt idx="250">
                  <c:v>1028.9437454268914</c:v>
                </c:pt>
                <c:pt idx="251">
                  <c:v>1086.9915527690034</c:v>
                </c:pt>
                <c:pt idx="252">
                  <c:v>1118.2879636732139</c:v>
                </c:pt>
                <c:pt idx="253">
                  <c:v>1144.8751115376185</c:v>
                </c:pt>
                <c:pt idx="254">
                  <c:v>1148.7389605496332</c:v>
                </c:pt>
                <c:pt idx="255">
                  <c:v>1187.3264574883237</c:v>
                </c:pt>
                <c:pt idx="256">
                  <c:v>1234.6046425118761</c:v>
                </c:pt>
                <c:pt idx="257">
                  <c:v>1162.0238463863868</c:v>
                </c:pt>
                <c:pt idx="258">
                  <c:v>1224.7775732834718</c:v>
                </c:pt>
                <c:pt idx="259">
                  <c:v>1308.5748870578188</c:v>
                </c:pt>
                <c:pt idx="260">
                  <c:v>1378.9228352152024</c:v>
                </c:pt>
                <c:pt idx="261">
                  <c:v>1384.2300334233812</c:v>
                </c:pt>
                <c:pt idx="262">
                  <c:v>1432.4360285012272</c:v>
                </c:pt>
                <c:pt idx="263">
                  <c:v>1525.6713977039965</c:v>
                </c:pt>
                <c:pt idx="264">
                  <c:v>1665.1000317621222</c:v>
                </c:pt>
                <c:pt idx="265">
                  <c:v>1679.6362993180719</c:v>
                </c:pt>
                <c:pt idx="266">
                  <c:v>1617.7071236599363</c:v>
                </c:pt>
                <c:pt idx="267">
                  <c:v>1697.5160468566512</c:v>
                </c:pt>
                <c:pt idx="268">
                  <c:v>1671.2893658222774</c:v>
                </c:pt>
                <c:pt idx="269">
                  <c:v>1583.9527379047781</c:v>
                </c:pt>
                <c:pt idx="270">
                  <c:v>1682.2041899230885</c:v>
                </c:pt>
                <c:pt idx="271">
                  <c:v>1778.0580550185598</c:v>
                </c:pt>
                <c:pt idx="272">
                  <c:v>1819.7129672110432</c:v>
                </c:pt>
                <c:pt idx="273">
                  <c:v>1787.4173344126195</c:v>
                </c:pt>
                <c:pt idx="274">
                  <c:v>1810.9449152622431</c:v>
                </c:pt>
                <c:pt idx="275">
                  <c:v>1826.0661170196722</c:v>
                </c:pt>
                <c:pt idx="276">
                  <c:v>1855.5622881162185</c:v>
                </c:pt>
                <c:pt idx="277">
                  <c:v>1818.5168363500538</c:v>
                </c:pt>
                <c:pt idx="278">
                  <c:v>1880.8046041025364</c:v>
                </c:pt>
                <c:pt idx="279">
                  <c:v>1811.1325985707149</c:v>
                </c:pt>
                <c:pt idx="280">
                  <c:v>1843.421931579386</c:v>
                </c:pt>
                <c:pt idx="281">
                  <c:v>1901.5005790084124</c:v>
                </c:pt>
                <c:pt idx="282">
                  <c:v>1935.5667710305338</c:v>
                </c:pt>
                <c:pt idx="283">
                  <c:v>1945.0039387189554</c:v>
                </c:pt>
                <c:pt idx="284">
                  <c:v>1922.7197697148781</c:v>
                </c:pt>
                <c:pt idx="285">
                  <c:v>1918.7535631347528</c:v>
                </c:pt>
                <c:pt idx="286">
                  <c:v>2028.202180494801</c:v>
                </c:pt>
                <c:pt idx="287">
                  <c:v>2082.8985350224661</c:v>
                </c:pt>
                <c:pt idx="288">
                  <c:v>2172.67632928693</c:v>
                </c:pt>
                <c:pt idx="289">
                  <c:v>2200.2272444663768</c:v>
                </c:pt>
                <c:pt idx="290">
                  <c:v>2165.3779104256587</c:v>
                </c:pt>
                <c:pt idx="291">
                  <c:v>2133.8390429447018</c:v>
                </c:pt>
                <c:pt idx="292">
                  <c:v>2184.0123788581614</c:v>
                </c:pt>
                <c:pt idx="293">
                  <c:v>2128.4940037399656</c:v>
                </c:pt>
                <c:pt idx="294">
                  <c:v>2153.2609989607308</c:v>
                </c:pt>
                <c:pt idx="295">
                  <c:v>2077.3795355742523</c:v>
                </c:pt>
                <c:pt idx="296">
                  <c:v>2048.9991000107598</c:v>
                </c:pt>
                <c:pt idx="297">
                  <c:v>2106.3299881103599</c:v>
                </c:pt>
                <c:pt idx="298">
                  <c:v>2136.4638345499734</c:v>
                </c:pt>
                <c:pt idx="299">
                  <c:v>2147.0981777515149</c:v>
                </c:pt>
                <c:pt idx="300">
                  <c:v>2252.0671237890674</c:v>
                </c:pt>
                <c:pt idx="301">
                  <c:v>2288.5160226935595</c:v>
                </c:pt>
                <c:pt idx="302">
                  <c:v>2345.0520711078352</c:v>
                </c:pt>
                <c:pt idx="303">
                  <c:v>2407.998925832298</c:v>
                </c:pt>
                <c:pt idx="304">
                  <c:v>2496.113222840549</c:v>
                </c:pt>
                <c:pt idx="305">
                  <c:v>2563.1771870781072</c:v>
                </c:pt>
                <c:pt idx="306">
                  <c:v>2739.2436777740018</c:v>
                </c:pt>
                <c:pt idx="307">
                  <c:v>2707.7984403249666</c:v>
                </c:pt>
                <c:pt idx="308">
                  <c:v>2866.2589321052474</c:v>
                </c:pt>
                <c:pt idx="309">
                  <c:v>2880.1542336851494</c:v>
                </c:pt>
                <c:pt idx="310">
                  <c:v>3188.5240815177458</c:v>
                </c:pt>
                <c:pt idx="311">
                  <c:v>3394.3716717225707</c:v>
                </c:pt>
                <c:pt idx="312">
                  <c:v>3471.4876743670752</c:v>
                </c:pt>
                <c:pt idx="313">
                  <c:v>3676.4275731435878</c:v>
                </c:pt>
                <c:pt idx="314">
                  <c:v>3706.2068453215634</c:v>
                </c:pt>
                <c:pt idx="315">
                  <c:v>3815.3368259617632</c:v>
                </c:pt>
                <c:pt idx="316">
                  <c:v>3808.4354276493164</c:v>
                </c:pt>
                <c:pt idx="317">
                  <c:v>3974.2616310256512</c:v>
                </c:pt>
                <c:pt idx="318">
                  <c:v>4060.6066031083956</c:v>
                </c:pt>
                <c:pt idx="319">
                  <c:v>4105.3212095784447</c:v>
                </c:pt>
                <c:pt idx="320">
                  <c:v>4069.6159311362298</c:v>
                </c:pt>
                <c:pt idx="321">
                  <c:v>4045.638467301641</c:v>
                </c:pt>
                <c:pt idx="322">
                  <c:v>4234.3767216282549</c:v>
                </c:pt>
                <c:pt idx="323">
                  <c:v>4298.7867449995356</c:v>
                </c:pt>
                <c:pt idx="324">
                  <c:v>4200.736076365075</c:v>
                </c:pt>
                <c:pt idx="325">
                  <c:v>4306.6403320585514</c:v>
                </c:pt>
                <c:pt idx="326">
                  <c:v>4573.7465449616539</c:v>
                </c:pt>
                <c:pt idx="327">
                  <c:v>4627.7591566341353</c:v>
                </c:pt>
                <c:pt idx="328">
                  <c:v>4444.9920437787068</c:v>
                </c:pt>
                <c:pt idx="329">
                  <c:v>4543.1741361602481</c:v>
                </c:pt>
                <c:pt idx="330">
                  <c:v>4731.4013426514384</c:v>
                </c:pt>
                <c:pt idx="331">
                  <c:v>4684.3193500233947</c:v>
                </c:pt>
                <c:pt idx="332">
                  <c:v>4560.8651017795082</c:v>
                </c:pt>
                <c:pt idx="333">
                  <c:v>4649.9801361222353</c:v>
                </c:pt>
                <c:pt idx="334">
                  <c:v>4710.9766289074878</c:v>
                </c:pt>
                <c:pt idx="335">
                  <c:v>4810.8697749526818</c:v>
                </c:pt>
                <c:pt idx="336">
                  <c:v>4835.9012315240343</c:v>
                </c:pt>
                <c:pt idx="337">
                  <c:v>4782.4661219304908</c:v>
                </c:pt>
                <c:pt idx="338">
                  <c:v>4879.5512355622986</c:v>
                </c:pt>
                <c:pt idx="339">
                  <c:v>4988.6876380427602</c:v>
                </c:pt>
                <c:pt idx="340">
                  <c:v>5065.3076396517135</c:v>
                </c:pt>
                <c:pt idx="341">
                  <c:v>5048.0363229254372</c:v>
                </c:pt>
                <c:pt idx="342">
                  <c:v>5090.5706890916226</c:v>
                </c:pt>
                <c:pt idx="343">
                  <c:v>4942.9301578354789</c:v>
                </c:pt>
                <c:pt idx="344">
                  <c:v>4791.546909067978</c:v>
                </c:pt>
                <c:pt idx="345">
                  <c:v>4621.0641640172553</c:v>
                </c:pt>
                <c:pt idx="346">
                  <c:v>4736.3388961188521</c:v>
                </c:pt>
                <c:pt idx="347">
                  <c:v>4619.2652437477273</c:v>
                </c:pt>
                <c:pt idx="348">
                  <c:v>4947.5557925108915</c:v>
                </c:pt>
                <c:pt idx="349">
                  <c:v>5008.6849705599852</c:v>
                </c:pt>
                <c:pt idx="350">
                  <c:v>5217.6332089352627</c:v>
                </c:pt>
                <c:pt idx="351">
                  <c:v>5448.3389652518372</c:v>
                </c:pt>
                <c:pt idx="352">
                  <c:v>5608.8529849671168</c:v>
                </c:pt>
                <c:pt idx="353">
                  <c:v>5746.5997220162735</c:v>
                </c:pt>
                <c:pt idx="354">
                  <c:v>5894.6450301377772</c:v>
                </c:pt>
                <c:pt idx="355">
                  <c:v>6048.2598520566862</c:v>
                </c:pt>
                <c:pt idx="356">
                  <c:v>6315.2062415375067</c:v>
                </c:pt>
                <c:pt idx="357">
                  <c:v>6516.6992499574553</c:v>
                </c:pt>
                <c:pt idx="358">
                  <c:v>6785.9664629363569</c:v>
                </c:pt>
                <c:pt idx="359">
                  <c:v>7026.8050759059697</c:v>
                </c:pt>
                <c:pt idx="360">
                  <c:v>7416.2502882668805</c:v>
                </c:pt>
                <c:pt idx="361">
                  <c:v>7675.3642191737426</c:v>
                </c:pt>
                <c:pt idx="362">
                  <c:v>7838.1603065616282</c:v>
                </c:pt>
                <c:pt idx="363">
                  <c:v>8048.3043546307581</c:v>
                </c:pt>
                <c:pt idx="364">
                  <c:v>8207.2315275933015</c:v>
                </c:pt>
                <c:pt idx="365">
                  <c:v>8334.6996192626375</c:v>
                </c:pt>
                <c:pt idx="366">
                  <c:v>8605.502432325773</c:v>
                </c:pt>
                <c:pt idx="367">
                  <c:v>8581.3170281615185</c:v>
                </c:pt>
                <c:pt idx="368">
                  <c:v>8277.4982186653015</c:v>
                </c:pt>
                <c:pt idx="369">
                  <c:v>8414.1139701863522</c:v>
                </c:pt>
                <c:pt idx="370">
                  <c:v>8506.3448522182771</c:v>
                </c:pt>
                <c:pt idx="371">
                  <c:v>8683.9148210726798</c:v>
                </c:pt>
                <c:pt idx="372">
                  <c:v>8430.7722139546895</c:v>
                </c:pt>
                <c:pt idx="373">
                  <c:v>8489.3115605150524</c:v>
                </c:pt>
                <c:pt idx="374">
                  <c:v>8366.5480372073107</c:v>
                </c:pt>
                <c:pt idx="375">
                  <c:v>8273.5203268795231</c:v>
                </c:pt>
                <c:pt idx="376">
                  <c:v>8443.2899983659499</c:v>
                </c:pt>
                <c:pt idx="377">
                  <c:v>8679.3472707862602</c:v>
                </c:pt>
                <c:pt idx="378">
                  <c:v>8665.0188259907518</c:v>
                </c:pt>
                <c:pt idx="379">
                  <c:v>9063.3671106392994</c:v>
                </c:pt>
                <c:pt idx="380">
                  <c:v>8649.8369477779088</c:v>
                </c:pt>
                <c:pt idx="381">
                  <c:v>8633.4683026863368</c:v>
                </c:pt>
                <c:pt idx="382">
                  <c:v>8993.1357109210603</c:v>
                </c:pt>
                <c:pt idx="383">
                  <c:v>9239.0220644910132</c:v>
                </c:pt>
                <c:pt idx="384">
                  <c:v>9896.4205838409271</c:v>
                </c:pt>
                <c:pt idx="385">
                  <c:v>10394.020281803309</c:v>
                </c:pt>
                <c:pt idx="386">
                  <c:v>10774.781146336358</c:v>
                </c:pt>
                <c:pt idx="387">
                  <c:v>10909.292958766146</c:v>
                </c:pt>
                <c:pt idx="388">
                  <c:v>11356.550066181373</c:v>
                </c:pt>
                <c:pt idx="389">
                  <c:v>11072.115832487614</c:v>
                </c:pt>
                <c:pt idx="390">
                  <c:v>11149.578685828279</c:v>
                </c:pt>
                <c:pt idx="391">
                  <c:v>11512.863271549122</c:v>
                </c:pt>
                <c:pt idx="392">
                  <c:v>11327.527713132118</c:v>
                </c:pt>
                <c:pt idx="393">
                  <c:v>11660.916145030871</c:v>
                </c:pt>
                <c:pt idx="394">
                  <c:v>12188.118208025735</c:v>
                </c:pt>
                <c:pt idx="395">
                  <c:v>12115.814587901499</c:v>
                </c:pt>
                <c:pt idx="396">
                  <c:v>12095.521873815655</c:v>
                </c:pt>
                <c:pt idx="397">
                  <c:v>12327.723376562424</c:v>
                </c:pt>
                <c:pt idx="398">
                  <c:v>12302.480519998924</c:v>
                </c:pt>
                <c:pt idx="399">
                  <c:v>11697.449582413761</c:v>
                </c:pt>
                <c:pt idx="400">
                  <c:v>10966.596533895447</c:v>
                </c:pt>
                <c:pt idx="401">
                  <c:v>10395.181403341938</c:v>
                </c:pt>
                <c:pt idx="402">
                  <c:v>10865.848408659527</c:v>
                </c:pt>
                <c:pt idx="403">
                  <c:v>11016.273472765433</c:v>
                </c:pt>
                <c:pt idx="404">
                  <c:v>10615.604523840251</c:v>
                </c:pt>
                <c:pt idx="405">
                  <c:v>10564.999043129448</c:v>
                </c:pt>
                <c:pt idx="406">
                  <c:v>11581.863137685847</c:v>
                </c:pt>
                <c:pt idx="407">
                  <c:v>11715.681596732598</c:v>
                </c:pt>
                <c:pt idx="408">
                  <c:v>12575.869630990101</c:v>
                </c:pt>
                <c:pt idx="409">
                  <c:v>12631.380780463847</c:v>
                </c:pt>
                <c:pt idx="410">
                  <c:v>12989.587634092972</c:v>
                </c:pt>
                <c:pt idx="411">
                  <c:v>13573.490706325378</c:v>
                </c:pt>
                <c:pt idx="412">
                  <c:v>14084.591777121143</c:v>
                </c:pt>
                <c:pt idx="413">
                  <c:v>13952.77730390662</c:v>
                </c:pt>
                <c:pt idx="414">
                  <c:v>13746.954405180224</c:v>
                </c:pt>
                <c:pt idx="415">
                  <c:v>14431.65831260815</c:v>
                </c:pt>
                <c:pt idx="416">
                  <c:v>14095.454014875124</c:v>
                </c:pt>
                <c:pt idx="417">
                  <c:v>14475.988986914736</c:v>
                </c:pt>
                <c:pt idx="418">
                  <c:v>14428.576633224133</c:v>
                </c:pt>
                <c:pt idx="419">
                  <c:v>14730.17395281581</c:v>
                </c:pt>
                <c:pt idx="420">
                  <c:v>15081.590631349818</c:v>
                </c:pt>
                <c:pt idx="421">
                  <c:v>15538.145971154392</c:v>
                </c:pt>
                <c:pt idx="422">
                  <c:v>15996.33460839387</c:v>
                </c:pt>
                <c:pt idx="423">
                  <c:v>16098.337740500958</c:v>
                </c:pt>
                <c:pt idx="424">
                  <c:v>16389.122193564188</c:v>
                </c:pt>
                <c:pt idx="425">
                  <c:v>16721.474419420818</c:v>
                </c:pt>
                <c:pt idx="426">
                  <c:v>17295.633774928137</c:v>
                </c:pt>
                <c:pt idx="427">
                  <c:v>17249.344955338493</c:v>
                </c:pt>
                <c:pt idx="428">
                  <c:v>17747.841657080553</c:v>
                </c:pt>
                <c:pt idx="429">
                  <c:v>18220.017622060652</c:v>
                </c:pt>
                <c:pt idx="430">
                  <c:v>18276.995916143605</c:v>
                </c:pt>
                <c:pt idx="431">
                  <c:v>18014.51622240779</c:v>
                </c:pt>
                <c:pt idx="432">
                  <c:v>18857.30255710665</c:v>
                </c:pt>
                <c:pt idx="433">
                  <c:v>19507.460653757946</c:v>
                </c:pt>
                <c:pt idx="434">
                  <c:v>19505.07072863997</c:v>
                </c:pt>
                <c:pt idx="435">
                  <c:v>20213.199957192286</c:v>
                </c:pt>
                <c:pt idx="436">
                  <c:v>20089.508247977621</c:v>
                </c:pt>
                <c:pt idx="437">
                  <c:v>18730.611517757981</c:v>
                </c:pt>
                <c:pt idx="438">
                  <c:v>19454.193396688246</c:v>
                </c:pt>
                <c:pt idx="439">
                  <c:v>20093.343836013923</c:v>
                </c:pt>
                <c:pt idx="440">
                  <c:v>20799.289618519259</c:v>
                </c:pt>
                <c:pt idx="441">
                  <c:v>21482.985563484341</c:v>
                </c:pt>
                <c:pt idx="442">
                  <c:v>21946.098752945956</c:v>
                </c:pt>
                <c:pt idx="443">
                  <c:v>22280.947026888953</c:v>
                </c:pt>
                <c:pt idx="444">
                  <c:v>23030.190296866549</c:v>
                </c:pt>
                <c:pt idx="445">
                  <c:v>22962.723698286143</c:v>
                </c:pt>
                <c:pt idx="446">
                  <c:v>22317.896181772001</c:v>
                </c:pt>
                <c:pt idx="447">
                  <c:v>22818.890993407946</c:v>
                </c:pt>
                <c:pt idx="448">
                  <c:v>21358.445895989007</c:v>
                </c:pt>
                <c:pt idx="449">
                  <c:v>21096.045013484971</c:v>
                </c:pt>
                <c:pt idx="450">
                  <c:v>20986.020828176512</c:v>
                </c:pt>
                <c:pt idx="451">
                  <c:v>19427.610333209916</c:v>
                </c:pt>
                <c:pt idx="452">
                  <c:v>19401.568293129367</c:v>
                </c:pt>
                <c:pt idx="453">
                  <c:v>19877.735291186593</c:v>
                </c:pt>
                <c:pt idx="454">
                  <c:v>19899.498886345875</c:v>
                </c:pt>
                <c:pt idx="455">
                  <c:v>20026.39394266091</c:v>
                </c:pt>
                <c:pt idx="456">
                  <c:v>21752.565964589452</c:v>
                </c:pt>
                <c:pt idx="457">
                  <c:v>21807.743851335155</c:v>
                </c:pt>
                <c:pt idx="458">
                  <c:v>22629.532188366455</c:v>
                </c:pt>
                <c:pt idx="459">
                  <c:v>23249.87057574905</c:v>
                </c:pt>
                <c:pt idx="460">
                  <c:v>22799.641041000315</c:v>
                </c:pt>
                <c:pt idx="461">
                  <c:v>23641.483997724288</c:v>
                </c:pt>
                <c:pt idx="462">
                  <c:v>25590.583344727474</c:v>
                </c:pt>
                <c:pt idx="463">
                  <c:v>25936.529109651154</c:v>
                </c:pt>
                <c:pt idx="464">
                  <c:v>26621.912330669587</c:v>
                </c:pt>
                <c:pt idx="465">
                  <c:v>25568.37773475235</c:v>
                </c:pt>
                <c:pt idx="466">
                  <c:v>25702.188774464394</c:v>
                </c:pt>
                <c:pt idx="467">
                  <c:v>26958.122219576224</c:v>
                </c:pt>
                <c:pt idx="468">
                  <c:v>27421.933926801299</c:v>
                </c:pt>
                <c:pt idx="469">
                  <c:v>26884.085999166527</c:v>
                </c:pt>
                <c:pt idx="470">
                  <c:v>26753.449259254485</c:v>
                </c:pt>
                <c:pt idx="471">
                  <c:v>29073.811763131616</c:v>
                </c:pt>
                <c:pt idx="472">
                  <c:v>30441.107426832674</c:v>
                </c:pt>
                <c:pt idx="473">
                  <c:v>31651.123018256661</c:v>
                </c:pt>
                <c:pt idx="474">
                  <c:v>31390.789865503291</c:v>
                </c:pt>
                <c:pt idx="475">
                  <c:v>32441.799690298627</c:v>
                </c:pt>
                <c:pt idx="476">
                  <c:v>34270.151420635513</c:v>
                </c:pt>
                <c:pt idx="477">
                  <c:v>35254.017667601111</c:v>
                </c:pt>
                <c:pt idx="478">
                  <c:v>37969.989951370771</c:v>
                </c:pt>
                <c:pt idx="479">
                  <c:v>37169.105985687347</c:v>
                </c:pt>
                <c:pt idx="480">
                  <c:v>37765.666419846988</c:v>
                </c:pt>
                <c:pt idx="481">
                  <c:v>35783.125479800241</c:v>
                </c:pt>
                <c:pt idx="482">
                  <c:v>36333.69393685391</c:v>
                </c:pt>
                <c:pt idx="483">
                  <c:v>36390.415971187533</c:v>
                </c:pt>
                <c:pt idx="484">
                  <c:v>36167.276262705513</c:v>
                </c:pt>
                <c:pt idx="485">
                  <c:v>33013.123339508355</c:v>
                </c:pt>
                <c:pt idx="486">
                  <c:v>31724.259347525138</c:v>
                </c:pt>
                <c:pt idx="487">
                  <c:v>32448.729837690797</c:v>
                </c:pt>
                <c:pt idx="488">
                  <c:v>32014.384690328334</c:v>
                </c:pt>
                <c:pt idx="489">
                  <c:v>33612.579270468057</c:v>
                </c:pt>
                <c:pt idx="490">
                  <c:v>32300.068430891417</c:v>
                </c:pt>
                <c:pt idx="491">
                  <c:v>31687.697182653843</c:v>
                </c:pt>
                <c:pt idx="492">
                  <c:v>30440.685531639359</c:v>
                </c:pt>
                <c:pt idx="493">
                  <c:v>32397.152969031122</c:v>
                </c:pt>
                <c:pt idx="494">
                  <c:v>32574.012657967218</c:v>
                </c:pt>
                <c:pt idx="495">
                  <c:v>30044.324932893389</c:v>
                </c:pt>
                <c:pt idx="496">
                  <c:v>28367.998521939833</c:v>
                </c:pt>
                <c:pt idx="497">
                  <c:v>27824.683500008843</c:v>
                </c:pt>
                <c:pt idx="498">
                  <c:v>29452.468108797239</c:v>
                </c:pt>
                <c:pt idx="499">
                  <c:v>30361.487053744062</c:v>
                </c:pt>
                <c:pt idx="500">
                  <c:v>31158.440055127699</c:v>
                </c:pt>
                <c:pt idx="501">
                  <c:v>31063.926014312685</c:v>
                </c:pt>
                <c:pt idx="502">
                  <c:v>33071.064189843768</c:v>
                </c:pt>
                <c:pt idx="503">
                  <c:v>35041.348365004334</c:v>
                </c:pt>
                <c:pt idx="504">
                  <c:v>36799.969232880634</c:v>
                </c:pt>
                <c:pt idx="505">
                  <c:v>37095.85422380369</c:v>
                </c:pt>
                <c:pt idx="506">
                  <c:v>37969.786519279958</c:v>
                </c:pt>
                <c:pt idx="507">
                  <c:v>39560.832965005859</c:v>
                </c:pt>
                <c:pt idx="508">
                  <c:v>37936.179909012448</c:v>
                </c:pt>
                <c:pt idx="509">
                  <c:v>37984.537608695129</c:v>
                </c:pt>
                <c:pt idx="510">
                  <c:v>36394.763849878924</c:v>
                </c:pt>
                <c:pt idx="511">
                  <c:v>38718.131781073462</c:v>
                </c:pt>
                <c:pt idx="512">
                  <c:v>38335.555442815319</c:v>
                </c:pt>
                <c:pt idx="513">
                  <c:v>36372.507793934921</c:v>
                </c:pt>
                <c:pt idx="514">
                  <c:v>35818.059917765066</c:v>
                </c:pt>
                <c:pt idx="515">
                  <c:v>38856.081099912109</c:v>
                </c:pt>
                <c:pt idx="516">
                  <c:v>40142.885735239899</c:v>
                </c:pt>
                <c:pt idx="517">
                  <c:v>41217.224116730955</c:v>
                </c:pt>
                <c:pt idx="518">
                  <c:v>41802.387865069548</c:v>
                </c:pt>
                <c:pt idx="519">
                  <c:v>41921.839720307908</c:v>
                </c:pt>
                <c:pt idx="520">
                  <c:v>41999.035995388018</c:v>
                </c:pt>
                <c:pt idx="521">
                  <c:v>41290.1880671607</c:v>
                </c:pt>
                <c:pt idx="522">
                  <c:v>41305.743893556493</c:v>
                </c:pt>
                <c:pt idx="523">
                  <c:v>42803.252785653618</c:v>
                </c:pt>
                <c:pt idx="524">
                  <c:v>42229.099408484886</c:v>
                </c:pt>
                <c:pt idx="525">
                  <c:v>43315.211370556324</c:v>
                </c:pt>
                <c:pt idx="526">
                  <c:v>45698.838518322649</c:v>
                </c:pt>
                <c:pt idx="527">
                  <c:v>45661.582239028132</c:v>
                </c:pt>
                <c:pt idx="528">
                  <c:v>44384.530978978342</c:v>
                </c:pt>
                <c:pt idx="529">
                  <c:v>42869.619053852512</c:v>
                </c:pt>
                <c:pt idx="530">
                  <c:v>42959.901816334983</c:v>
                </c:pt>
                <c:pt idx="531">
                  <c:v>42152.108991008005</c:v>
                </c:pt>
                <c:pt idx="532">
                  <c:v>41592.623457416143</c:v>
                </c:pt>
                <c:pt idx="533">
                  <c:v>41332.000923411091</c:v>
                </c:pt>
                <c:pt idx="534">
                  <c:v>42076.826312651436</c:v>
                </c:pt>
                <c:pt idx="535">
                  <c:v>41409.739316320563</c:v>
                </c:pt>
                <c:pt idx="536">
                  <c:v>45135.794658617458</c:v>
                </c:pt>
                <c:pt idx="537">
                  <c:v>45793.984876682713</c:v>
                </c:pt>
                <c:pt idx="538">
                  <c:v>41786.082645122566</c:v>
                </c:pt>
                <c:pt idx="539">
                  <c:v>44644.167060511121</c:v>
                </c:pt>
                <c:pt idx="540">
                  <c:v>46159.832067798729</c:v>
                </c:pt>
                <c:pt idx="541">
                  <c:v>46878.615005673732</c:v>
                </c:pt>
                <c:pt idx="542">
                  <c:v>45839.17701972447</c:v>
                </c:pt>
                <c:pt idx="543">
                  <c:v>43344.627527190765</c:v>
                </c:pt>
                <c:pt idx="544">
                  <c:v>41214.147228929578</c:v>
                </c:pt>
                <c:pt idx="545">
                  <c:v>40398.49595906918</c:v>
                </c:pt>
                <c:pt idx="546">
                  <c:v>39747.204334735739</c:v>
                </c:pt>
                <c:pt idx="547">
                  <c:v>37861.510443298401</c:v>
                </c:pt>
                <c:pt idx="548">
                  <c:v>35898.631082529268</c:v>
                </c:pt>
                <c:pt idx="549">
                  <c:v>39461.711679402673</c:v>
                </c:pt>
                <c:pt idx="550">
                  <c:v>38507.355698607833</c:v>
                </c:pt>
                <c:pt idx="551">
                  <c:v>37495.352664181715</c:v>
                </c:pt>
                <c:pt idx="552">
                  <c:v>44824.366024637835</c:v>
                </c:pt>
                <c:pt idx="553">
                  <c:v>45460.277131274801</c:v>
                </c:pt>
                <c:pt idx="554">
                  <c:v>47610.733582850458</c:v>
                </c:pt>
                <c:pt idx="555">
                  <c:v>49322.131396248136</c:v>
                </c:pt>
                <c:pt idx="556">
                  <c:v>51451.143425157185</c:v>
                </c:pt>
                <c:pt idx="557">
                  <c:v>54391.341817351757</c:v>
                </c:pt>
                <c:pt idx="558">
                  <c:v>52287.462739556955</c:v>
                </c:pt>
                <c:pt idx="559">
                  <c:v>51866.092140980152</c:v>
                </c:pt>
                <c:pt idx="560">
                  <c:v>51131.380176699618</c:v>
                </c:pt>
                <c:pt idx="561">
                  <c:v>54298.731432722816</c:v>
                </c:pt>
                <c:pt idx="562">
                  <c:v>56407.970338617757</c:v>
                </c:pt>
                <c:pt idx="563">
                  <c:v>56240.959978085557</c:v>
                </c:pt>
                <c:pt idx="564">
                  <c:v>65299.732872362751</c:v>
                </c:pt>
                <c:pt idx="565">
                  <c:v>68345.599583300689</c:v>
                </c:pt>
                <c:pt idx="566">
                  <c:v>69279.894731238484</c:v>
                </c:pt>
                <c:pt idx="567">
                  <c:v>68873.358251136888</c:v>
                </c:pt>
                <c:pt idx="568">
                  <c:v>68322.187090357809</c:v>
                </c:pt>
                <c:pt idx="569">
                  <c:v>72094.154995313147</c:v>
                </c:pt>
                <c:pt idx="570">
                  <c:v>72092.890463834512</c:v>
                </c:pt>
                <c:pt idx="571">
                  <c:v>71798.803600033527</c:v>
                </c:pt>
                <c:pt idx="572">
                  <c:v>72978.569546104613</c:v>
                </c:pt>
                <c:pt idx="573">
                  <c:v>72053.484441109817</c:v>
                </c:pt>
                <c:pt idx="574">
                  <c:v>74444.17758509655</c:v>
                </c:pt>
                <c:pt idx="575">
                  <c:v>80053.260624090748</c:v>
                </c:pt>
                <c:pt idx="576">
                  <c:v>80156.757360795935</c:v>
                </c:pt>
                <c:pt idx="577">
                  <c:v>79444.255340300195</c:v>
                </c:pt>
                <c:pt idx="578">
                  <c:v>79678.526746257237</c:v>
                </c:pt>
                <c:pt idx="579">
                  <c:v>81089.640626000823</c:v>
                </c:pt>
                <c:pt idx="580">
                  <c:v>81515.597379663013</c:v>
                </c:pt>
                <c:pt idx="581">
                  <c:v>85641.675342907809</c:v>
                </c:pt>
                <c:pt idx="582">
                  <c:v>85553.841240676062</c:v>
                </c:pt>
                <c:pt idx="583">
                  <c:v>83375.288319766987</c:v>
                </c:pt>
                <c:pt idx="584">
                  <c:v>84170.326121537582</c:v>
                </c:pt>
                <c:pt idx="585">
                  <c:v>81681.50014558711</c:v>
                </c:pt>
                <c:pt idx="586">
                  <c:v>85955.539674503074</c:v>
                </c:pt>
                <c:pt idx="587">
                  <c:v>86174.612547385375</c:v>
                </c:pt>
                <c:pt idx="588">
                  <c:v>82268.753058842514</c:v>
                </c:pt>
                <c:pt idx="589">
                  <c:v>82684.759027148189</c:v>
                </c:pt>
                <c:pt idx="590">
                  <c:v>85061.61878091206</c:v>
                </c:pt>
                <c:pt idx="591">
                  <c:v>88846.347895101324</c:v>
                </c:pt>
                <c:pt idx="592">
                  <c:v>91064.509293811177</c:v>
                </c:pt>
                <c:pt idx="593">
                  <c:v>91873.332552338776</c:v>
                </c:pt>
                <c:pt idx="594">
                  <c:v>95697.778102993194</c:v>
                </c:pt>
                <c:pt idx="595">
                  <c:v>101428.82670554249</c:v>
                </c:pt>
                <c:pt idx="596">
                  <c:v>99736.852749796002</c:v>
                </c:pt>
                <c:pt idx="597">
                  <c:v>87815.476293262502</c:v>
                </c:pt>
                <c:pt idx="598">
                  <c:v>88953.218182742654</c:v>
                </c:pt>
                <c:pt idx="599">
                  <c:v>90954.107905759025</c:v>
                </c:pt>
                <c:pt idx="600">
                  <c:v>96029.181590423934</c:v>
                </c:pt>
                <c:pt idx="601">
                  <c:v>93129.714137685762</c:v>
                </c:pt>
                <c:pt idx="602">
                  <c:v>98577.727357769108</c:v>
                </c:pt>
                <c:pt idx="603">
                  <c:v>100126.13306713213</c:v>
                </c:pt>
                <c:pt idx="604">
                  <c:v>99056.767456297777</c:v>
                </c:pt>
                <c:pt idx="605">
                  <c:v>103581.39512995743</c:v>
                </c:pt>
                <c:pt idx="606">
                  <c:v>105632.97951981972</c:v>
                </c:pt>
                <c:pt idx="607">
                  <c:v>112484.54055354213</c:v>
                </c:pt>
                <c:pt idx="608">
                  <c:v>113271.32678365933</c:v>
                </c:pt>
                <c:pt idx="609">
                  <c:v>104031.08464111669</c:v>
                </c:pt>
                <c:pt idx="610">
                  <c:v>111679.50562801211</c:v>
                </c:pt>
                <c:pt idx="611">
                  <c:v>114361.95040903895</c:v>
                </c:pt>
                <c:pt idx="612">
                  <c:v>121879.02028884503</c:v>
                </c:pt>
                <c:pt idx="613">
                  <c:v>119939.47456882587</c:v>
                </c:pt>
                <c:pt idx="614">
                  <c:v>104833.81257661678</c:v>
                </c:pt>
                <c:pt idx="615">
                  <c:v>109925.68939724684</c:v>
                </c:pt>
                <c:pt idx="616">
                  <c:v>119836.59809317817</c:v>
                </c:pt>
                <c:pt idx="617">
                  <c:v>123388.74125017013</c:v>
                </c:pt>
                <c:pt idx="618">
                  <c:v>129546.00848112904</c:v>
                </c:pt>
                <c:pt idx="619">
                  <c:v>130229.575171273</c:v>
                </c:pt>
                <c:pt idx="620">
                  <c:v>131832.22488518734</c:v>
                </c:pt>
                <c:pt idx="621">
                  <c:v>134331.88910962405</c:v>
                </c:pt>
                <c:pt idx="622">
                  <c:v>142020.88930658143</c:v>
                </c:pt>
                <c:pt idx="623">
                  <c:v>140115.08129777113</c:v>
                </c:pt>
                <c:pt idx="624">
                  <c:v>140388.13918102899</c:v>
                </c:pt>
                <c:pt idx="625">
                  <c:v>145568.80371348644</c:v>
                </c:pt>
                <c:pt idx="626">
                  <c:v>156099.66696863124</c:v>
                </c:pt>
                <c:pt idx="627">
                  <c:v>158302.34722231541</c:v>
                </c:pt>
                <c:pt idx="628">
                  <c:v>162213.62074877636</c:v>
                </c:pt>
                <c:pt idx="629">
                  <c:v>163512.71969659711</c:v>
                </c:pt>
                <c:pt idx="630">
                  <c:v>158716.86423035405</c:v>
                </c:pt>
                <c:pt idx="631">
                  <c:v>151504.99481426697</c:v>
                </c:pt>
                <c:pt idx="632">
                  <c:v>145532.1295345726</c:v>
                </c:pt>
                <c:pt idx="633">
                  <c:v>156187.37318003841</c:v>
                </c:pt>
                <c:pt idx="634">
                  <c:v>162559.46112478987</c:v>
                </c:pt>
                <c:pt idx="635">
                  <c:v>158647.44630262532</c:v>
                </c:pt>
                <c:pt idx="636">
                  <c:v>158315.35277622889</c:v>
                </c:pt>
                <c:pt idx="637">
                  <c:v>159259.39055867799</c:v>
                </c:pt>
                <c:pt idx="638">
                  <c:v>162178.63339818854</c:v>
                </c:pt>
                <c:pt idx="639">
                  <c:v>169016.41876853141</c:v>
                </c:pt>
                <c:pt idx="640">
                  <c:v>165043.72260147863</c:v>
                </c:pt>
                <c:pt idx="641">
                  <c:v>164160.09471907644</c:v>
                </c:pt>
                <c:pt idx="642">
                  <c:v>165300.34908933358</c:v>
                </c:pt>
                <c:pt idx="643">
                  <c:v>181806.9385529827</c:v>
                </c:pt>
                <c:pt idx="644">
                  <c:v>188064.95251374249</c:v>
                </c:pt>
                <c:pt idx="645">
                  <c:v>206480.12785387455</c:v>
                </c:pt>
                <c:pt idx="646">
                  <c:v>219943.18219908449</c:v>
                </c:pt>
                <c:pt idx="647">
                  <c:v>222968.76817902556</c:v>
                </c:pt>
                <c:pt idx="648">
                  <c:v>225571.93379879443</c:v>
                </c:pt>
                <c:pt idx="649">
                  <c:v>235466.17128468733</c:v>
                </c:pt>
                <c:pt idx="650">
                  <c:v>249818.18249159021</c:v>
                </c:pt>
                <c:pt idx="651">
                  <c:v>266959.85224875854</c:v>
                </c:pt>
                <c:pt idx="652">
                  <c:v>271139.16411891184</c:v>
                </c:pt>
                <c:pt idx="653">
                  <c:v>277869.7161504252</c:v>
                </c:pt>
                <c:pt idx="654">
                  <c:v>272561.88495558256</c:v>
                </c:pt>
                <c:pt idx="655">
                  <c:v>270445.13419317472</c:v>
                </c:pt>
                <c:pt idx="656">
                  <c:v>281683.22293985664</c:v>
                </c:pt>
                <c:pt idx="657">
                  <c:v>278270.15464929328</c:v>
                </c:pt>
                <c:pt idx="658">
                  <c:v>289376.350258869</c:v>
                </c:pt>
                <c:pt idx="659">
                  <c:v>290535.35945843329</c:v>
                </c:pt>
                <c:pt idx="660">
                  <c:v>288480.01063824841</c:v>
                </c:pt>
                <c:pt idx="661">
                  <c:v>276277.92568408797</c:v>
                </c:pt>
                <c:pt idx="662">
                  <c:v>283241.93220977631</c:v>
                </c:pt>
                <c:pt idx="663">
                  <c:v>286122.3553745448</c:v>
                </c:pt>
                <c:pt idx="664">
                  <c:v>275767.59960367403</c:v>
                </c:pt>
                <c:pt idx="665">
                  <c:v>284031.74436369468</c:v>
                </c:pt>
                <c:pt idx="666">
                  <c:v>283289.6716671001</c:v>
                </c:pt>
                <c:pt idx="667">
                  <c:v>306089.94812863343</c:v>
                </c:pt>
                <c:pt idx="668">
                  <c:v>315389.80044129933</c:v>
                </c:pt>
                <c:pt idx="669">
                  <c:v>323352.68093338743</c:v>
                </c:pt>
                <c:pt idx="670">
                  <c:v>326109.28325273836</c:v>
                </c:pt>
                <c:pt idx="671">
                  <c:v>335289.71317582513</c:v>
                </c:pt>
                <c:pt idx="672">
                  <c:v>351280.4940443199</c:v>
                </c:pt>
                <c:pt idx="673">
                  <c:v>360327.04464588617</c:v>
                </c:pt>
                <c:pt idx="674">
                  <c:v>374676.63061030966</c:v>
                </c:pt>
                <c:pt idx="675">
                  <c:v>381866.33391426591</c:v>
                </c:pt>
                <c:pt idx="676">
                  <c:v>408410.59745546605</c:v>
                </c:pt>
                <c:pt idx="677">
                  <c:v>425347.63051132136</c:v>
                </c:pt>
                <c:pt idx="678">
                  <c:v>414061.18580756983</c:v>
                </c:pt>
                <c:pt idx="679">
                  <c:v>421268.45360394416</c:v>
                </c:pt>
                <c:pt idx="680">
                  <c:v>406231.45419969357</c:v>
                </c:pt>
                <c:pt idx="681">
                  <c:v>433455.49753318261</c:v>
                </c:pt>
                <c:pt idx="682">
                  <c:v>462120.93249877123</c:v>
                </c:pt>
                <c:pt idx="683">
                  <c:v>485794.4918680719</c:v>
                </c:pt>
                <c:pt idx="684">
                  <c:v>497049.30578649743</c:v>
                </c:pt>
                <c:pt idx="685">
                  <c:v>537572.99933769635</c:v>
                </c:pt>
                <c:pt idx="686">
                  <c:v>571724.61258009588</c:v>
                </c:pt>
                <c:pt idx="687">
                  <c:v>570123.45864472084</c:v>
                </c:pt>
                <c:pt idx="688">
                  <c:v>608001.96576263965</c:v>
                </c:pt>
                <c:pt idx="689">
                  <c:v>635297.21419380535</c:v>
                </c:pt>
                <c:pt idx="690">
                  <c:v>614781.68831528723</c:v>
                </c:pt>
                <c:pt idx="691">
                  <c:v>644437.11094350985</c:v>
                </c:pt>
                <c:pt idx="692">
                  <c:v>582992.96182883263</c:v>
                </c:pt>
                <c:pt idx="693">
                  <c:v>621830.94436804496</c:v>
                </c:pt>
                <c:pt idx="694">
                  <c:v>625689.098203387</c:v>
                </c:pt>
                <c:pt idx="695">
                  <c:v>610139.23526096251</c:v>
                </c:pt>
                <c:pt idx="696">
                  <c:v>681384.80327327421</c:v>
                </c:pt>
                <c:pt idx="697">
                  <c:v>686735.90581942862</c:v>
                </c:pt>
                <c:pt idx="698">
                  <c:v>689060.42493242596</c:v>
                </c:pt>
                <c:pt idx="699">
                  <c:v>671520.94167207112</c:v>
                </c:pt>
                <c:pt idx="700">
                  <c:v>681378.15055990708</c:v>
                </c:pt>
                <c:pt idx="701">
                  <c:v>718419.13921320287</c:v>
                </c:pt>
                <c:pt idx="702">
                  <c:v>750493.82378634275</c:v>
                </c:pt>
                <c:pt idx="703">
                  <c:v>768449.93818632688</c:v>
                </c:pt>
                <c:pt idx="704">
                  <c:v>757962.51747561607</c:v>
                </c:pt>
                <c:pt idx="705">
                  <c:v>587298.56283590547</c:v>
                </c:pt>
                <c:pt idx="706">
                  <c:v>551848.309328823</c:v>
                </c:pt>
                <c:pt idx="707">
                  <c:v>605142.58313076803</c:v>
                </c:pt>
                <c:pt idx="708">
                  <c:v>638108.85091202066</c:v>
                </c:pt>
                <c:pt idx="709">
                  <c:v>659909.75172118167</c:v>
                </c:pt>
                <c:pt idx="710">
                  <c:v>651744.2533371055</c:v>
                </c:pt>
                <c:pt idx="711">
                  <c:v>656452.78621278179</c:v>
                </c:pt>
                <c:pt idx="712">
                  <c:v>664662.93935875548</c:v>
                </c:pt>
                <c:pt idx="713">
                  <c:v>685034.61634438264</c:v>
                </c:pt>
                <c:pt idx="714">
                  <c:v>681012.75071043964</c:v>
                </c:pt>
                <c:pt idx="715">
                  <c:v>675741.30410565238</c:v>
                </c:pt>
                <c:pt idx="716">
                  <c:v>702482.00996039098</c:v>
                </c:pt>
                <c:pt idx="717">
                  <c:v>726175.23889449355</c:v>
                </c:pt>
                <c:pt idx="718">
                  <c:v>715298.98140953842</c:v>
                </c:pt>
                <c:pt idx="719">
                  <c:v>727091.05575742433</c:v>
                </c:pt>
                <c:pt idx="720">
                  <c:v>759817.18972419971</c:v>
                </c:pt>
                <c:pt idx="721">
                  <c:v>757531.2212822194</c:v>
                </c:pt>
                <c:pt idx="722">
                  <c:v>781377.98994931229</c:v>
                </c:pt>
                <c:pt idx="723">
                  <c:v>815716.3964533516</c:v>
                </c:pt>
                <c:pt idx="724">
                  <c:v>851572.87604343996</c:v>
                </c:pt>
                <c:pt idx="725">
                  <c:v>868744.30908019806</c:v>
                </c:pt>
                <c:pt idx="726">
                  <c:v>933592.13481979282</c:v>
                </c:pt>
                <c:pt idx="727">
                  <c:v>952575.95193608128</c:v>
                </c:pt>
                <c:pt idx="728">
                  <c:v>958339.77806495188</c:v>
                </c:pt>
                <c:pt idx="729">
                  <c:v>942459.58960573026</c:v>
                </c:pt>
                <c:pt idx="730">
                  <c:v>963478.1152751256</c:v>
                </c:pt>
                <c:pt idx="731">
                  <c:v>986274.05115450488</c:v>
                </c:pt>
                <c:pt idx="732">
                  <c:v>905849.36924086395</c:v>
                </c:pt>
                <c:pt idx="733">
                  <c:v>911058.52109241742</c:v>
                </c:pt>
                <c:pt idx="734">
                  <c:v>922462.81685542851</c:v>
                </c:pt>
                <c:pt idx="735">
                  <c:v>882484.99415375327</c:v>
                </c:pt>
                <c:pt idx="736">
                  <c:v>941450.35340316151</c:v>
                </c:pt>
                <c:pt idx="737">
                  <c:v>944198.42123150057</c:v>
                </c:pt>
                <c:pt idx="738">
                  <c:v>955779.08096179378</c:v>
                </c:pt>
                <c:pt idx="739">
                  <c:v>875299.04100649781</c:v>
                </c:pt>
                <c:pt idx="740">
                  <c:v>849434.06521742058</c:v>
                </c:pt>
                <c:pt idx="741">
                  <c:v>871890.46865616657</c:v>
                </c:pt>
                <c:pt idx="742">
                  <c:v>916506.1112752608</c:v>
                </c:pt>
                <c:pt idx="743">
                  <c:v>940405.85772190487</c:v>
                </c:pt>
                <c:pt idx="744">
                  <c:v>954044.58268456243</c:v>
                </c:pt>
                <c:pt idx="745">
                  <c:v>1006860.269242249</c:v>
                </c:pt>
                <c:pt idx="746">
                  <c:v>1036106.5444234197</c:v>
                </c:pt>
                <c:pt idx="747">
                  <c:v>1050072.1002029169</c:v>
                </c:pt>
                <c:pt idx="748">
                  <c:v>1079300.038028833</c:v>
                </c:pt>
                <c:pt idx="749">
                  <c:v>1046413.9955857581</c:v>
                </c:pt>
                <c:pt idx="750">
                  <c:v>1099070.7600261823</c:v>
                </c:pt>
                <c:pt idx="751">
                  <c:v>1129704.8783561201</c:v>
                </c:pt>
                <c:pt idx="752">
                  <c:v>1136436.1178660525</c:v>
                </c:pt>
                <c:pt idx="753">
                  <c:v>1174862.5459630687</c:v>
                </c:pt>
                <c:pt idx="754">
                  <c:v>1152547.6393436696</c:v>
                </c:pt>
                <c:pt idx="755">
                  <c:v>1267570.9562819065</c:v>
                </c:pt>
                <c:pt idx="756">
                  <c:v>1255724.2637319926</c:v>
                </c:pt>
                <c:pt idx="757">
                  <c:v>1266799.3203084387</c:v>
                </c:pt>
                <c:pt idx="758">
                  <c:v>1261769.7763084488</c:v>
                </c:pt>
                <c:pt idx="759">
                  <c:v>1293979.8384498246</c:v>
                </c:pt>
                <c:pt idx="760">
                  <c:v>1316261.7705418426</c:v>
                </c:pt>
                <c:pt idx="761">
                  <c:v>1312429.6875983351</c:v>
                </c:pt>
                <c:pt idx="762">
                  <c:v>1371195.0655388318</c:v>
                </c:pt>
                <c:pt idx="763">
                  <c:v>1349628.8218275853</c:v>
                </c:pt>
                <c:pt idx="764">
                  <c:v>1359604.6350334806</c:v>
                </c:pt>
                <c:pt idx="765">
                  <c:v>1359108.4735717173</c:v>
                </c:pt>
                <c:pt idx="766">
                  <c:v>1389876.5149372995</c:v>
                </c:pt>
                <c:pt idx="767">
                  <c:v>1430851.3784683025</c:v>
                </c:pt>
                <c:pt idx="768">
                  <c:v>1454243.6665377042</c:v>
                </c:pt>
                <c:pt idx="769">
                  <c:v>1500391.3981786515</c:v>
                </c:pt>
                <c:pt idx="770">
                  <c:v>1549666.9213313921</c:v>
                </c:pt>
                <c:pt idx="771">
                  <c:v>1522302.6523833056</c:v>
                </c:pt>
                <c:pt idx="772">
                  <c:v>1534408.2787268672</c:v>
                </c:pt>
                <c:pt idx="773">
                  <c:v>1573503.7382060394</c:v>
                </c:pt>
                <c:pt idx="774">
                  <c:v>1591587.0725669966</c:v>
                </c:pt>
                <c:pt idx="775">
                  <c:v>1655260.6941563801</c:v>
                </c:pt>
                <c:pt idx="776">
                  <c:v>1655380.6333028839</c:v>
                </c:pt>
                <c:pt idx="777">
                  <c:v>1652167.7381393185</c:v>
                </c:pt>
                <c:pt idx="778">
                  <c:v>1583568.7115700089</c:v>
                </c:pt>
                <c:pt idx="779">
                  <c:v>1614102.936086982</c:v>
                </c:pt>
                <c:pt idx="780">
                  <c:v>1630102.7960050602</c:v>
                </c:pt>
                <c:pt idx="781">
                  <c:v>1600075.9763237573</c:v>
                </c:pt>
                <c:pt idx="782">
                  <c:v>1534595.1999764647</c:v>
                </c:pt>
                <c:pt idx="783">
                  <c:v>1554428.9068330876</c:v>
                </c:pt>
                <c:pt idx="784">
                  <c:v>1558526.5953141558</c:v>
                </c:pt>
                <c:pt idx="785">
                  <c:v>1534073.1640760815</c:v>
                </c:pt>
                <c:pt idx="786">
                  <c:v>1568776.9825345413</c:v>
                </c:pt>
                <c:pt idx="787">
                  <c:v>1655066.3983355812</c:v>
                </c:pt>
                <c:pt idx="788">
                  <c:v>1624245.6020427113</c:v>
                </c:pt>
                <c:pt idx="789">
                  <c:v>1626383.7914381514</c:v>
                </c:pt>
                <c:pt idx="790">
                  <c:v>1564404.2787513733</c:v>
                </c:pt>
                <c:pt idx="791">
                  <c:v>1594342.2827595898</c:v>
                </c:pt>
                <c:pt idx="792">
                  <c:v>1639741.2758879771</c:v>
                </c:pt>
                <c:pt idx="793">
                  <c:v>1700342.3035147926</c:v>
                </c:pt>
                <c:pt idx="794">
                  <c:v>1731423.027340374</c:v>
                </c:pt>
                <c:pt idx="795">
                  <c:v>1753385.0549599086</c:v>
                </c:pt>
                <c:pt idx="796">
                  <c:v>1832722.3894377733</c:v>
                </c:pt>
                <c:pt idx="797">
                  <c:v>1854080.0756205209</c:v>
                </c:pt>
                <c:pt idx="798">
                  <c:v>1889356.3964449004</c:v>
                </c:pt>
                <c:pt idx="799">
                  <c:v>1913949.1740422281</c:v>
                </c:pt>
                <c:pt idx="800">
                  <c:v>2008223.4240747755</c:v>
                </c:pt>
                <c:pt idx="801">
                  <c:v>2015608.725963512</c:v>
                </c:pt>
                <c:pt idx="802">
                  <c:v>2095743.7652820263</c:v>
                </c:pt>
                <c:pt idx="803">
                  <c:v>2146254.8084277278</c:v>
                </c:pt>
                <c:pt idx="804">
                  <c:v>2194501.0625833198</c:v>
                </c:pt>
                <c:pt idx="805">
                  <c:v>2222114.8670949652</c:v>
                </c:pt>
                <c:pt idx="806">
                  <c:v>2248000.0257748943</c:v>
                </c:pt>
                <c:pt idx="807">
                  <c:v>2219343.0762842479</c:v>
                </c:pt>
                <c:pt idx="808">
                  <c:v>2237967.9910706426</c:v>
                </c:pt>
                <c:pt idx="809">
                  <c:v>2285106.9890101948</c:v>
                </c:pt>
                <c:pt idx="810">
                  <c:v>2205998.0475191325</c:v>
                </c:pt>
                <c:pt idx="811">
                  <c:v>2279135.6067230501</c:v>
                </c:pt>
                <c:pt idx="812">
                  <c:v>2391720.6782973236</c:v>
                </c:pt>
                <c:pt idx="813">
                  <c:v>2472757.7954216292</c:v>
                </c:pt>
                <c:pt idx="814">
                  <c:v>2604681.4727910133</c:v>
                </c:pt>
                <c:pt idx="815">
                  <c:v>2570341.9220018517</c:v>
                </c:pt>
                <c:pt idx="816">
                  <c:v>2664357.713183905</c:v>
                </c:pt>
                <c:pt idx="817">
                  <c:v>2742138.5998924924</c:v>
                </c:pt>
                <c:pt idx="818">
                  <c:v>2638405.4119627401</c:v>
                </c:pt>
                <c:pt idx="819">
                  <c:v>2734139.1344301286</c:v>
                </c:pt>
                <c:pt idx="820">
                  <c:v>2882896.3016437064</c:v>
                </c:pt>
                <c:pt idx="821">
                  <c:v>3018540.2796449754</c:v>
                </c:pt>
                <c:pt idx="822">
                  <c:v>3239008.7340601077</c:v>
                </c:pt>
                <c:pt idx="823">
                  <c:v>3124480.5567904892</c:v>
                </c:pt>
                <c:pt idx="824">
                  <c:v>3313675.5433527469</c:v>
                </c:pt>
                <c:pt idx="825">
                  <c:v>3265495.6084263884</c:v>
                </c:pt>
                <c:pt idx="826">
                  <c:v>3383236.8996317973</c:v>
                </c:pt>
                <c:pt idx="827">
                  <c:v>3608166.7169125131</c:v>
                </c:pt>
                <c:pt idx="828">
                  <c:v>3531000.5683957743</c:v>
                </c:pt>
                <c:pt idx="829">
                  <c:v>3731713.6477556559</c:v>
                </c:pt>
                <c:pt idx="830">
                  <c:v>3906875.6610016488</c:v>
                </c:pt>
                <c:pt idx="831">
                  <c:v>3907562.9284247775</c:v>
                </c:pt>
                <c:pt idx="832">
                  <c:v>3866800.8225700827</c:v>
                </c:pt>
                <c:pt idx="833">
                  <c:v>3948291.5024410342</c:v>
                </c:pt>
                <c:pt idx="834">
                  <c:v>3851906.4861906171</c:v>
                </c:pt>
                <c:pt idx="835">
                  <c:v>3434052.5420635557</c:v>
                </c:pt>
                <c:pt idx="836">
                  <c:v>3617735.2895785626</c:v>
                </c:pt>
                <c:pt idx="837">
                  <c:v>3690512.8318856522</c:v>
                </c:pt>
                <c:pt idx="838">
                  <c:v>3788390.3237727755</c:v>
                </c:pt>
                <c:pt idx="839">
                  <c:v>3927389.2487826794</c:v>
                </c:pt>
                <c:pt idx="840">
                  <c:v>3845141.884743778</c:v>
                </c:pt>
                <c:pt idx="841">
                  <c:v>3768405.9430987053</c:v>
                </c:pt>
                <c:pt idx="842">
                  <c:v>3735501.543619365</c:v>
                </c:pt>
                <c:pt idx="843">
                  <c:v>4000129.5158964423</c:v>
                </c:pt>
                <c:pt idx="844">
                  <c:v>3999937.4027147135</c:v>
                </c:pt>
                <c:pt idx="845">
                  <c:v>4031763.556531799</c:v>
                </c:pt>
                <c:pt idx="846">
                  <c:v>3967976.6438784068</c:v>
                </c:pt>
                <c:pt idx="847">
                  <c:v>3825082.420056182</c:v>
                </c:pt>
                <c:pt idx="848">
                  <c:v>3708821.1876704749</c:v>
                </c:pt>
                <c:pt idx="849">
                  <c:v>3852456.4113263069</c:v>
                </c:pt>
                <c:pt idx="850">
                  <c:v>3812295.9637719104</c:v>
                </c:pt>
                <c:pt idx="851">
                  <c:v>3867319.6302304137</c:v>
                </c:pt>
                <c:pt idx="852">
                  <c:v>3612084.4241789295</c:v>
                </c:pt>
                <c:pt idx="853">
                  <c:v>3343757.5489944364</c:v>
                </c:pt>
                <c:pt idx="854">
                  <c:v>3710087.6413433594</c:v>
                </c:pt>
                <c:pt idx="855">
                  <c:v>3776173.8649106608</c:v>
                </c:pt>
                <c:pt idx="856">
                  <c:v>3809054.0437253555</c:v>
                </c:pt>
                <c:pt idx="857">
                  <c:v>3659111.0661483351</c:v>
                </c:pt>
                <c:pt idx="858">
                  <c:v>3846217.7198806186</c:v>
                </c:pt>
                <c:pt idx="859">
                  <c:v>4093498.5473127398</c:v>
                </c:pt>
                <c:pt idx="860">
                  <c:v>4284471.1937431572</c:v>
                </c:pt>
                <c:pt idx="861">
                  <c:v>4356212.6451001875</c:v>
                </c:pt>
                <c:pt idx="862">
                  <c:v>4448393.2360239541</c:v>
                </c:pt>
                <c:pt idx="863">
                  <c:v>4833159.8476717696</c:v>
                </c:pt>
                <c:pt idx="864">
                  <c:v>4466321.6619487228</c:v>
                </c:pt>
                <c:pt idx="865">
                  <c:v>4600497.3274620073</c:v>
                </c:pt>
                <c:pt idx="866">
                  <c:v>4580202.2779697226</c:v>
                </c:pt>
                <c:pt idx="867">
                  <c:v>4775191.4279818321</c:v>
                </c:pt>
                <c:pt idx="868">
                  <c:v>4926832.9758431371</c:v>
                </c:pt>
                <c:pt idx="869">
                  <c:v>4906765.7831562404</c:v>
                </c:pt>
                <c:pt idx="870">
                  <c:v>4978467.6155306315</c:v>
                </c:pt>
                <c:pt idx="871">
                  <c:v>4933941.768344339</c:v>
                </c:pt>
                <c:pt idx="872">
                  <c:v>4678488.9856387675</c:v>
                </c:pt>
                <c:pt idx="873">
                  <c:v>4755147.4587911908</c:v>
                </c:pt>
                <c:pt idx="874">
                  <c:v>5057234.7403717423</c:v>
                </c:pt>
                <c:pt idx="875">
                  <c:v>5240166.0162019003</c:v>
                </c:pt>
                <c:pt idx="876">
                  <c:v>5375725.9902601168</c:v>
                </c:pt>
                <c:pt idx="877">
                  <c:v>5567743.4954834282</c:v>
                </c:pt>
                <c:pt idx="878">
                  <c:v>5776378.8496014634</c:v>
                </c:pt>
                <c:pt idx="879">
                  <c:v>5967930.3883812856</c:v>
                </c:pt>
                <c:pt idx="880">
                  <c:v>5968041.3234864883</c:v>
                </c:pt>
                <c:pt idx="881">
                  <c:v>5711840.664502589</c:v>
                </c:pt>
                <c:pt idx="882">
                  <c:v>5454299.4807808269</c:v>
                </c:pt>
                <c:pt idx="883">
                  <c:v>5539955.3250611657</c:v>
                </c:pt>
                <c:pt idx="884">
                  <c:v>5142936.9249644512</c:v>
                </c:pt>
                <c:pt idx="885">
                  <c:v>5305214.173791361</c:v>
                </c:pt>
                <c:pt idx="886">
                  <c:v>5372301.0940281497</c:v>
                </c:pt>
                <c:pt idx="887">
                  <c:v>5307769.6005914938</c:v>
                </c:pt>
                <c:pt idx="888">
                  <c:v>5225983.0811368087</c:v>
                </c:pt>
                <c:pt idx="889">
                  <c:v>5142216.0329264747</c:v>
                </c:pt>
                <c:pt idx="890">
                  <c:v>5118729.6952672871</c:v>
                </c:pt>
                <c:pt idx="891">
                  <c:v>5398932.8883160949</c:v>
                </c:pt>
                <c:pt idx="892">
                  <c:v>5672237.4612415312</c:v>
                </c:pt>
                <c:pt idx="893">
                  <c:v>5641785.7227148283</c:v>
                </c:pt>
                <c:pt idx="894">
                  <c:v>5742673.9705346925</c:v>
                </c:pt>
                <c:pt idx="895">
                  <c:v>5849072.0569784557</c:v>
                </c:pt>
                <c:pt idx="896">
                  <c:v>5856352.0525785284</c:v>
                </c:pt>
                <c:pt idx="897">
                  <c:v>6276908.6404323746</c:v>
                </c:pt>
                <c:pt idx="898">
                  <c:v>6423904.1001126701</c:v>
                </c:pt>
                <c:pt idx="899">
                  <c:v>6606410.7591136256</c:v>
                </c:pt>
                <c:pt idx="900">
                  <c:v>6717494.2861884646</c:v>
                </c:pt>
                <c:pt idx="901">
                  <c:v>6938156.9417712875</c:v>
                </c:pt>
                <c:pt idx="902">
                  <c:v>6939514.7734244745</c:v>
                </c:pt>
                <c:pt idx="903">
                  <c:v>6727510.50682797</c:v>
                </c:pt>
                <c:pt idx="904">
                  <c:v>6854669.8662008308</c:v>
                </c:pt>
                <c:pt idx="905">
                  <c:v>6944036.058597438</c:v>
                </c:pt>
                <c:pt idx="906">
                  <c:v>6795134.8408865156</c:v>
                </c:pt>
                <c:pt idx="907">
                  <c:v>6906631.6037235949</c:v>
                </c:pt>
                <c:pt idx="908">
                  <c:v>7046555.3608913301</c:v>
                </c:pt>
                <c:pt idx="909">
                  <c:v>7181316.9755986305</c:v>
                </c:pt>
                <c:pt idx="910">
                  <c:v>7525308.5932380799</c:v>
                </c:pt>
                <c:pt idx="911">
                  <c:v>7711671.3316196091</c:v>
                </c:pt>
                <c:pt idx="912">
                  <c:v>7608231.8019088199</c:v>
                </c:pt>
                <c:pt idx="913">
                  <c:v>7831466.803771615</c:v>
                </c:pt>
                <c:pt idx="914">
                  <c:v>7762342.6752967704</c:v>
                </c:pt>
                <c:pt idx="915">
                  <c:v>7519455.1694388166</c:v>
                </c:pt>
                <c:pt idx="916">
                  <c:v>7804306.7804590873</c:v>
                </c:pt>
                <c:pt idx="917">
                  <c:v>7974846.6210218146</c:v>
                </c:pt>
                <c:pt idx="918">
                  <c:v>8269598.8660979606</c:v>
                </c:pt>
                <c:pt idx="919">
                  <c:v>8194152.0150297806</c:v>
                </c:pt>
                <c:pt idx="920">
                  <c:v>8293607.3294015145</c:v>
                </c:pt>
                <c:pt idx="921">
                  <c:v>8107868.0020878203</c:v>
                </c:pt>
                <c:pt idx="922">
                  <c:v>8337512.5349298362</c:v>
                </c:pt>
                <c:pt idx="923">
                  <c:v>8398285.7602571845</c:v>
                </c:pt>
                <c:pt idx="924">
                  <c:v>8672799.6122379173</c:v>
                </c:pt>
                <c:pt idx="925">
                  <c:v>8684231.9226663206</c:v>
                </c:pt>
                <c:pt idx="926">
                  <c:v>8824695.3276789635</c:v>
                </c:pt>
                <c:pt idx="927">
                  <c:v>8891677.0502071176</c:v>
                </c:pt>
                <c:pt idx="928">
                  <c:v>8691445.0439953823</c:v>
                </c:pt>
                <c:pt idx="929">
                  <c:v>8675414.7947393246</c:v>
                </c:pt>
                <c:pt idx="930">
                  <c:v>8568703.1617632359</c:v>
                </c:pt>
                <c:pt idx="931">
                  <c:v>8740580.8266522791</c:v>
                </c:pt>
                <c:pt idx="932">
                  <c:v>8990468.2383488696</c:v>
                </c:pt>
                <c:pt idx="933">
                  <c:v>9200292.8207576629</c:v>
                </c:pt>
                <c:pt idx="934">
                  <c:v>9360711.0687358715</c:v>
                </c:pt>
                <c:pt idx="935">
                  <c:v>9533739.9315597061</c:v>
                </c:pt>
                <c:pt idx="936">
                  <c:v>9699731.5813371297</c:v>
                </c:pt>
                <c:pt idx="937">
                  <c:v>9645932.447860308</c:v>
                </c:pt>
                <c:pt idx="938">
                  <c:v>9785512.869518809</c:v>
                </c:pt>
                <c:pt idx="939">
                  <c:v>10103056.578484705</c:v>
                </c:pt>
                <c:pt idx="940">
                  <c:v>10386844.813038293</c:v>
                </c:pt>
                <c:pt idx="941">
                  <c:v>10131893.193816377</c:v>
                </c:pt>
                <c:pt idx="942">
                  <c:v>9699263.7558533773</c:v>
                </c:pt>
                <c:pt idx="943">
                  <c:v>9724258.4008427132</c:v>
                </c:pt>
                <c:pt idx="944">
                  <c:v>9934963.9469935931</c:v>
                </c:pt>
                <c:pt idx="945">
                  <c:v>10200077.441986773</c:v>
                </c:pt>
                <c:pt idx="946">
                  <c:v>9802952.9025857281</c:v>
                </c:pt>
                <c:pt idx="947">
                  <c:v>9729938.0719731636</c:v>
                </c:pt>
                <c:pt idx="948">
                  <c:v>9123334.2231208738</c:v>
                </c:pt>
                <c:pt idx="949">
                  <c:v>8953896.5003611222</c:v>
                </c:pt>
                <c:pt idx="950">
                  <c:v>8968428.604853021</c:v>
                </c:pt>
                <c:pt idx="951">
                  <c:v>9388373.4983488005</c:v>
                </c:pt>
                <c:pt idx="952">
                  <c:v>9745825.5935742799</c:v>
                </c:pt>
                <c:pt idx="953">
                  <c:v>9107988.5522510577</c:v>
                </c:pt>
                <c:pt idx="954">
                  <c:v>9201340.3749180082</c:v>
                </c:pt>
                <c:pt idx="955">
                  <c:v>9225788.3020420577</c:v>
                </c:pt>
                <c:pt idx="956">
                  <c:v>8571502.3285998758</c:v>
                </c:pt>
                <c:pt idx="957">
                  <c:v>7468960.1841598395</c:v>
                </c:pt>
                <c:pt idx="958">
                  <c:v>7125370.7287228527</c:v>
                </c:pt>
                <c:pt idx="959">
                  <c:v>7217034.0348159755</c:v>
                </c:pt>
                <c:pt idx="960">
                  <c:v>6537994.5143276192</c:v>
                </c:pt>
                <c:pt idx="961">
                  <c:v>5969579.5946411248</c:v>
                </c:pt>
                <c:pt idx="962">
                  <c:v>6366924.4086979572</c:v>
                </c:pt>
                <c:pt idx="963">
                  <c:v>6613825.014580816</c:v>
                </c:pt>
                <c:pt idx="964">
                  <c:v>6684100.3897586195</c:v>
                </c:pt>
                <c:pt idx="965">
                  <c:v>6843865.7365887472</c:v>
                </c:pt>
                <c:pt idx="966">
                  <c:v>7303080.8092128644</c:v>
                </c:pt>
                <c:pt idx="967">
                  <c:v>7459740.4019417409</c:v>
                </c:pt>
                <c:pt idx="968">
                  <c:v>7635834.7584883245</c:v>
                </c:pt>
                <c:pt idx="969">
                  <c:v>7519520.4852827415</c:v>
                </c:pt>
                <c:pt idx="970">
                  <c:v>7931754.9718099125</c:v>
                </c:pt>
                <c:pt idx="971">
                  <c:v>8250671.7074117083</c:v>
                </c:pt>
                <c:pt idx="972">
                  <c:v>7930591.7182219801</c:v>
                </c:pt>
                <c:pt idx="973">
                  <c:v>8316287.8950277884</c:v>
                </c:pt>
                <c:pt idx="974">
                  <c:v>8858473.1486455742</c:v>
                </c:pt>
                <c:pt idx="975">
                  <c:v>9119085.9738741945</c:v>
                </c:pt>
                <c:pt idx="976">
                  <c:v>8573012.040065933</c:v>
                </c:pt>
                <c:pt idx="977">
                  <c:v>8197341.5728128403</c:v>
                </c:pt>
                <c:pt idx="978">
                  <c:v>8678887.6816876363</c:v>
                </c:pt>
                <c:pt idx="979">
                  <c:v>8371418.4226510301</c:v>
                </c:pt>
                <c:pt idx="980">
                  <c:v>9144053.5229354221</c:v>
                </c:pt>
                <c:pt idx="981">
                  <c:v>9466451.1552156936</c:v>
                </c:pt>
                <c:pt idx="982">
                  <c:v>9514470.0662335437</c:v>
                </c:pt>
                <c:pt idx="983">
                  <c:v>9916025.326758327</c:v>
                </c:pt>
                <c:pt idx="984">
                  <c:v>10019016.636410892</c:v>
                </c:pt>
                <c:pt idx="985">
                  <c:v>10519220.373751383</c:v>
                </c:pt>
                <c:pt idx="986">
                  <c:v>10802553.397664031</c:v>
                </c:pt>
                <c:pt idx="987">
                  <c:v>11190677.710109938</c:v>
                </c:pt>
                <c:pt idx="988">
                  <c:v>11192851.308207601</c:v>
                </c:pt>
                <c:pt idx="989">
                  <c:v>11121314.314880174</c:v>
                </c:pt>
                <c:pt idx="990">
                  <c:v>10638861.023438919</c:v>
                </c:pt>
                <c:pt idx="991">
                  <c:v>10208855.414755058</c:v>
                </c:pt>
                <c:pt idx="992">
                  <c:v>9578392.2968201842</c:v>
                </c:pt>
                <c:pt idx="993">
                  <c:v>10438720.715186801</c:v>
                </c:pt>
                <c:pt idx="994">
                  <c:v>10612427.216042779</c:v>
                </c:pt>
                <c:pt idx="995">
                  <c:v>10715903.226447513</c:v>
                </c:pt>
                <c:pt idx="996">
                  <c:v>10894932.750061445</c:v>
                </c:pt>
                <c:pt idx="997">
                  <c:v>11229240.97286726</c:v>
                </c:pt>
                <c:pt idx="998">
                  <c:v>11556981.354254214</c:v>
                </c:pt>
                <c:pt idx="999">
                  <c:v>11739929.009402318</c:v>
                </c:pt>
                <c:pt idx="1000">
                  <c:v>11391509.408263121</c:v>
                </c:pt>
                <c:pt idx="1001">
                  <c:v>11727792.01422359</c:v>
                </c:pt>
                <c:pt idx="1002">
                  <c:v>11772635.870461782</c:v>
                </c:pt>
                <c:pt idx="1003">
                  <c:v>11959048.406446241</c:v>
                </c:pt>
                <c:pt idx="1004">
                  <c:v>12227098.991844604</c:v>
                </c:pt>
                <c:pt idx="1005">
                  <c:v>12159831.362198982</c:v>
                </c:pt>
                <c:pt idx="1006">
                  <c:v>12312098.856486063</c:v>
                </c:pt>
                <c:pt idx="1007">
                  <c:v>12377390.411742257</c:v>
                </c:pt>
                <c:pt idx="1008">
                  <c:v>13086414.863706021</c:v>
                </c:pt>
                <c:pt idx="1009">
                  <c:v>13411833.4322211</c:v>
                </c:pt>
                <c:pt idx="1010">
                  <c:v>14212742.880045149</c:v>
                </c:pt>
                <c:pt idx="1011">
                  <c:v>14412842.665779006</c:v>
                </c:pt>
                <c:pt idx="1012">
                  <c:v>14631293.432859639</c:v>
                </c:pt>
                <c:pt idx="1013">
                  <c:v>14466894.118165363</c:v>
                </c:pt>
                <c:pt idx="1014">
                  <c:v>15551869.657041632</c:v>
                </c:pt>
                <c:pt idx="1015">
                  <c:v>15042612.504134288</c:v>
                </c:pt>
                <c:pt idx="1016">
                  <c:v>15738012.879636707</c:v>
                </c:pt>
                <c:pt idx="1017">
                  <c:v>16438360.590605553</c:v>
                </c:pt>
                <c:pt idx="1018">
                  <c:v>17021172.313947644</c:v>
                </c:pt>
                <c:pt idx="1019">
                  <c:v>17376940.062898554</c:v>
                </c:pt>
                <c:pt idx="1020">
                  <c:v>16761036.100531956</c:v>
                </c:pt>
                <c:pt idx="1021">
                  <c:v>17566726.694877867</c:v>
                </c:pt>
                <c:pt idx="1022">
                  <c:v>17700083.720284216</c:v>
                </c:pt>
                <c:pt idx="1023">
                  <c:v>17464079.910995707</c:v>
                </c:pt>
                <c:pt idx="1024">
                  <c:v>17865525.574472841</c:v>
                </c:pt>
                <c:pt idx="1025">
                  <c:v>18175596.583322309</c:v>
                </c:pt>
                <c:pt idx="1026">
                  <c:v>17718640.638013605</c:v>
                </c:pt>
                <c:pt idx="1027">
                  <c:v>18434571.966135856</c:v>
                </c:pt>
                <c:pt idx="1028">
                  <c:v>18199827.439471368</c:v>
                </c:pt>
                <c:pt idx="1029">
                  <c:v>18921179.966012374</c:v>
                </c:pt>
                <c:pt idx="1030">
                  <c:v>19635839.041742492</c:v>
                </c:pt>
                <c:pt idx="1031">
                  <c:v>19831358.740878597</c:v>
                </c:pt>
                <c:pt idx="1032">
                  <c:v>19821950.852209944</c:v>
                </c:pt>
                <c:pt idx="1033">
                  <c:v>20698033.401384331</c:v>
                </c:pt>
                <c:pt idx="1034">
                  <c:v>20663433.288384888</c:v>
                </c:pt>
                <c:pt idx="1035">
                  <c:v>20202496.855261732</c:v>
                </c:pt>
                <c:pt idx="1036">
                  <c:v>20741236.028492779</c:v>
                </c:pt>
                <c:pt idx="1037">
                  <c:v>20605422.008052107</c:v>
                </c:pt>
                <c:pt idx="1038">
                  <c:v>21169643.907203425</c:v>
                </c:pt>
                <c:pt idx="1039">
                  <c:v>19988674.283890557</c:v>
                </c:pt>
                <c:pt idx="1040">
                  <c:v>19698345.931283336</c:v>
                </c:pt>
                <c:pt idx="1041">
                  <c:v>20725327.880313575</c:v>
                </c:pt>
                <c:pt idx="1042">
                  <c:v>20854201.456771798</c:v>
                </c:pt>
                <c:pt idx="1043">
                  <c:v>20597066.667929675</c:v>
                </c:pt>
                <c:pt idx="1044">
                  <c:v>19843678.469382126</c:v>
                </c:pt>
                <c:pt idx="1045">
                  <c:v>19915734.211878702</c:v>
                </c:pt>
                <c:pt idx="1046">
                  <c:v>21129439.361353006</c:v>
                </c:pt>
                <c:pt idx="1047">
                  <c:v>20957567.748313237</c:v>
                </c:pt>
                <c:pt idx="1048">
                  <c:v>21364933.661962941</c:v>
                </c:pt>
                <c:pt idx="1049">
                  <c:v>22080926.976763081</c:v>
                </c:pt>
                <c:pt idx="1050">
                  <c:v>22592805.007916655</c:v>
                </c:pt>
                <c:pt idx="1051">
                  <c:v>22243356.93458046</c:v>
                </c:pt>
                <c:pt idx="1052">
                  <c:v>22141586.587901186</c:v>
                </c:pt>
                <c:pt idx="1053">
                  <c:v>21427809.937338009</c:v>
                </c:pt>
                <c:pt idx="1054">
                  <c:v>22642495.313488565</c:v>
                </c:pt>
                <c:pt idx="1055">
                  <c:v>22943378.045777384</c:v>
                </c:pt>
                <c:pt idx="1056">
                  <c:v>23298169.410353627</c:v>
                </c:pt>
                <c:pt idx="1057">
                  <c:v>24310406.265251257</c:v>
                </c:pt>
                <c:pt idx="1058">
                  <c:v>24260852.413964704</c:v>
                </c:pt>
                <c:pt idx="1059">
                  <c:v>24589388.852998737</c:v>
                </c:pt>
                <c:pt idx="1060">
                  <c:v>24735810.584477235</c:v>
                </c:pt>
                <c:pt idx="1061">
                  <c:v>25272833.139797401</c:v>
                </c:pt>
                <c:pt idx="1062">
                  <c:v>25734134.018285524</c:v>
                </c:pt>
                <c:pt idx="1063">
                  <c:v>25594687.805012662</c:v>
                </c:pt>
                <c:pt idx="1064">
                  <c:v>26279413.784422781</c:v>
                </c:pt>
                <c:pt idx="1065">
                  <c:v>27296015.988052394</c:v>
                </c:pt>
                <c:pt idx="1066">
                  <c:v>28286894.844406627</c:v>
                </c:pt>
                <c:pt idx="1067">
                  <c:v>28285370.889179565</c:v>
                </c:pt>
                <c:pt idx="1068">
                  <c:v>29763893.505196206</c:v>
                </c:pt>
                <c:pt idx="1069">
                  <c:v>28795462.073822767</c:v>
                </c:pt>
                <c:pt idx="1070">
                  <c:v>28550378.778082639</c:v>
                </c:pt>
                <c:pt idx="1071">
                  <c:v>28691299.748581681</c:v>
                </c:pt>
                <c:pt idx="1072">
                  <c:v>29352052.3295522</c:v>
                </c:pt>
                <c:pt idx="1073">
                  <c:v>29231758.981406037</c:v>
                </c:pt>
                <c:pt idx="1074">
                  <c:v>30253346.01896736</c:v>
                </c:pt>
                <c:pt idx="1075">
                  <c:v>31035565.933130939</c:v>
                </c:pt>
                <c:pt idx="1076">
                  <c:v>30963951.111557279</c:v>
                </c:pt>
                <c:pt idx="1077">
                  <c:v>29057316.116635043</c:v>
                </c:pt>
                <c:pt idx="1078">
                  <c:v>30084129.371840231</c:v>
                </c:pt>
                <c:pt idx="1079">
                  <c:v>27451726.260826796</c:v>
                </c:pt>
                <c:pt idx="1080">
                  <c:v>29399508.878176581</c:v>
                </c:pt>
                <c:pt idx="1081">
                  <c:v>30324677.649488516</c:v>
                </c:pt>
                <c:pt idx="1082">
                  <c:v>30788108.534505658</c:v>
                </c:pt>
                <c:pt idx="1083">
                  <c:v>31537215.535931215</c:v>
                </c:pt>
                <c:pt idx="1084">
                  <c:v>30352860.193867147</c:v>
                </c:pt>
                <c:pt idx="1085">
                  <c:v>32381485.455845457</c:v>
                </c:pt>
                <c:pt idx="1086">
                  <c:v>32866251.699356023</c:v>
                </c:pt>
                <c:pt idx="1087">
                  <c:v>33133046.9819149</c:v>
                </c:pt>
                <c:pt idx="1088">
                  <c:v>33520700.40507926</c:v>
                </c:pt>
                <c:pt idx="1089">
                  <c:v>33519943.09409602</c:v>
                </c:pt>
                <c:pt idx="1090">
                  <c:v>34253440.824081339</c:v>
                </c:pt>
                <c:pt idx="1091">
                  <c:v>34704691.010919765</c:v>
                </c:pt>
                <c:pt idx="1092">
                  <c:v>34588426.562858492</c:v>
                </c:pt>
                <c:pt idx="1093">
                  <c:v>31235618.560685135</c:v>
                </c:pt>
                <c:pt idx="1094">
                  <c:v>24804364.396064181</c:v>
                </c:pt>
                <c:pt idx="1095">
                  <c:v>27558726.364570245</c:v>
                </c:pt>
                <c:pt idx="1096">
                  <c:v>28708331.911432508</c:v>
                </c:pt>
                <c:pt idx="1097">
                  <c:v>28802316.350935567</c:v>
                </c:pt>
                <c:pt idx="1098">
                  <c:v>30509058.225169849</c:v>
                </c:pt>
                <c:pt idx="1099">
                  <c:v>31446954.443333801</c:v>
                </c:pt>
                <c:pt idx="1100">
                  <c:v>30487337.576602153</c:v>
                </c:pt>
                <c:pt idx="1101">
                  <c:v>30034399.101892829</c:v>
                </c:pt>
                <c:pt idx="1102">
                  <c:v>33016936.774888385</c:v>
                </c:pt>
                <c:pt idx="1103">
                  <c:v>33774775.325947195</c:v>
                </c:pt>
                <c:pt idx="1104">
                  <c:v>33432488.497024942</c:v>
                </c:pt>
                <c:pt idx="1105">
                  <c:v>35110044.982746467</c:v>
                </c:pt>
                <c:pt idx="1106">
                  <c:v>37659762.3251241</c:v>
                </c:pt>
                <c:pt idx="1107">
                  <c:v>39864150.144778572</c:v>
                </c:pt>
                <c:pt idx="1108">
                  <c:v>40902419.128498144</c:v>
                </c:pt>
                <c:pt idx="1109">
                  <c:v>40254445.200539894</c:v>
                </c:pt>
                <c:pt idx="1110">
                  <c:v>40692531.536334373</c:v>
                </c:pt>
                <c:pt idx="1111">
                  <c:v>41897403.372912355</c:v>
                </c:pt>
                <c:pt idx="1112">
                  <c:v>39879615.508318804</c:v>
                </c:pt>
                <c:pt idx="1113">
                  <c:v>42079895.271555051</c:v>
                </c:pt>
                <c:pt idx="1114">
                  <c:v>41414582.404229753</c:v>
                </c:pt>
                <c:pt idx="1115">
                  <c:v>44084621.33359544</c:v>
                </c:pt>
                <c:pt idx="1116">
                  <c:v>41566613.36402376</c:v>
                </c:pt>
                <c:pt idx="1117">
                  <c:v>41027507.041626237</c:v>
                </c:pt>
                <c:pt idx="1118">
                  <c:v>42683892.194765851</c:v>
                </c:pt>
                <c:pt idx="1119">
                  <c:v>41145473.320661008</c:v>
                </c:pt>
                <c:pt idx="1120">
                  <c:v>41642214.820935041</c:v>
                </c:pt>
                <c:pt idx="1121">
                  <c:v>39168337.101242267</c:v>
                </c:pt>
                <c:pt idx="1122">
                  <c:v>40868217.751734681</c:v>
                </c:pt>
                <c:pt idx="1123">
                  <c:v>39973735.807490192</c:v>
                </c:pt>
                <c:pt idx="1124">
                  <c:v>36929623.312049463</c:v>
                </c:pt>
                <c:pt idx="1125">
                  <c:v>41250456.320101172</c:v>
                </c:pt>
                <c:pt idx="1126">
                  <c:v>43384901.509016894</c:v>
                </c:pt>
                <c:pt idx="1127">
                  <c:v>42153576.568573773</c:v>
                </c:pt>
                <c:pt idx="1128">
                  <c:v>43228360.101136222</c:v>
                </c:pt>
                <c:pt idx="1129">
                  <c:v>42440852.902337976</c:v>
                </c:pt>
                <c:pt idx="1130">
                  <c:v>42220007.96456521</c:v>
                </c:pt>
                <c:pt idx="1131">
                  <c:v>42657084.663232118</c:v>
                </c:pt>
                <c:pt idx="1132">
                  <c:v>40838867.550124176</c:v>
                </c:pt>
                <c:pt idx="1133">
                  <c:v>44764791.43424473</c:v>
                </c:pt>
                <c:pt idx="1134">
                  <c:v>45564509.628443204</c:v>
                </c:pt>
                <c:pt idx="1135">
                  <c:v>44859719.986196689</c:v>
                </c:pt>
                <c:pt idx="1136">
                  <c:v>43037987.031849273</c:v>
                </c:pt>
                <c:pt idx="1137">
                  <c:v>41585990.411791228</c:v>
                </c:pt>
                <c:pt idx="1138">
                  <c:v>45091049.837180682</c:v>
                </c:pt>
                <c:pt idx="1139">
                  <c:v>47466994.728643008</c:v>
                </c:pt>
                <c:pt idx="1140">
                  <c:v>48300174.623586088</c:v>
                </c:pt>
                <c:pt idx="1141">
                  <c:v>50828618.086829059</c:v>
                </c:pt>
                <c:pt idx="1142">
                  <c:v>53400846.875835642</c:v>
                </c:pt>
                <c:pt idx="1143">
                  <c:v>50647853.178155072</c:v>
                </c:pt>
                <c:pt idx="1144">
                  <c:v>52506050.411154419</c:v>
                </c:pt>
                <c:pt idx="1145">
                  <c:v>52075667.567445293</c:v>
                </c:pt>
                <c:pt idx="1146">
                  <c:v>55659645.787949212</c:v>
                </c:pt>
                <c:pt idx="1147">
                  <c:v>57094801.895139776</c:v>
                </c:pt>
                <c:pt idx="1148">
                  <c:v>58379157.503326513</c:v>
                </c:pt>
                <c:pt idx="1149">
                  <c:v>58935163.394337639</c:v>
                </c:pt>
                <c:pt idx="1150">
                  <c:v>63665934.839008361</c:v>
                </c:pt>
                <c:pt idx="1151">
                  <c:v>59187643.713721611</c:v>
                </c:pt>
              </c:numCache>
            </c:numRef>
          </c:val>
          <c:smooth val="0"/>
          <c:extLst>
            <c:ext xmlns:c16="http://schemas.microsoft.com/office/drawing/2014/chart" uri="{C3380CC4-5D6E-409C-BE32-E72D297353CC}">
              <c16:uniqueId val="{00000000-145D-4AD1-B00F-6A7EE66C0919}"/>
            </c:ext>
          </c:extLst>
        </c:ser>
        <c:ser>
          <c:idx val="1"/>
          <c:order val="1"/>
          <c:tx>
            <c:v>Risky stocks</c:v>
          </c:tx>
          <c:spPr>
            <a:ln w="25400">
              <a:solidFill>
                <a:srgbClr val="C0C0C0"/>
              </a:solidFill>
            </a:ln>
          </c:spPr>
          <c:marker>
            <c:symbol val="none"/>
          </c:marker>
          <c:cat>
            <c:numRef>
              <c:f>'Conservative Formula 2025'!$A$4:$A$1156</c:f>
              <c:numCache>
                <c:formatCode>mmm\-yy</c:formatCode>
                <c:ptCount val="1153"/>
                <c:pt idx="0">
                  <c:v>10624</c:v>
                </c:pt>
                <c:pt idx="1">
                  <c:v>10652</c:v>
                </c:pt>
                <c:pt idx="2">
                  <c:v>10681</c:v>
                </c:pt>
                <c:pt idx="3">
                  <c:v>10713</c:v>
                </c:pt>
                <c:pt idx="4">
                  <c:v>10744</c:v>
                </c:pt>
                <c:pt idx="5">
                  <c:v>10772</c:v>
                </c:pt>
                <c:pt idx="6">
                  <c:v>10805</c:v>
                </c:pt>
                <c:pt idx="7">
                  <c:v>10835</c:v>
                </c:pt>
                <c:pt idx="8">
                  <c:v>10866</c:v>
                </c:pt>
                <c:pt idx="9">
                  <c:v>10897</c:v>
                </c:pt>
                <c:pt idx="10">
                  <c:v>10926</c:v>
                </c:pt>
                <c:pt idx="11">
                  <c:v>10958</c:v>
                </c:pt>
                <c:pt idx="12">
                  <c:v>10989</c:v>
                </c:pt>
                <c:pt idx="13">
                  <c:v>11017</c:v>
                </c:pt>
                <c:pt idx="14">
                  <c:v>11048</c:v>
                </c:pt>
                <c:pt idx="15">
                  <c:v>11078</c:v>
                </c:pt>
                <c:pt idx="16">
                  <c:v>11108</c:v>
                </c:pt>
                <c:pt idx="17">
                  <c:v>11139</c:v>
                </c:pt>
                <c:pt idx="18">
                  <c:v>11170</c:v>
                </c:pt>
                <c:pt idx="19">
                  <c:v>11199</c:v>
                </c:pt>
                <c:pt idx="20">
                  <c:v>11231</c:v>
                </c:pt>
                <c:pt idx="21">
                  <c:v>11262</c:v>
                </c:pt>
                <c:pt idx="22">
                  <c:v>11290</c:v>
                </c:pt>
                <c:pt idx="23">
                  <c:v>11323</c:v>
                </c:pt>
                <c:pt idx="24">
                  <c:v>11353</c:v>
                </c:pt>
                <c:pt idx="25">
                  <c:v>11381</c:v>
                </c:pt>
                <c:pt idx="26">
                  <c:v>11413</c:v>
                </c:pt>
                <c:pt idx="27">
                  <c:v>11443</c:v>
                </c:pt>
                <c:pt idx="28">
                  <c:v>11472</c:v>
                </c:pt>
                <c:pt idx="29">
                  <c:v>11504</c:v>
                </c:pt>
                <c:pt idx="30">
                  <c:v>11535</c:v>
                </c:pt>
                <c:pt idx="31">
                  <c:v>11566</c:v>
                </c:pt>
                <c:pt idx="32">
                  <c:v>11596</c:v>
                </c:pt>
                <c:pt idx="33">
                  <c:v>11626</c:v>
                </c:pt>
                <c:pt idx="34">
                  <c:v>11657</c:v>
                </c:pt>
                <c:pt idx="35">
                  <c:v>11688</c:v>
                </c:pt>
                <c:pt idx="36">
                  <c:v>11717</c:v>
                </c:pt>
                <c:pt idx="37">
                  <c:v>11748</c:v>
                </c:pt>
                <c:pt idx="38">
                  <c:v>11779</c:v>
                </c:pt>
                <c:pt idx="39">
                  <c:v>11808</c:v>
                </c:pt>
                <c:pt idx="40">
                  <c:v>11840</c:v>
                </c:pt>
                <c:pt idx="41">
                  <c:v>11870</c:v>
                </c:pt>
                <c:pt idx="42">
                  <c:v>11899</c:v>
                </c:pt>
                <c:pt idx="43">
                  <c:v>11932</c:v>
                </c:pt>
                <c:pt idx="44">
                  <c:v>11962</c:v>
                </c:pt>
                <c:pt idx="45">
                  <c:v>11993</c:v>
                </c:pt>
                <c:pt idx="46">
                  <c:v>12023</c:v>
                </c:pt>
                <c:pt idx="47">
                  <c:v>12053</c:v>
                </c:pt>
                <c:pt idx="48">
                  <c:v>12085</c:v>
                </c:pt>
                <c:pt idx="49">
                  <c:v>12113</c:v>
                </c:pt>
                <c:pt idx="50">
                  <c:v>12144</c:v>
                </c:pt>
                <c:pt idx="51">
                  <c:v>12172</c:v>
                </c:pt>
                <c:pt idx="52">
                  <c:v>12205</c:v>
                </c:pt>
                <c:pt idx="53">
                  <c:v>12235</c:v>
                </c:pt>
                <c:pt idx="54">
                  <c:v>12266</c:v>
                </c:pt>
                <c:pt idx="55">
                  <c:v>12297</c:v>
                </c:pt>
                <c:pt idx="56">
                  <c:v>12326</c:v>
                </c:pt>
                <c:pt idx="57">
                  <c:v>12358</c:v>
                </c:pt>
                <c:pt idx="58">
                  <c:v>12388</c:v>
                </c:pt>
                <c:pt idx="59">
                  <c:v>12417</c:v>
                </c:pt>
                <c:pt idx="60">
                  <c:v>12450</c:v>
                </c:pt>
                <c:pt idx="61">
                  <c:v>12478</c:v>
                </c:pt>
                <c:pt idx="62">
                  <c:v>12508</c:v>
                </c:pt>
                <c:pt idx="63">
                  <c:v>12539</c:v>
                </c:pt>
                <c:pt idx="64">
                  <c:v>12570</c:v>
                </c:pt>
                <c:pt idx="65">
                  <c:v>12599</c:v>
                </c:pt>
                <c:pt idx="66">
                  <c:v>12631</c:v>
                </c:pt>
                <c:pt idx="67">
                  <c:v>12662</c:v>
                </c:pt>
                <c:pt idx="68">
                  <c:v>12690</c:v>
                </c:pt>
                <c:pt idx="69">
                  <c:v>12723</c:v>
                </c:pt>
                <c:pt idx="70">
                  <c:v>12753</c:v>
                </c:pt>
                <c:pt idx="71">
                  <c:v>12784</c:v>
                </c:pt>
                <c:pt idx="72">
                  <c:v>12815</c:v>
                </c:pt>
                <c:pt idx="73">
                  <c:v>12843</c:v>
                </c:pt>
                <c:pt idx="74">
                  <c:v>12872</c:v>
                </c:pt>
                <c:pt idx="75">
                  <c:v>12904</c:v>
                </c:pt>
                <c:pt idx="76">
                  <c:v>12935</c:v>
                </c:pt>
                <c:pt idx="77">
                  <c:v>12963</c:v>
                </c:pt>
                <c:pt idx="78">
                  <c:v>12996</c:v>
                </c:pt>
                <c:pt idx="79">
                  <c:v>13026</c:v>
                </c:pt>
                <c:pt idx="80">
                  <c:v>13057</c:v>
                </c:pt>
                <c:pt idx="81">
                  <c:v>13088</c:v>
                </c:pt>
                <c:pt idx="82">
                  <c:v>13117</c:v>
                </c:pt>
                <c:pt idx="83">
                  <c:v>13149</c:v>
                </c:pt>
                <c:pt idx="84">
                  <c:v>13180</c:v>
                </c:pt>
                <c:pt idx="85">
                  <c:v>13208</c:v>
                </c:pt>
                <c:pt idx="86">
                  <c:v>13240</c:v>
                </c:pt>
                <c:pt idx="87">
                  <c:v>13270</c:v>
                </c:pt>
                <c:pt idx="88">
                  <c:v>13299</c:v>
                </c:pt>
                <c:pt idx="89">
                  <c:v>13331</c:v>
                </c:pt>
                <c:pt idx="90">
                  <c:v>13362</c:v>
                </c:pt>
                <c:pt idx="91">
                  <c:v>13393</c:v>
                </c:pt>
                <c:pt idx="92">
                  <c:v>13423</c:v>
                </c:pt>
                <c:pt idx="93">
                  <c:v>13453</c:v>
                </c:pt>
                <c:pt idx="94">
                  <c:v>13484</c:v>
                </c:pt>
                <c:pt idx="95">
                  <c:v>13515</c:v>
                </c:pt>
                <c:pt idx="96">
                  <c:v>13544</c:v>
                </c:pt>
                <c:pt idx="97">
                  <c:v>13572</c:v>
                </c:pt>
                <c:pt idx="98">
                  <c:v>13605</c:v>
                </c:pt>
                <c:pt idx="99">
                  <c:v>13635</c:v>
                </c:pt>
                <c:pt idx="100">
                  <c:v>13666</c:v>
                </c:pt>
                <c:pt idx="101">
                  <c:v>13696</c:v>
                </c:pt>
                <c:pt idx="102">
                  <c:v>13726</c:v>
                </c:pt>
                <c:pt idx="103">
                  <c:v>13758</c:v>
                </c:pt>
                <c:pt idx="104">
                  <c:v>13788</c:v>
                </c:pt>
                <c:pt idx="105">
                  <c:v>13817</c:v>
                </c:pt>
                <c:pt idx="106">
                  <c:v>13849</c:v>
                </c:pt>
                <c:pt idx="107">
                  <c:v>13880</c:v>
                </c:pt>
                <c:pt idx="108">
                  <c:v>13911</c:v>
                </c:pt>
                <c:pt idx="109">
                  <c:v>13939</c:v>
                </c:pt>
                <c:pt idx="110">
                  <c:v>13970</c:v>
                </c:pt>
                <c:pt idx="111">
                  <c:v>13999</c:v>
                </c:pt>
                <c:pt idx="112">
                  <c:v>14031</c:v>
                </c:pt>
                <c:pt idx="113">
                  <c:v>14061</c:v>
                </c:pt>
                <c:pt idx="114">
                  <c:v>14090</c:v>
                </c:pt>
                <c:pt idx="115">
                  <c:v>14123</c:v>
                </c:pt>
                <c:pt idx="116">
                  <c:v>14153</c:v>
                </c:pt>
                <c:pt idx="117">
                  <c:v>14184</c:v>
                </c:pt>
                <c:pt idx="118">
                  <c:v>14214</c:v>
                </c:pt>
                <c:pt idx="119">
                  <c:v>14244</c:v>
                </c:pt>
                <c:pt idx="120">
                  <c:v>14276</c:v>
                </c:pt>
                <c:pt idx="121">
                  <c:v>14304</c:v>
                </c:pt>
                <c:pt idx="122">
                  <c:v>14335</c:v>
                </c:pt>
                <c:pt idx="123">
                  <c:v>14363</c:v>
                </c:pt>
                <c:pt idx="124">
                  <c:v>14396</c:v>
                </c:pt>
                <c:pt idx="125">
                  <c:v>14426</c:v>
                </c:pt>
                <c:pt idx="126">
                  <c:v>14457</c:v>
                </c:pt>
                <c:pt idx="127">
                  <c:v>14488</c:v>
                </c:pt>
                <c:pt idx="128">
                  <c:v>14517</c:v>
                </c:pt>
                <c:pt idx="129">
                  <c:v>14549</c:v>
                </c:pt>
                <c:pt idx="130">
                  <c:v>14579</c:v>
                </c:pt>
                <c:pt idx="131">
                  <c:v>14608</c:v>
                </c:pt>
                <c:pt idx="132">
                  <c:v>14641</c:v>
                </c:pt>
                <c:pt idx="133">
                  <c:v>14670</c:v>
                </c:pt>
                <c:pt idx="134">
                  <c:v>14699</c:v>
                </c:pt>
                <c:pt idx="135">
                  <c:v>14731</c:v>
                </c:pt>
                <c:pt idx="136">
                  <c:v>14762</c:v>
                </c:pt>
                <c:pt idx="137">
                  <c:v>14790</c:v>
                </c:pt>
                <c:pt idx="138">
                  <c:v>14823</c:v>
                </c:pt>
                <c:pt idx="139">
                  <c:v>14853</c:v>
                </c:pt>
                <c:pt idx="140">
                  <c:v>14884</c:v>
                </c:pt>
                <c:pt idx="141">
                  <c:v>14915</c:v>
                </c:pt>
                <c:pt idx="142">
                  <c:v>14944</c:v>
                </c:pt>
                <c:pt idx="143">
                  <c:v>14976</c:v>
                </c:pt>
                <c:pt idx="144">
                  <c:v>15007</c:v>
                </c:pt>
                <c:pt idx="145">
                  <c:v>15035</c:v>
                </c:pt>
                <c:pt idx="146">
                  <c:v>15066</c:v>
                </c:pt>
                <c:pt idx="147">
                  <c:v>15096</c:v>
                </c:pt>
                <c:pt idx="148">
                  <c:v>15126</c:v>
                </c:pt>
                <c:pt idx="149">
                  <c:v>15157</c:v>
                </c:pt>
                <c:pt idx="150">
                  <c:v>15188</c:v>
                </c:pt>
                <c:pt idx="151">
                  <c:v>15217</c:v>
                </c:pt>
                <c:pt idx="152">
                  <c:v>15249</c:v>
                </c:pt>
                <c:pt idx="153">
                  <c:v>15280</c:v>
                </c:pt>
                <c:pt idx="154">
                  <c:v>15308</c:v>
                </c:pt>
                <c:pt idx="155">
                  <c:v>15341</c:v>
                </c:pt>
                <c:pt idx="156">
                  <c:v>15371</c:v>
                </c:pt>
                <c:pt idx="157">
                  <c:v>15399</c:v>
                </c:pt>
                <c:pt idx="158">
                  <c:v>15431</c:v>
                </c:pt>
                <c:pt idx="159">
                  <c:v>15461</c:v>
                </c:pt>
                <c:pt idx="160">
                  <c:v>15490</c:v>
                </c:pt>
                <c:pt idx="161">
                  <c:v>15522</c:v>
                </c:pt>
                <c:pt idx="162">
                  <c:v>15553</c:v>
                </c:pt>
                <c:pt idx="163">
                  <c:v>15584</c:v>
                </c:pt>
                <c:pt idx="164">
                  <c:v>15614</c:v>
                </c:pt>
                <c:pt idx="165">
                  <c:v>15644</c:v>
                </c:pt>
                <c:pt idx="166">
                  <c:v>15675</c:v>
                </c:pt>
                <c:pt idx="167">
                  <c:v>15706</c:v>
                </c:pt>
                <c:pt idx="168">
                  <c:v>15735</c:v>
                </c:pt>
                <c:pt idx="169">
                  <c:v>15763</c:v>
                </c:pt>
                <c:pt idx="170">
                  <c:v>15796</c:v>
                </c:pt>
                <c:pt idx="171">
                  <c:v>15826</c:v>
                </c:pt>
                <c:pt idx="172">
                  <c:v>15857</c:v>
                </c:pt>
                <c:pt idx="173">
                  <c:v>15887</c:v>
                </c:pt>
                <c:pt idx="174">
                  <c:v>15917</c:v>
                </c:pt>
                <c:pt idx="175">
                  <c:v>15949</c:v>
                </c:pt>
                <c:pt idx="176">
                  <c:v>15979</c:v>
                </c:pt>
                <c:pt idx="177">
                  <c:v>16008</c:v>
                </c:pt>
                <c:pt idx="178">
                  <c:v>16040</c:v>
                </c:pt>
                <c:pt idx="179">
                  <c:v>16071</c:v>
                </c:pt>
                <c:pt idx="180">
                  <c:v>16102</c:v>
                </c:pt>
                <c:pt idx="181">
                  <c:v>16131</c:v>
                </c:pt>
                <c:pt idx="182">
                  <c:v>16162</c:v>
                </c:pt>
                <c:pt idx="183">
                  <c:v>16190</c:v>
                </c:pt>
                <c:pt idx="184">
                  <c:v>16223</c:v>
                </c:pt>
                <c:pt idx="185">
                  <c:v>16253</c:v>
                </c:pt>
                <c:pt idx="186">
                  <c:v>16284</c:v>
                </c:pt>
                <c:pt idx="187">
                  <c:v>16315</c:v>
                </c:pt>
                <c:pt idx="188">
                  <c:v>16344</c:v>
                </c:pt>
                <c:pt idx="189">
                  <c:v>16376</c:v>
                </c:pt>
                <c:pt idx="190">
                  <c:v>16406</c:v>
                </c:pt>
                <c:pt idx="191">
                  <c:v>16435</c:v>
                </c:pt>
                <c:pt idx="192">
                  <c:v>16468</c:v>
                </c:pt>
                <c:pt idx="193">
                  <c:v>16496</c:v>
                </c:pt>
                <c:pt idx="194">
                  <c:v>16526</c:v>
                </c:pt>
                <c:pt idx="195">
                  <c:v>16557</c:v>
                </c:pt>
                <c:pt idx="196">
                  <c:v>16588</c:v>
                </c:pt>
                <c:pt idx="197">
                  <c:v>16617</c:v>
                </c:pt>
                <c:pt idx="198">
                  <c:v>16649</c:v>
                </c:pt>
                <c:pt idx="199">
                  <c:v>16680</c:v>
                </c:pt>
                <c:pt idx="200">
                  <c:v>16708</c:v>
                </c:pt>
                <c:pt idx="201">
                  <c:v>16741</c:v>
                </c:pt>
                <c:pt idx="202">
                  <c:v>16771</c:v>
                </c:pt>
                <c:pt idx="203">
                  <c:v>16802</c:v>
                </c:pt>
                <c:pt idx="204">
                  <c:v>16833</c:v>
                </c:pt>
                <c:pt idx="205">
                  <c:v>16861</c:v>
                </c:pt>
                <c:pt idx="206">
                  <c:v>16890</c:v>
                </c:pt>
                <c:pt idx="207">
                  <c:v>16922</c:v>
                </c:pt>
                <c:pt idx="208">
                  <c:v>16953</c:v>
                </c:pt>
                <c:pt idx="209">
                  <c:v>16981</c:v>
                </c:pt>
                <c:pt idx="210">
                  <c:v>17014</c:v>
                </c:pt>
                <c:pt idx="211">
                  <c:v>17044</c:v>
                </c:pt>
                <c:pt idx="212">
                  <c:v>17075</c:v>
                </c:pt>
                <c:pt idx="213">
                  <c:v>17106</c:v>
                </c:pt>
                <c:pt idx="214">
                  <c:v>17135</c:v>
                </c:pt>
                <c:pt idx="215">
                  <c:v>17167</c:v>
                </c:pt>
                <c:pt idx="216">
                  <c:v>17198</c:v>
                </c:pt>
                <c:pt idx="217">
                  <c:v>17226</c:v>
                </c:pt>
                <c:pt idx="218">
                  <c:v>17257</c:v>
                </c:pt>
                <c:pt idx="219">
                  <c:v>17287</c:v>
                </c:pt>
                <c:pt idx="220">
                  <c:v>17317</c:v>
                </c:pt>
                <c:pt idx="221">
                  <c:v>17348</c:v>
                </c:pt>
                <c:pt idx="222">
                  <c:v>17379</c:v>
                </c:pt>
                <c:pt idx="223">
                  <c:v>17408</c:v>
                </c:pt>
                <c:pt idx="224">
                  <c:v>17440</c:v>
                </c:pt>
                <c:pt idx="225">
                  <c:v>17471</c:v>
                </c:pt>
                <c:pt idx="226">
                  <c:v>17499</c:v>
                </c:pt>
                <c:pt idx="227">
                  <c:v>17532</c:v>
                </c:pt>
                <c:pt idx="228">
                  <c:v>17562</c:v>
                </c:pt>
                <c:pt idx="229">
                  <c:v>17590</c:v>
                </c:pt>
                <c:pt idx="230">
                  <c:v>17623</c:v>
                </c:pt>
                <c:pt idx="231">
                  <c:v>17653</c:v>
                </c:pt>
                <c:pt idx="232">
                  <c:v>17684</c:v>
                </c:pt>
                <c:pt idx="233">
                  <c:v>17714</c:v>
                </c:pt>
                <c:pt idx="234">
                  <c:v>17744</c:v>
                </c:pt>
                <c:pt idx="235">
                  <c:v>17776</c:v>
                </c:pt>
                <c:pt idx="236">
                  <c:v>17806</c:v>
                </c:pt>
                <c:pt idx="237">
                  <c:v>17835</c:v>
                </c:pt>
                <c:pt idx="238">
                  <c:v>17867</c:v>
                </c:pt>
                <c:pt idx="239">
                  <c:v>17898</c:v>
                </c:pt>
                <c:pt idx="240">
                  <c:v>17929</c:v>
                </c:pt>
                <c:pt idx="241">
                  <c:v>17957</c:v>
                </c:pt>
                <c:pt idx="242">
                  <c:v>17988</c:v>
                </c:pt>
                <c:pt idx="243">
                  <c:v>18017</c:v>
                </c:pt>
                <c:pt idx="244">
                  <c:v>18049</c:v>
                </c:pt>
                <c:pt idx="245">
                  <c:v>18079</c:v>
                </c:pt>
                <c:pt idx="246">
                  <c:v>18108</c:v>
                </c:pt>
                <c:pt idx="247">
                  <c:v>18141</c:v>
                </c:pt>
                <c:pt idx="248">
                  <c:v>18171</c:v>
                </c:pt>
                <c:pt idx="249">
                  <c:v>18202</c:v>
                </c:pt>
                <c:pt idx="250">
                  <c:v>18232</c:v>
                </c:pt>
                <c:pt idx="251">
                  <c:v>18262</c:v>
                </c:pt>
                <c:pt idx="252">
                  <c:v>18294</c:v>
                </c:pt>
                <c:pt idx="253">
                  <c:v>18322</c:v>
                </c:pt>
                <c:pt idx="254">
                  <c:v>18353</c:v>
                </c:pt>
                <c:pt idx="255">
                  <c:v>18381</c:v>
                </c:pt>
                <c:pt idx="256">
                  <c:v>18414</c:v>
                </c:pt>
                <c:pt idx="257">
                  <c:v>18444</c:v>
                </c:pt>
                <c:pt idx="258">
                  <c:v>18475</c:v>
                </c:pt>
                <c:pt idx="259">
                  <c:v>18506</c:v>
                </c:pt>
                <c:pt idx="260">
                  <c:v>18535</c:v>
                </c:pt>
                <c:pt idx="261">
                  <c:v>18567</c:v>
                </c:pt>
                <c:pt idx="262">
                  <c:v>18597</c:v>
                </c:pt>
                <c:pt idx="263">
                  <c:v>18626</c:v>
                </c:pt>
                <c:pt idx="264">
                  <c:v>18659</c:v>
                </c:pt>
                <c:pt idx="265">
                  <c:v>18687</c:v>
                </c:pt>
                <c:pt idx="266">
                  <c:v>18717</c:v>
                </c:pt>
                <c:pt idx="267">
                  <c:v>18748</c:v>
                </c:pt>
                <c:pt idx="268">
                  <c:v>18779</c:v>
                </c:pt>
                <c:pt idx="269">
                  <c:v>18808</c:v>
                </c:pt>
                <c:pt idx="270">
                  <c:v>18840</c:v>
                </c:pt>
                <c:pt idx="271">
                  <c:v>18871</c:v>
                </c:pt>
                <c:pt idx="272">
                  <c:v>18899</c:v>
                </c:pt>
                <c:pt idx="273">
                  <c:v>18932</c:v>
                </c:pt>
                <c:pt idx="274">
                  <c:v>18962</c:v>
                </c:pt>
                <c:pt idx="275">
                  <c:v>18993</c:v>
                </c:pt>
                <c:pt idx="276">
                  <c:v>19024</c:v>
                </c:pt>
                <c:pt idx="277">
                  <c:v>19053</c:v>
                </c:pt>
                <c:pt idx="278">
                  <c:v>19084</c:v>
                </c:pt>
                <c:pt idx="279">
                  <c:v>19114</c:v>
                </c:pt>
                <c:pt idx="280">
                  <c:v>19144</c:v>
                </c:pt>
                <c:pt idx="281">
                  <c:v>19175</c:v>
                </c:pt>
                <c:pt idx="282">
                  <c:v>19206</c:v>
                </c:pt>
                <c:pt idx="283">
                  <c:v>19235</c:v>
                </c:pt>
                <c:pt idx="284">
                  <c:v>19267</c:v>
                </c:pt>
                <c:pt idx="285">
                  <c:v>19298</c:v>
                </c:pt>
                <c:pt idx="286">
                  <c:v>19326</c:v>
                </c:pt>
                <c:pt idx="287">
                  <c:v>19359</c:v>
                </c:pt>
                <c:pt idx="288">
                  <c:v>19389</c:v>
                </c:pt>
                <c:pt idx="289">
                  <c:v>19417</c:v>
                </c:pt>
                <c:pt idx="290">
                  <c:v>19449</c:v>
                </c:pt>
                <c:pt idx="291">
                  <c:v>19479</c:v>
                </c:pt>
                <c:pt idx="292">
                  <c:v>19508</c:v>
                </c:pt>
                <c:pt idx="293">
                  <c:v>19540</c:v>
                </c:pt>
                <c:pt idx="294">
                  <c:v>19571</c:v>
                </c:pt>
                <c:pt idx="295">
                  <c:v>19602</c:v>
                </c:pt>
                <c:pt idx="296">
                  <c:v>19632</c:v>
                </c:pt>
                <c:pt idx="297">
                  <c:v>19662</c:v>
                </c:pt>
                <c:pt idx="298">
                  <c:v>19693</c:v>
                </c:pt>
                <c:pt idx="299">
                  <c:v>19724</c:v>
                </c:pt>
                <c:pt idx="300">
                  <c:v>19753</c:v>
                </c:pt>
                <c:pt idx="301">
                  <c:v>19781</c:v>
                </c:pt>
                <c:pt idx="302">
                  <c:v>19814</c:v>
                </c:pt>
                <c:pt idx="303">
                  <c:v>19844</c:v>
                </c:pt>
                <c:pt idx="304">
                  <c:v>19875</c:v>
                </c:pt>
                <c:pt idx="305">
                  <c:v>19905</c:v>
                </c:pt>
                <c:pt idx="306">
                  <c:v>19935</c:v>
                </c:pt>
                <c:pt idx="307">
                  <c:v>19967</c:v>
                </c:pt>
                <c:pt idx="308">
                  <c:v>19997</c:v>
                </c:pt>
                <c:pt idx="309">
                  <c:v>20026</c:v>
                </c:pt>
                <c:pt idx="310">
                  <c:v>20058</c:v>
                </c:pt>
                <c:pt idx="311">
                  <c:v>20089</c:v>
                </c:pt>
                <c:pt idx="312">
                  <c:v>20120</c:v>
                </c:pt>
                <c:pt idx="313">
                  <c:v>20148</c:v>
                </c:pt>
                <c:pt idx="314">
                  <c:v>20179</c:v>
                </c:pt>
                <c:pt idx="315">
                  <c:v>20208</c:v>
                </c:pt>
                <c:pt idx="316">
                  <c:v>20240</c:v>
                </c:pt>
                <c:pt idx="317">
                  <c:v>20270</c:v>
                </c:pt>
                <c:pt idx="318">
                  <c:v>20299</c:v>
                </c:pt>
                <c:pt idx="319">
                  <c:v>20332</c:v>
                </c:pt>
                <c:pt idx="320">
                  <c:v>20362</c:v>
                </c:pt>
                <c:pt idx="321">
                  <c:v>20393</c:v>
                </c:pt>
                <c:pt idx="322">
                  <c:v>20423</c:v>
                </c:pt>
                <c:pt idx="323">
                  <c:v>20453</c:v>
                </c:pt>
                <c:pt idx="324">
                  <c:v>20485</c:v>
                </c:pt>
                <c:pt idx="325">
                  <c:v>20514</c:v>
                </c:pt>
                <c:pt idx="326">
                  <c:v>20544</c:v>
                </c:pt>
                <c:pt idx="327">
                  <c:v>20575</c:v>
                </c:pt>
                <c:pt idx="328">
                  <c:v>20606</c:v>
                </c:pt>
                <c:pt idx="329">
                  <c:v>20635</c:v>
                </c:pt>
                <c:pt idx="330">
                  <c:v>20667</c:v>
                </c:pt>
                <c:pt idx="331">
                  <c:v>20698</c:v>
                </c:pt>
                <c:pt idx="332">
                  <c:v>20726</c:v>
                </c:pt>
                <c:pt idx="333">
                  <c:v>20759</c:v>
                </c:pt>
                <c:pt idx="334">
                  <c:v>20789</c:v>
                </c:pt>
                <c:pt idx="335">
                  <c:v>20820</c:v>
                </c:pt>
                <c:pt idx="336">
                  <c:v>20851</c:v>
                </c:pt>
                <c:pt idx="337">
                  <c:v>20879</c:v>
                </c:pt>
                <c:pt idx="338">
                  <c:v>20908</c:v>
                </c:pt>
                <c:pt idx="339">
                  <c:v>20940</c:v>
                </c:pt>
                <c:pt idx="340">
                  <c:v>20971</c:v>
                </c:pt>
                <c:pt idx="341">
                  <c:v>20999</c:v>
                </c:pt>
                <c:pt idx="342">
                  <c:v>21032</c:v>
                </c:pt>
                <c:pt idx="343">
                  <c:v>21062</c:v>
                </c:pt>
                <c:pt idx="344">
                  <c:v>21093</c:v>
                </c:pt>
                <c:pt idx="345">
                  <c:v>21124</c:v>
                </c:pt>
                <c:pt idx="346">
                  <c:v>21153</c:v>
                </c:pt>
                <c:pt idx="347">
                  <c:v>21185</c:v>
                </c:pt>
                <c:pt idx="348">
                  <c:v>21216</c:v>
                </c:pt>
                <c:pt idx="349">
                  <c:v>21244</c:v>
                </c:pt>
                <c:pt idx="350">
                  <c:v>21275</c:v>
                </c:pt>
                <c:pt idx="351">
                  <c:v>21305</c:v>
                </c:pt>
                <c:pt idx="352">
                  <c:v>21335</c:v>
                </c:pt>
                <c:pt idx="353">
                  <c:v>21366</c:v>
                </c:pt>
                <c:pt idx="354">
                  <c:v>21397</c:v>
                </c:pt>
                <c:pt idx="355">
                  <c:v>21426</c:v>
                </c:pt>
                <c:pt idx="356">
                  <c:v>21458</c:v>
                </c:pt>
                <c:pt idx="357">
                  <c:v>21489</c:v>
                </c:pt>
                <c:pt idx="358">
                  <c:v>21517</c:v>
                </c:pt>
                <c:pt idx="359">
                  <c:v>21550</c:v>
                </c:pt>
                <c:pt idx="360">
                  <c:v>21580</c:v>
                </c:pt>
                <c:pt idx="361">
                  <c:v>21608</c:v>
                </c:pt>
                <c:pt idx="362">
                  <c:v>21640</c:v>
                </c:pt>
                <c:pt idx="363">
                  <c:v>21670</c:v>
                </c:pt>
                <c:pt idx="364">
                  <c:v>21699</c:v>
                </c:pt>
                <c:pt idx="365">
                  <c:v>21731</c:v>
                </c:pt>
                <c:pt idx="366">
                  <c:v>21762</c:v>
                </c:pt>
                <c:pt idx="367">
                  <c:v>21793</c:v>
                </c:pt>
                <c:pt idx="368">
                  <c:v>21823</c:v>
                </c:pt>
                <c:pt idx="369">
                  <c:v>21853</c:v>
                </c:pt>
                <c:pt idx="370">
                  <c:v>21884</c:v>
                </c:pt>
                <c:pt idx="371">
                  <c:v>21915</c:v>
                </c:pt>
                <c:pt idx="372">
                  <c:v>21944</c:v>
                </c:pt>
                <c:pt idx="373">
                  <c:v>21975</c:v>
                </c:pt>
                <c:pt idx="374">
                  <c:v>22006</c:v>
                </c:pt>
                <c:pt idx="375">
                  <c:v>22035</c:v>
                </c:pt>
                <c:pt idx="376">
                  <c:v>22067</c:v>
                </c:pt>
                <c:pt idx="377">
                  <c:v>22097</c:v>
                </c:pt>
                <c:pt idx="378">
                  <c:v>22126</c:v>
                </c:pt>
                <c:pt idx="379">
                  <c:v>22159</c:v>
                </c:pt>
                <c:pt idx="380">
                  <c:v>22189</c:v>
                </c:pt>
                <c:pt idx="381">
                  <c:v>22220</c:v>
                </c:pt>
                <c:pt idx="382">
                  <c:v>22250</c:v>
                </c:pt>
                <c:pt idx="383">
                  <c:v>22280</c:v>
                </c:pt>
                <c:pt idx="384">
                  <c:v>22312</c:v>
                </c:pt>
                <c:pt idx="385">
                  <c:v>22340</c:v>
                </c:pt>
                <c:pt idx="386">
                  <c:v>22371</c:v>
                </c:pt>
                <c:pt idx="387">
                  <c:v>22399</c:v>
                </c:pt>
                <c:pt idx="388">
                  <c:v>22432</c:v>
                </c:pt>
                <c:pt idx="389">
                  <c:v>22462</c:v>
                </c:pt>
                <c:pt idx="390">
                  <c:v>22493</c:v>
                </c:pt>
                <c:pt idx="391">
                  <c:v>22524</c:v>
                </c:pt>
                <c:pt idx="392">
                  <c:v>22553</c:v>
                </c:pt>
                <c:pt idx="393">
                  <c:v>22585</c:v>
                </c:pt>
                <c:pt idx="394">
                  <c:v>22615</c:v>
                </c:pt>
                <c:pt idx="395">
                  <c:v>22644</c:v>
                </c:pt>
                <c:pt idx="396">
                  <c:v>22677</c:v>
                </c:pt>
                <c:pt idx="397">
                  <c:v>22705</c:v>
                </c:pt>
                <c:pt idx="398">
                  <c:v>22735</c:v>
                </c:pt>
                <c:pt idx="399">
                  <c:v>22766</c:v>
                </c:pt>
                <c:pt idx="400">
                  <c:v>22797</c:v>
                </c:pt>
                <c:pt idx="401">
                  <c:v>22826</c:v>
                </c:pt>
                <c:pt idx="402">
                  <c:v>22858</c:v>
                </c:pt>
                <c:pt idx="403">
                  <c:v>22889</c:v>
                </c:pt>
                <c:pt idx="404">
                  <c:v>22917</c:v>
                </c:pt>
                <c:pt idx="405">
                  <c:v>22950</c:v>
                </c:pt>
                <c:pt idx="406">
                  <c:v>22980</c:v>
                </c:pt>
                <c:pt idx="407">
                  <c:v>23011</c:v>
                </c:pt>
                <c:pt idx="408">
                  <c:v>23042</c:v>
                </c:pt>
                <c:pt idx="409">
                  <c:v>23070</c:v>
                </c:pt>
                <c:pt idx="410">
                  <c:v>23099</c:v>
                </c:pt>
                <c:pt idx="411">
                  <c:v>23131</c:v>
                </c:pt>
                <c:pt idx="412">
                  <c:v>23162</c:v>
                </c:pt>
                <c:pt idx="413">
                  <c:v>23190</c:v>
                </c:pt>
                <c:pt idx="414">
                  <c:v>23223</c:v>
                </c:pt>
                <c:pt idx="415">
                  <c:v>23253</c:v>
                </c:pt>
                <c:pt idx="416">
                  <c:v>23284</c:v>
                </c:pt>
                <c:pt idx="417">
                  <c:v>23315</c:v>
                </c:pt>
                <c:pt idx="418">
                  <c:v>23344</c:v>
                </c:pt>
                <c:pt idx="419">
                  <c:v>23376</c:v>
                </c:pt>
                <c:pt idx="420">
                  <c:v>23407</c:v>
                </c:pt>
                <c:pt idx="421">
                  <c:v>23435</c:v>
                </c:pt>
                <c:pt idx="422">
                  <c:v>23467</c:v>
                </c:pt>
                <c:pt idx="423">
                  <c:v>23497</c:v>
                </c:pt>
                <c:pt idx="424">
                  <c:v>23526</c:v>
                </c:pt>
                <c:pt idx="425">
                  <c:v>23558</c:v>
                </c:pt>
                <c:pt idx="426">
                  <c:v>23589</c:v>
                </c:pt>
                <c:pt idx="427">
                  <c:v>23620</c:v>
                </c:pt>
                <c:pt idx="428">
                  <c:v>23650</c:v>
                </c:pt>
                <c:pt idx="429">
                  <c:v>23680</c:v>
                </c:pt>
                <c:pt idx="430">
                  <c:v>23711</c:v>
                </c:pt>
                <c:pt idx="431">
                  <c:v>23742</c:v>
                </c:pt>
                <c:pt idx="432">
                  <c:v>23771</c:v>
                </c:pt>
                <c:pt idx="433">
                  <c:v>23799</c:v>
                </c:pt>
                <c:pt idx="434">
                  <c:v>23832</c:v>
                </c:pt>
                <c:pt idx="435">
                  <c:v>23862</c:v>
                </c:pt>
                <c:pt idx="436">
                  <c:v>23893</c:v>
                </c:pt>
                <c:pt idx="437">
                  <c:v>23923</c:v>
                </c:pt>
                <c:pt idx="438">
                  <c:v>23953</c:v>
                </c:pt>
                <c:pt idx="439">
                  <c:v>23985</c:v>
                </c:pt>
                <c:pt idx="440">
                  <c:v>24015</c:v>
                </c:pt>
                <c:pt idx="441">
                  <c:v>24044</c:v>
                </c:pt>
                <c:pt idx="442">
                  <c:v>24076</c:v>
                </c:pt>
                <c:pt idx="443">
                  <c:v>24107</c:v>
                </c:pt>
                <c:pt idx="444">
                  <c:v>24138</c:v>
                </c:pt>
                <c:pt idx="445">
                  <c:v>24166</c:v>
                </c:pt>
                <c:pt idx="446">
                  <c:v>24197</c:v>
                </c:pt>
                <c:pt idx="447">
                  <c:v>24226</c:v>
                </c:pt>
                <c:pt idx="448">
                  <c:v>24258</c:v>
                </c:pt>
                <c:pt idx="449">
                  <c:v>24288</c:v>
                </c:pt>
                <c:pt idx="450">
                  <c:v>24317</c:v>
                </c:pt>
                <c:pt idx="451">
                  <c:v>24350</c:v>
                </c:pt>
                <c:pt idx="452">
                  <c:v>24380</c:v>
                </c:pt>
                <c:pt idx="453">
                  <c:v>24411</c:v>
                </c:pt>
                <c:pt idx="454">
                  <c:v>24441</c:v>
                </c:pt>
                <c:pt idx="455">
                  <c:v>24471</c:v>
                </c:pt>
                <c:pt idx="456">
                  <c:v>24503</c:v>
                </c:pt>
                <c:pt idx="457">
                  <c:v>24531</c:v>
                </c:pt>
                <c:pt idx="458">
                  <c:v>24562</c:v>
                </c:pt>
                <c:pt idx="459">
                  <c:v>24590</c:v>
                </c:pt>
                <c:pt idx="460">
                  <c:v>24623</c:v>
                </c:pt>
                <c:pt idx="461">
                  <c:v>24653</c:v>
                </c:pt>
                <c:pt idx="462">
                  <c:v>24684</c:v>
                </c:pt>
                <c:pt idx="463">
                  <c:v>24715</c:v>
                </c:pt>
                <c:pt idx="464">
                  <c:v>24744</c:v>
                </c:pt>
                <c:pt idx="465">
                  <c:v>24776</c:v>
                </c:pt>
                <c:pt idx="466">
                  <c:v>24806</c:v>
                </c:pt>
                <c:pt idx="467">
                  <c:v>24835</c:v>
                </c:pt>
                <c:pt idx="468">
                  <c:v>24868</c:v>
                </c:pt>
                <c:pt idx="469">
                  <c:v>24897</c:v>
                </c:pt>
                <c:pt idx="470">
                  <c:v>24926</c:v>
                </c:pt>
                <c:pt idx="471">
                  <c:v>24958</c:v>
                </c:pt>
                <c:pt idx="472">
                  <c:v>24989</c:v>
                </c:pt>
                <c:pt idx="473">
                  <c:v>25017</c:v>
                </c:pt>
                <c:pt idx="474">
                  <c:v>25050</c:v>
                </c:pt>
                <c:pt idx="475">
                  <c:v>25080</c:v>
                </c:pt>
                <c:pt idx="476">
                  <c:v>25111</c:v>
                </c:pt>
                <c:pt idx="477">
                  <c:v>25142</c:v>
                </c:pt>
                <c:pt idx="478">
                  <c:v>25171</c:v>
                </c:pt>
                <c:pt idx="479">
                  <c:v>25203</c:v>
                </c:pt>
                <c:pt idx="480">
                  <c:v>25234</c:v>
                </c:pt>
                <c:pt idx="481">
                  <c:v>25262</c:v>
                </c:pt>
                <c:pt idx="482">
                  <c:v>25293</c:v>
                </c:pt>
                <c:pt idx="483">
                  <c:v>25323</c:v>
                </c:pt>
                <c:pt idx="484">
                  <c:v>25353</c:v>
                </c:pt>
                <c:pt idx="485">
                  <c:v>25384</c:v>
                </c:pt>
                <c:pt idx="486">
                  <c:v>25415</c:v>
                </c:pt>
                <c:pt idx="487">
                  <c:v>25444</c:v>
                </c:pt>
                <c:pt idx="488">
                  <c:v>25476</c:v>
                </c:pt>
                <c:pt idx="489">
                  <c:v>25507</c:v>
                </c:pt>
                <c:pt idx="490">
                  <c:v>25535</c:v>
                </c:pt>
                <c:pt idx="491">
                  <c:v>25568</c:v>
                </c:pt>
                <c:pt idx="492">
                  <c:v>25598</c:v>
                </c:pt>
                <c:pt idx="493">
                  <c:v>25626</c:v>
                </c:pt>
                <c:pt idx="494">
                  <c:v>25658</c:v>
                </c:pt>
                <c:pt idx="495">
                  <c:v>25688</c:v>
                </c:pt>
                <c:pt idx="496">
                  <c:v>25717</c:v>
                </c:pt>
                <c:pt idx="497">
                  <c:v>25749</c:v>
                </c:pt>
                <c:pt idx="498">
                  <c:v>25780</c:v>
                </c:pt>
                <c:pt idx="499">
                  <c:v>25811</c:v>
                </c:pt>
                <c:pt idx="500">
                  <c:v>25841</c:v>
                </c:pt>
                <c:pt idx="501">
                  <c:v>25871</c:v>
                </c:pt>
                <c:pt idx="502">
                  <c:v>25902</c:v>
                </c:pt>
                <c:pt idx="503">
                  <c:v>25933</c:v>
                </c:pt>
                <c:pt idx="504">
                  <c:v>25962</c:v>
                </c:pt>
                <c:pt idx="505">
                  <c:v>25990</c:v>
                </c:pt>
                <c:pt idx="506">
                  <c:v>26023</c:v>
                </c:pt>
                <c:pt idx="507">
                  <c:v>26053</c:v>
                </c:pt>
                <c:pt idx="508">
                  <c:v>26084</c:v>
                </c:pt>
                <c:pt idx="509">
                  <c:v>26114</c:v>
                </c:pt>
                <c:pt idx="510">
                  <c:v>26144</c:v>
                </c:pt>
                <c:pt idx="511">
                  <c:v>26176</c:v>
                </c:pt>
                <c:pt idx="512">
                  <c:v>26206</c:v>
                </c:pt>
                <c:pt idx="513">
                  <c:v>26235</c:v>
                </c:pt>
                <c:pt idx="514">
                  <c:v>26267</c:v>
                </c:pt>
                <c:pt idx="515">
                  <c:v>26298</c:v>
                </c:pt>
                <c:pt idx="516">
                  <c:v>26329</c:v>
                </c:pt>
                <c:pt idx="517">
                  <c:v>26358</c:v>
                </c:pt>
                <c:pt idx="518">
                  <c:v>26389</c:v>
                </c:pt>
                <c:pt idx="519">
                  <c:v>26417</c:v>
                </c:pt>
                <c:pt idx="520">
                  <c:v>26450</c:v>
                </c:pt>
                <c:pt idx="521">
                  <c:v>26480</c:v>
                </c:pt>
                <c:pt idx="522">
                  <c:v>26511</c:v>
                </c:pt>
                <c:pt idx="523">
                  <c:v>26542</c:v>
                </c:pt>
                <c:pt idx="524">
                  <c:v>26571</c:v>
                </c:pt>
                <c:pt idx="525">
                  <c:v>26603</c:v>
                </c:pt>
                <c:pt idx="526">
                  <c:v>26633</c:v>
                </c:pt>
                <c:pt idx="527">
                  <c:v>26662</c:v>
                </c:pt>
                <c:pt idx="528">
                  <c:v>26695</c:v>
                </c:pt>
                <c:pt idx="529">
                  <c:v>26723</c:v>
                </c:pt>
                <c:pt idx="530">
                  <c:v>26753</c:v>
                </c:pt>
                <c:pt idx="531">
                  <c:v>26784</c:v>
                </c:pt>
                <c:pt idx="532">
                  <c:v>26815</c:v>
                </c:pt>
                <c:pt idx="533">
                  <c:v>26844</c:v>
                </c:pt>
                <c:pt idx="534">
                  <c:v>26876</c:v>
                </c:pt>
                <c:pt idx="535">
                  <c:v>26907</c:v>
                </c:pt>
                <c:pt idx="536">
                  <c:v>26935</c:v>
                </c:pt>
                <c:pt idx="537">
                  <c:v>26968</c:v>
                </c:pt>
                <c:pt idx="538">
                  <c:v>26998</c:v>
                </c:pt>
                <c:pt idx="539">
                  <c:v>27029</c:v>
                </c:pt>
                <c:pt idx="540">
                  <c:v>27060</c:v>
                </c:pt>
                <c:pt idx="541">
                  <c:v>27088</c:v>
                </c:pt>
                <c:pt idx="542">
                  <c:v>27117</c:v>
                </c:pt>
                <c:pt idx="543">
                  <c:v>27149</c:v>
                </c:pt>
                <c:pt idx="544">
                  <c:v>27180</c:v>
                </c:pt>
                <c:pt idx="545">
                  <c:v>27208</c:v>
                </c:pt>
                <c:pt idx="546">
                  <c:v>27241</c:v>
                </c:pt>
                <c:pt idx="547">
                  <c:v>27271</c:v>
                </c:pt>
                <c:pt idx="548">
                  <c:v>27302</c:v>
                </c:pt>
                <c:pt idx="549">
                  <c:v>27333</c:v>
                </c:pt>
                <c:pt idx="550">
                  <c:v>27362</c:v>
                </c:pt>
                <c:pt idx="551">
                  <c:v>27394</c:v>
                </c:pt>
                <c:pt idx="552">
                  <c:v>27425</c:v>
                </c:pt>
                <c:pt idx="553">
                  <c:v>27453</c:v>
                </c:pt>
                <c:pt idx="554">
                  <c:v>27484</c:v>
                </c:pt>
                <c:pt idx="555">
                  <c:v>27514</c:v>
                </c:pt>
                <c:pt idx="556">
                  <c:v>27544</c:v>
                </c:pt>
                <c:pt idx="557">
                  <c:v>27575</c:v>
                </c:pt>
                <c:pt idx="558">
                  <c:v>27606</c:v>
                </c:pt>
                <c:pt idx="559">
                  <c:v>27635</c:v>
                </c:pt>
                <c:pt idx="560">
                  <c:v>27667</c:v>
                </c:pt>
                <c:pt idx="561">
                  <c:v>27698</c:v>
                </c:pt>
                <c:pt idx="562">
                  <c:v>27726</c:v>
                </c:pt>
                <c:pt idx="563">
                  <c:v>27759</c:v>
                </c:pt>
                <c:pt idx="564">
                  <c:v>27789</c:v>
                </c:pt>
                <c:pt idx="565">
                  <c:v>27817</c:v>
                </c:pt>
                <c:pt idx="566">
                  <c:v>27850</c:v>
                </c:pt>
                <c:pt idx="567">
                  <c:v>27880</c:v>
                </c:pt>
                <c:pt idx="568">
                  <c:v>27911</c:v>
                </c:pt>
                <c:pt idx="569">
                  <c:v>27941</c:v>
                </c:pt>
                <c:pt idx="570">
                  <c:v>27971</c:v>
                </c:pt>
                <c:pt idx="571">
                  <c:v>28003</c:v>
                </c:pt>
                <c:pt idx="572">
                  <c:v>28033</c:v>
                </c:pt>
                <c:pt idx="573">
                  <c:v>28062</c:v>
                </c:pt>
                <c:pt idx="574">
                  <c:v>28094</c:v>
                </c:pt>
                <c:pt idx="575">
                  <c:v>28125</c:v>
                </c:pt>
                <c:pt idx="576">
                  <c:v>28156</c:v>
                </c:pt>
                <c:pt idx="577">
                  <c:v>28184</c:v>
                </c:pt>
                <c:pt idx="578">
                  <c:v>28215</c:v>
                </c:pt>
                <c:pt idx="579">
                  <c:v>28244</c:v>
                </c:pt>
                <c:pt idx="580">
                  <c:v>28276</c:v>
                </c:pt>
                <c:pt idx="581">
                  <c:v>28306</c:v>
                </c:pt>
                <c:pt idx="582">
                  <c:v>28335</c:v>
                </c:pt>
                <c:pt idx="583">
                  <c:v>28368</c:v>
                </c:pt>
                <c:pt idx="584">
                  <c:v>28398</c:v>
                </c:pt>
                <c:pt idx="585">
                  <c:v>28429</c:v>
                </c:pt>
                <c:pt idx="586">
                  <c:v>28459</c:v>
                </c:pt>
                <c:pt idx="587">
                  <c:v>28489</c:v>
                </c:pt>
                <c:pt idx="588">
                  <c:v>28521</c:v>
                </c:pt>
                <c:pt idx="589">
                  <c:v>28549</c:v>
                </c:pt>
                <c:pt idx="590">
                  <c:v>28580</c:v>
                </c:pt>
                <c:pt idx="591">
                  <c:v>28608</c:v>
                </c:pt>
                <c:pt idx="592">
                  <c:v>28641</c:v>
                </c:pt>
                <c:pt idx="593">
                  <c:v>28671</c:v>
                </c:pt>
                <c:pt idx="594">
                  <c:v>28702</c:v>
                </c:pt>
                <c:pt idx="595">
                  <c:v>28733</c:v>
                </c:pt>
                <c:pt idx="596">
                  <c:v>28762</c:v>
                </c:pt>
                <c:pt idx="597">
                  <c:v>28794</c:v>
                </c:pt>
                <c:pt idx="598">
                  <c:v>28824</c:v>
                </c:pt>
                <c:pt idx="599">
                  <c:v>28853</c:v>
                </c:pt>
                <c:pt idx="600">
                  <c:v>28886</c:v>
                </c:pt>
                <c:pt idx="601">
                  <c:v>28914</c:v>
                </c:pt>
                <c:pt idx="602">
                  <c:v>28944</c:v>
                </c:pt>
                <c:pt idx="603">
                  <c:v>28975</c:v>
                </c:pt>
                <c:pt idx="604">
                  <c:v>29006</c:v>
                </c:pt>
                <c:pt idx="605">
                  <c:v>29035</c:v>
                </c:pt>
                <c:pt idx="606">
                  <c:v>29067</c:v>
                </c:pt>
                <c:pt idx="607">
                  <c:v>29098</c:v>
                </c:pt>
                <c:pt idx="608">
                  <c:v>29126</c:v>
                </c:pt>
                <c:pt idx="609">
                  <c:v>29159</c:v>
                </c:pt>
                <c:pt idx="610">
                  <c:v>29189</c:v>
                </c:pt>
                <c:pt idx="611">
                  <c:v>29220</c:v>
                </c:pt>
                <c:pt idx="612">
                  <c:v>29251</c:v>
                </c:pt>
                <c:pt idx="613">
                  <c:v>29280</c:v>
                </c:pt>
                <c:pt idx="614">
                  <c:v>29311</c:v>
                </c:pt>
                <c:pt idx="615">
                  <c:v>29341</c:v>
                </c:pt>
                <c:pt idx="616">
                  <c:v>29371</c:v>
                </c:pt>
                <c:pt idx="617">
                  <c:v>29402</c:v>
                </c:pt>
                <c:pt idx="618">
                  <c:v>29433</c:v>
                </c:pt>
                <c:pt idx="619">
                  <c:v>29462</c:v>
                </c:pt>
                <c:pt idx="620">
                  <c:v>29494</c:v>
                </c:pt>
                <c:pt idx="621">
                  <c:v>29525</c:v>
                </c:pt>
                <c:pt idx="622">
                  <c:v>29553</c:v>
                </c:pt>
                <c:pt idx="623">
                  <c:v>29586</c:v>
                </c:pt>
                <c:pt idx="624">
                  <c:v>29616</c:v>
                </c:pt>
                <c:pt idx="625">
                  <c:v>29644</c:v>
                </c:pt>
                <c:pt idx="626">
                  <c:v>29676</c:v>
                </c:pt>
                <c:pt idx="627">
                  <c:v>29706</c:v>
                </c:pt>
                <c:pt idx="628">
                  <c:v>29735</c:v>
                </c:pt>
                <c:pt idx="629">
                  <c:v>29767</c:v>
                </c:pt>
                <c:pt idx="630">
                  <c:v>29798</c:v>
                </c:pt>
                <c:pt idx="631">
                  <c:v>29829</c:v>
                </c:pt>
                <c:pt idx="632">
                  <c:v>29859</c:v>
                </c:pt>
                <c:pt idx="633">
                  <c:v>29889</c:v>
                </c:pt>
                <c:pt idx="634">
                  <c:v>29920</c:v>
                </c:pt>
                <c:pt idx="635">
                  <c:v>29951</c:v>
                </c:pt>
                <c:pt idx="636">
                  <c:v>29980</c:v>
                </c:pt>
                <c:pt idx="637">
                  <c:v>30008</c:v>
                </c:pt>
                <c:pt idx="638">
                  <c:v>30041</c:v>
                </c:pt>
                <c:pt idx="639">
                  <c:v>30071</c:v>
                </c:pt>
                <c:pt idx="640">
                  <c:v>30102</c:v>
                </c:pt>
                <c:pt idx="641">
                  <c:v>30132</c:v>
                </c:pt>
                <c:pt idx="642">
                  <c:v>30162</c:v>
                </c:pt>
                <c:pt idx="643">
                  <c:v>30194</c:v>
                </c:pt>
                <c:pt idx="644">
                  <c:v>30224</c:v>
                </c:pt>
                <c:pt idx="645">
                  <c:v>30253</c:v>
                </c:pt>
                <c:pt idx="646">
                  <c:v>30285</c:v>
                </c:pt>
                <c:pt idx="647">
                  <c:v>30316</c:v>
                </c:pt>
                <c:pt idx="648">
                  <c:v>30347</c:v>
                </c:pt>
                <c:pt idx="649">
                  <c:v>30375</c:v>
                </c:pt>
                <c:pt idx="650">
                  <c:v>30406</c:v>
                </c:pt>
                <c:pt idx="651">
                  <c:v>30435</c:v>
                </c:pt>
                <c:pt idx="652">
                  <c:v>30467</c:v>
                </c:pt>
                <c:pt idx="653">
                  <c:v>30497</c:v>
                </c:pt>
                <c:pt idx="654">
                  <c:v>30526</c:v>
                </c:pt>
                <c:pt idx="655">
                  <c:v>30559</c:v>
                </c:pt>
                <c:pt idx="656">
                  <c:v>30589</c:v>
                </c:pt>
                <c:pt idx="657">
                  <c:v>30620</c:v>
                </c:pt>
                <c:pt idx="658">
                  <c:v>30650</c:v>
                </c:pt>
                <c:pt idx="659">
                  <c:v>30680</c:v>
                </c:pt>
                <c:pt idx="660">
                  <c:v>30712</c:v>
                </c:pt>
                <c:pt idx="661">
                  <c:v>30741</c:v>
                </c:pt>
                <c:pt idx="662">
                  <c:v>30771</c:v>
                </c:pt>
                <c:pt idx="663">
                  <c:v>30802</c:v>
                </c:pt>
                <c:pt idx="664">
                  <c:v>30833</c:v>
                </c:pt>
                <c:pt idx="665">
                  <c:v>30862</c:v>
                </c:pt>
                <c:pt idx="666">
                  <c:v>30894</c:v>
                </c:pt>
                <c:pt idx="667">
                  <c:v>30925</c:v>
                </c:pt>
                <c:pt idx="668">
                  <c:v>30953</c:v>
                </c:pt>
                <c:pt idx="669">
                  <c:v>30986</c:v>
                </c:pt>
                <c:pt idx="670">
                  <c:v>31016</c:v>
                </c:pt>
                <c:pt idx="671">
                  <c:v>31047</c:v>
                </c:pt>
                <c:pt idx="672">
                  <c:v>31078</c:v>
                </c:pt>
                <c:pt idx="673">
                  <c:v>31106</c:v>
                </c:pt>
                <c:pt idx="674">
                  <c:v>31135</c:v>
                </c:pt>
                <c:pt idx="675">
                  <c:v>31167</c:v>
                </c:pt>
                <c:pt idx="676">
                  <c:v>31198</c:v>
                </c:pt>
                <c:pt idx="677">
                  <c:v>31226</c:v>
                </c:pt>
                <c:pt idx="678">
                  <c:v>31259</c:v>
                </c:pt>
                <c:pt idx="679">
                  <c:v>31289</c:v>
                </c:pt>
                <c:pt idx="680">
                  <c:v>31320</c:v>
                </c:pt>
                <c:pt idx="681">
                  <c:v>31351</c:v>
                </c:pt>
                <c:pt idx="682">
                  <c:v>31380</c:v>
                </c:pt>
                <c:pt idx="683">
                  <c:v>31412</c:v>
                </c:pt>
                <c:pt idx="684">
                  <c:v>31443</c:v>
                </c:pt>
                <c:pt idx="685">
                  <c:v>31471</c:v>
                </c:pt>
                <c:pt idx="686">
                  <c:v>31502</c:v>
                </c:pt>
                <c:pt idx="687">
                  <c:v>31532</c:v>
                </c:pt>
                <c:pt idx="688">
                  <c:v>31562</c:v>
                </c:pt>
                <c:pt idx="689">
                  <c:v>31593</c:v>
                </c:pt>
                <c:pt idx="690">
                  <c:v>31624</c:v>
                </c:pt>
                <c:pt idx="691">
                  <c:v>31653</c:v>
                </c:pt>
                <c:pt idx="692">
                  <c:v>31685</c:v>
                </c:pt>
                <c:pt idx="693">
                  <c:v>31716</c:v>
                </c:pt>
                <c:pt idx="694">
                  <c:v>31744</c:v>
                </c:pt>
                <c:pt idx="695">
                  <c:v>31777</c:v>
                </c:pt>
                <c:pt idx="696">
                  <c:v>31807</c:v>
                </c:pt>
                <c:pt idx="697">
                  <c:v>31835</c:v>
                </c:pt>
                <c:pt idx="698">
                  <c:v>31867</c:v>
                </c:pt>
                <c:pt idx="699">
                  <c:v>31897</c:v>
                </c:pt>
                <c:pt idx="700">
                  <c:v>31926</c:v>
                </c:pt>
                <c:pt idx="701">
                  <c:v>31958</c:v>
                </c:pt>
                <c:pt idx="702">
                  <c:v>31989</c:v>
                </c:pt>
                <c:pt idx="703">
                  <c:v>32020</c:v>
                </c:pt>
                <c:pt idx="704">
                  <c:v>32050</c:v>
                </c:pt>
                <c:pt idx="705">
                  <c:v>32080</c:v>
                </c:pt>
                <c:pt idx="706">
                  <c:v>32111</c:v>
                </c:pt>
                <c:pt idx="707">
                  <c:v>32142</c:v>
                </c:pt>
                <c:pt idx="708">
                  <c:v>32171</c:v>
                </c:pt>
                <c:pt idx="709">
                  <c:v>32202</c:v>
                </c:pt>
                <c:pt idx="710">
                  <c:v>32233</c:v>
                </c:pt>
                <c:pt idx="711">
                  <c:v>32262</c:v>
                </c:pt>
                <c:pt idx="712">
                  <c:v>32294</c:v>
                </c:pt>
                <c:pt idx="713">
                  <c:v>32324</c:v>
                </c:pt>
                <c:pt idx="714">
                  <c:v>32353</c:v>
                </c:pt>
                <c:pt idx="715">
                  <c:v>32386</c:v>
                </c:pt>
                <c:pt idx="716">
                  <c:v>32416</c:v>
                </c:pt>
                <c:pt idx="717">
                  <c:v>32447</c:v>
                </c:pt>
                <c:pt idx="718">
                  <c:v>32477</c:v>
                </c:pt>
                <c:pt idx="719">
                  <c:v>32507</c:v>
                </c:pt>
                <c:pt idx="720">
                  <c:v>32539</c:v>
                </c:pt>
                <c:pt idx="721">
                  <c:v>32567</c:v>
                </c:pt>
                <c:pt idx="722">
                  <c:v>32598</c:v>
                </c:pt>
                <c:pt idx="723">
                  <c:v>32626</c:v>
                </c:pt>
                <c:pt idx="724">
                  <c:v>32659</c:v>
                </c:pt>
                <c:pt idx="725">
                  <c:v>32689</c:v>
                </c:pt>
                <c:pt idx="726">
                  <c:v>32720</c:v>
                </c:pt>
                <c:pt idx="727">
                  <c:v>32751</c:v>
                </c:pt>
                <c:pt idx="728">
                  <c:v>32780</c:v>
                </c:pt>
                <c:pt idx="729">
                  <c:v>32812</c:v>
                </c:pt>
                <c:pt idx="730">
                  <c:v>32842</c:v>
                </c:pt>
                <c:pt idx="731">
                  <c:v>32871</c:v>
                </c:pt>
                <c:pt idx="732">
                  <c:v>32904</c:v>
                </c:pt>
                <c:pt idx="733">
                  <c:v>32932</c:v>
                </c:pt>
                <c:pt idx="734">
                  <c:v>32962</c:v>
                </c:pt>
                <c:pt idx="735">
                  <c:v>32993</c:v>
                </c:pt>
                <c:pt idx="736">
                  <c:v>33024</c:v>
                </c:pt>
                <c:pt idx="737">
                  <c:v>33053</c:v>
                </c:pt>
                <c:pt idx="738">
                  <c:v>33085</c:v>
                </c:pt>
                <c:pt idx="739">
                  <c:v>33116</c:v>
                </c:pt>
                <c:pt idx="740">
                  <c:v>33144</c:v>
                </c:pt>
                <c:pt idx="741">
                  <c:v>33177</c:v>
                </c:pt>
                <c:pt idx="742">
                  <c:v>33207</c:v>
                </c:pt>
                <c:pt idx="743">
                  <c:v>33238</c:v>
                </c:pt>
                <c:pt idx="744">
                  <c:v>33269</c:v>
                </c:pt>
                <c:pt idx="745">
                  <c:v>33297</c:v>
                </c:pt>
                <c:pt idx="746">
                  <c:v>33326</c:v>
                </c:pt>
                <c:pt idx="747">
                  <c:v>33358</c:v>
                </c:pt>
                <c:pt idx="748">
                  <c:v>33389</c:v>
                </c:pt>
                <c:pt idx="749">
                  <c:v>33417</c:v>
                </c:pt>
                <c:pt idx="750">
                  <c:v>33450</c:v>
                </c:pt>
                <c:pt idx="751">
                  <c:v>33480</c:v>
                </c:pt>
                <c:pt idx="752">
                  <c:v>33511</c:v>
                </c:pt>
                <c:pt idx="753">
                  <c:v>33542</c:v>
                </c:pt>
                <c:pt idx="754">
                  <c:v>33571</c:v>
                </c:pt>
                <c:pt idx="755">
                  <c:v>33603</c:v>
                </c:pt>
                <c:pt idx="756">
                  <c:v>33634</c:v>
                </c:pt>
                <c:pt idx="757">
                  <c:v>33662</c:v>
                </c:pt>
                <c:pt idx="758">
                  <c:v>33694</c:v>
                </c:pt>
                <c:pt idx="759">
                  <c:v>33724</c:v>
                </c:pt>
                <c:pt idx="760">
                  <c:v>33753</c:v>
                </c:pt>
                <c:pt idx="761">
                  <c:v>33785</c:v>
                </c:pt>
                <c:pt idx="762">
                  <c:v>33816</c:v>
                </c:pt>
                <c:pt idx="763">
                  <c:v>33847</c:v>
                </c:pt>
                <c:pt idx="764">
                  <c:v>33877</c:v>
                </c:pt>
                <c:pt idx="765">
                  <c:v>33907</c:v>
                </c:pt>
                <c:pt idx="766">
                  <c:v>33938</c:v>
                </c:pt>
                <c:pt idx="767">
                  <c:v>33969</c:v>
                </c:pt>
                <c:pt idx="768">
                  <c:v>33998</c:v>
                </c:pt>
                <c:pt idx="769">
                  <c:v>34026</c:v>
                </c:pt>
                <c:pt idx="770">
                  <c:v>34059</c:v>
                </c:pt>
                <c:pt idx="771">
                  <c:v>34089</c:v>
                </c:pt>
                <c:pt idx="772">
                  <c:v>34120</c:v>
                </c:pt>
                <c:pt idx="773">
                  <c:v>34150</c:v>
                </c:pt>
                <c:pt idx="774">
                  <c:v>34180</c:v>
                </c:pt>
                <c:pt idx="775">
                  <c:v>34212</c:v>
                </c:pt>
                <c:pt idx="776">
                  <c:v>34242</c:v>
                </c:pt>
                <c:pt idx="777">
                  <c:v>34271</c:v>
                </c:pt>
                <c:pt idx="778">
                  <c:v>34303</c:v>
                </c:pt>
                <c:pt idx="779">
                  <c:v>34334</c:v>
                </c:pt>
                <c:pt idx="780">
                  <c:v>34365</c:v>
                </c:pt>
                <c:pt idx="781">
                  <c:v>34393</c:v>
                </c:pt>
                <c:pt idx="782">
                  <c:v>34424</c:v>
                </c:pt>
                <c:pt idx="783">
                  <c:v>34453</c:v>
                </c:pt>
                <c:pt idx="784">
                  <c:v>34485</c:v>
                </c:pt>
                <c:pt idx="785">
                  <c:v>34515</c:v>
                </c:pt>
                <c:pt idx="786">
                  <c:v>34544</c:v>
                </c:pt>
                <c:pt idx="787">
                  <c:v>34577</c:v>
                </c:pt>
                <c:pt idx="788">
                  <c:v>34607</c:v>
                </c:pt>
                <c:pt idx="789">
                  <c:v>34638</c:v>
                </c:pt>
                <c:pt idx="790">
                  <c:v>34668</c:v>
                </c:pt>
                <c:pt idx="791">
                  <c:v>34698</c:v>
                </c:pt>
                <c:pt idx="792">
                  <c:v>34730</c:v>
                </c:pt>
                <c:pt idx="793">
                  <c:v>34758</c:v>
                </c:pt>
                <c:pt idx="794">
                  <c:v>34789</c:v>
                </c:pt>
                <c:pt idx="795">
                  <c:v>34817</c:v>
                </c:pt>
                <c:pt idx="796">
                  <c:v>34850</c:v>
                </c:pt>
                <c:pt idx="797">
                  <c:v>34880</c:v>
                </c:pt>
                <c:pt idx="798">
                  <c:v>34911</c:v>
                </c:pt>
                <c:pt idx="799">
                  <c:v>34942</c:v>
                </c:pt>
                <c:pt idx="800">
                  <c:v>34971</c:v>
                </c:pt>
                <c:pt idx="801">
                  <c:v>35003</c:v>
                </c:pt>
                <c:pt idx="802">
                  <c:v>35033</c:v>
                </c:pt>
                <c:pt idx="803">
                  <c:v>35062</c:v>
                </c:pt>
                <c:pt idx="804">
                  <c:v>35095</c:v>
                </c:pt>
                <c:pt idx="805">
                  <c:v>35124</c:v>
                </c:pt>
                <c:pt idx="806">
                  <c:v>35153</c:v>
                </c:pt>
                <c:pt idx="807">
                  <c:v>35185</c:v>
                </c:pt>
                <c:pt idx="808">
                  <c:v>35216</c:v>
                </c:pt>
                <c:pt idx="809">
                  <c:v>35244</c:v>
                </c:pt>
                <c:pt idx="810">
                  <c:v>35277</c:v>
                </c:pt>
                <c:pt idx="811">
                  <c:v>35307</c:v>
                </c:pt>
                <c:pt idx="812">
                  <c:v>35338</c:v>
                </c:pt>
                <c:pt idx="813">
                  <c:v>35369</c:v>
                </c:pt>
                <c:pt idx="814">
                  <c:v>35398</c:v>
                </c:pt>
                <c:pt idx="815">
                  <c:v>35430</c:v>
                </c:pt>
                <c:pt idx="816">
                  <c:v>35461</c:v>
                </c:pt>
                <c:pt idx="817">
                  <c:v>35489</c:v>
                </c:pt>
                <c:pt idx="818">
                  <c:v>35520</c:v>
                </c:pt>
                <c:pt idx="819">
                  <c:v>35550</c:v>
                </c:pt>
                <c:pt idx="820">
                  <c:v>35580</c:v>
                </c:pt>
                <c:pt idx="821">
                  <c:v>35611</c:v>
                </c:pt>
                <c:pt idx="822">
                  <c:v>35642</c:v>
                </c:pt>
                <c:pt idx="823">
                  <c:v>35671</c:v>
                </c:pt>
                <c:pt idx="824">
                  <c:v>35703</c:v>
                </c:pt>
                <c:pt idx="825">
                  <c:v>35734</c:v>
                </c:pt>
                <c:pt idx="826">
                  <c:v>35762</c:v>
                </c:pt>
                <c:pt idx="827">
                  <c:v>35795</c:v>
                </c:pt>
                <c:pt idx="828">
                  <c:v>35825</c:v>
                </c:pt>
                <c:pt idx="829">
                  <c:v>35853</c:v>
                </c:pt>
                <c:pt idx="830">
                  <c:v>35885</c:v>
                </c:pt>
                <c:pt idx="831">
                  <c:v>35915</c:v>
                </c:pt>
                <c:pt idx="832">
                  <c:v>35944</c:v>
                </c:pt>
                <c:pt idx="833">
                  <c:v>35976</c:v>
                </c:pt>
                <c:pt idx="834">
                  <c:v>36007</c:v>
                </c:pt>
                <c:pt idx="835">
                  <c:v>36038</c:v>
                </c:pt>
                <c:pt idx="836">
                  <c:v>36068</c:v>
                </c:pt>
                <c:pt idx="837">
                  <c:v>36098</c:v>
                </c:pt>
                <c:pt idx="838">
                  <c:v>36129</c:v>
                </c:pt>
                <c:pt idx="839">
                  <c:v>36160</c:v>
                </c:pt>
                <c:pt idx="840">
                  <c:v>36189</c:v>
                </c:pt>
                <c:pt idx="841">
                  <c:v>36217</c:v>
                </c:pt>
                <c:pt idx="842">
                  <c:v>36250</c:v>
                </c:pt>
                <c:pt idx="843">
                  <c:v>36280</c:v>
                </c:pt>
                <c:pt idx="844">
                  <c:v>36311</c:v>
                </c:pt>
                <c:pt idx="845">
                  <c:v>36341</c:v>
                </c:pt>
                <c:pt idx="846">
                  <c:v>36371</c:v>
                </c:pt>
                <c:pt idx="847">
                  <c:v>36403</c:v>
                </c:pt>
                <c:pt idx="848">
                  <c:v>36433</c:v>
                </c:pt>
                <c:pt idx="849">
                  <c:v>36462</c:v>
                </c:pt>
                <c:pt idx="850">
                  <c:v>36494</c:v>
                </c:pt>
                <c:pt idx="851">
                  <c:v>36525</c:v>
                </c:pt>
                <c:pt idx="852">
                  <c:v>36556</c:v>
                </c:pt>
                <c:pt idx="853">
                  <c:v>36585</c:v>
                </c:pt>
                <c:pt idx="854">
                  <c:v>36616</c:v>
                </c:pt>
                <c:pt idx="855">
                  <c:v>36644</c:v>
                </c:pt>
                <c:pt idx="856">
                  <c:v>36677</c:v>
                </c:pt>
                <c:pt idx="857">
                  <c:v>36707</c:v>
                </c:pt>
                <c:pt idx="858">
                  <c:v>36738</c:v>
                </c:pt>
                <c:pt idx="859">
                  <c:v>36769</c:v>
                </c:pt>
                <c:pt idx="860">
                  <c:v>36798</c:v>
                </c:pt>
                <c:pt idx="861">
                  <c:v>36830</c:v>
                </c:pt>
                <c:pt idx="862">
                  <c:v>36860</c:v>
                </c:pt>
                <c:pt idx="863">
                  <c:v>36889</c:v>
                </c:pt>
                <c:pt idx="864">
                  <c:v>36922</c:v>
                </c:pt>
                <c:pt idx="865">
                  <c:v>36950</c:v>
                </c:pt>
                <c:pt idx="866">
                  <c:v>36980</c:v>
                </c:pt>
                <c:pt idx="867">
                  <c:v>37011</c:v>
                </c:pt>
                <c:pt idx="868">
                  <c:v>37042</c:v>
                </c:pt>
                <c:pt idx="869">
                  <c:v>37071</c:v>
                </c:pt>
                <c:pt idx="870">
                  <c:v>37103</c:v>
                </c:pt>
                <c:pt idx="871">
                  <c:v>37134</c:v>
                </c:pt>
                <c:pt idx="872">
                  <c:v>37162</c:v>
                </c:pt>
                <c:pt idx="873">
                  <c:v>37195</c:v>
                </c:pt>
                <c:pt idx="874">
                  <c:v>37225</c:v>
                </c:pt>
                <c:pt idx="875">
                  <c:v>37256</c:v>
                </c:pt>
                <c:pt idx="876">
                  <c:v>37287</c:v>
                </c:pt>
                <c:pt idx="877">
                  <c:v>37315</c:v>
                </c:pt>
                <c:pt idx="878">
                  <c:v>37344</c:v>
                </c:pt>
                <c:pt idx="879">
                  <c:v>37376</c:v>
                </c:pt>
                <c:pt idx="880">
                  <c:v>37407</c:v>
                </c:pt>
                <c:pt idx="881">
                  <c:v>37435</c:v>
                </c:pt>
                <c:pt idx="882">
                  <c:v>37468</c:v>
                </c:pt>
                <c:pt idx="883">
                  <c:v>37498</c:v>
                </c:pt>
                <c:pt idx="884">
                  <c:v>37529</c:v>
                </c:pt>
                <c:pt idx="885">
                  <c:v>37560</c:v>
                </c:pt>
                <c:pt idx="886">
                  <c:v>37589</c:v>
                </c:pt>
                <c:pt idx="887">
                  <c:v>37621</c:v>
                </c:pt>
                <c:pt idx="888">
                  <c:v>37652</c:v>
                </c:pt>
                <c:pt idx="889">
                  <c:v>37680</c:v>
                </c:pt>
                <c:pt idx="890">
                  <c:v>37711</c:v>
                </c:pt>
                <c:pt idx="891">
                  <c:v>37741</c:v>
                </c:pt>
                <c:pt idx="892">
                  <c:v>37771</c:v>
                </c:pt>
                <c:pt idx="893">
                  <c:v>37802</c:v>
                </c:pt>
                <c:pt idx="894">
                  <c:v>37833</c:v>
                </c:pt>
                <c:pt idx="895">
                  <c:v>37862</c:v>
                </c:pt>
                <c:pt idx="896">
                  <c:v>37894</c:v>
                </c:pt>
                <c:pt idx="897">
                  <c:v>37925</c:v>
                </c:pt>
                <c:pt idx="898">
                  <c:v>37953</c:v>
                </c:pt>
                <c:pt idx="899">
                  <c:v>37986</c:v>
                </c:pt>
                <c:pt idx="900">
                  <c:v>38016</c:v>
                </c:pt>
                <c:pt idx="901">
                  <c:v>38044</c:v>
                </c:pt>
                <c:pt idx="902">
                  <c:v>38077</c:v>
                </c:pt>
                <c:pt idx="903">
                  <c:v>38107</c:v>
                </c:pt>
                <c:pt idx="904">
                  <c:v>38138</c:v>
                </c:pt>
                <c:pt idx="905">
                  <c:v>38168</c:v>
                </c:pt>
                <c:pt idx="906">
                  <c:v>38198</c:v>
                </c:pt>
                <c:pt idx="907">
                  <c:v>38230</c:v>
                </c:pt>
                <c:pt idx="908">
                  <c:v>38260</c:v>
                </c:pt>
                <c:pt idx="909">
                  <c:v>38289</c:v>
                </c:pt>
                <c:pt idx="910">
                  <c:v>38321</c:v>
                </c:pt>
                <c:pt idx="911">
                  <c:v>38352</c:v>
                </c:pt>
                <c:pt idx="912">
                  <c:v>38383</c:v>
                </c:pt>
                <c:pt idx="913">
                  <c:v>38411</c:v>
                </c:pt>
                <c:pt idx="914">
                  <c:v>38442</c:v>
                </c:pt>
                <c:pt idx="915">
                  <c:v>38471</c:v>
                </c:pt>
                <c:pt idx="916">
                  <c:v>38503</c:v>
                </c:pt>
                <c:pt idx="917">
                  <c:v>38533</c:v>
                </c:pt>
                <c:pt idx="918">
                  <c:v>38562</c:v>
                </c:pt>
                <c:pt idx="919">
                  <c:v>38595</c:v>
                </c:pt>
                <c:pt idx="920">
                  <c:v>38625</c:v>
                </c:pt>
                <c:pt idx="921">
                  <c:v>38656</c:v>
                </c:pt>
                <c:pt idx="922">
                  <c:v>38686</c:v>
                </c:pt>
                <c:pt idx="923">
                  <c:v>38716</c:v>
                </c:pt>
                <c:pt idx="924">
                  <c:v>38748</c:v>
                </c:pt>
                <c:pt idx="925">
                  <c:v>38776</c:v>
                </c:pt>
                <c:pt idx="926">
                  <c:v>38807</c:v>
                </c:pt>
                <c:pt idx="927">
                  <c:v>38835</c:v>
                </c:pt>
                <c:pt idx="928">
                  <c:v>38868</c:v>
                </c:pt>
                <c:pt idx="929">
                  <c:v>38898</c:v>
                </c:pt>
                <c:pt idx="930">
                  <c:v>38929</c:v>
                </c:pt>
                <c:pt idx="931">
                  <c:v>38960</c:v>
                </c:pt>
                <c:pt idx="932">
                  <c:v>38989</c:v>
                </c:pt>
                <c:pt idx="933">
                  <c:v>39021</c:v>
                </c:pt>
                <c:pt idx="934">
                  <c:v>39051</c:v>
                </c:pt>
                <c:pt idx="935">
                  <c:v>39080</c:v>
                </c:pt>
                <c:pt idx="936">
                  <c:v>39113</c:v>
                </c:pt>
                <c:pt idx="937">
                  <c:v>39141</c:v>
                </c:pt>
                <c:pt idx="938">
                  <c:v>39171</c:v>
                </c:pt>
                <c:pt idx="939">
                  <c:v>39202</c:v>
                </c:pt>
                <c:pt idx="940">
                  <c:v>39233</c:v>
                </c:pt>
                <c:pt idx="941">
                  <c:v>39262</c:v>
                </c:pt>
                <c:pt idx="942">
                  <c:v>39294</c:v>
                </c:pt>
                <c:pt idx="943">
                  <c:v>39325</c:v>
                </c:pt>
                <c:pt idx="944">
                  <c:v>39353</c:v>
                </c:pt>
                <c:pt idx="945">
                  <c:v>39386</c:v>
                </c:pt>
                <c:pt idx="946">
                  <c:v>39416</c:v>
                </c:pt>
                <c:pt idx="947">
                  <c:v>39447</c:v>
                </c:pt>
                <c:pt idx="948">
                  <c:v>39478</c:v>
                </c:pt>
                <c:pt idx="949">
                  <c:v>39507</c:v>
                </c:pt>
                <c:pt idx="950">
                  <c:v>39538</c:v>
                </c:pt>
                <c:pt idx="951">
                  <c:v>39568</c:v>
                </c:pt>
                <c:pt idx="952">
                  <c:v>39598</c:v>
                </c:pt>
                <c:pt idx="953">
                  <c:v>39629</c:v>
                </c:pt>
                <c:pt idx="954">
                  <c:v>39660</c:v>
                </c:pt>
                <c:pt idx="955">
                  <c:v>39689</c:v>
                </c:pt>
                <c:pt idx="956">
                  <c:v>39721</c:v>
                </c:pt>
                <c:pt idx="957">
                  <c:v>39752</c:v>
                </c:pt>
                <c:pt idx="958">
                  <c:v>39780</c:v>
                </c:pt>
                <c:pt idx="959">
                  <c:v>39813</c:v>
                </c:pt>
                <c:pt idx="960">
                  <c:v>39843</c:v>
                </c:pt>
                <c:pt idx="961">
                  <c:v>39871</c:v>
                </c:pt>
                <c:pt idx="962">
                  <c:v>39903</c:v>
                </c:pt>
                <c:pt idx="963">
                  <c:v>39933</c:v>
                </c:pt>
                <c:pt idx="964">
                  <c:v>39962</c:v>
                </c:pt>
                <c:pt idx="965">
                  <c:v>39994</c:v>
                </c:pt>
                <c:pt idx="966">
                  <c:v>40025</c:v>
                </c:pt>
                <c:pt idx="967">
                  <c:v>40056</c:v>
                </c:pt>
                <c:pt idx="968">
                  <c:v>40086</c:v>
                </c:pt>
                <c:pt idx="969">
                  <c:v>40116</c:v>
                </c:pt>
                <c:pt idx="970">
                  <c:v>40147</c:v>
                </c:pt>
                <c:pt idx="971">
                  <c:v>40178</c:v>
                </c:pt>
                <c:pt idx="972">
                  <c:v>40207</c:v>
                </c:pt>
                <c:pt idx="973">
                  <c:v>40235</c:v>
                </c:pt>
                <c:pt idx="974">
                  <c:v>40268</c:v>
                </c:pt>
                <c:pt idx="975">
                  <c:v>40298</c:v>
                </c:pt>
                <c:pt idx="976">
                  <c:v>40329</c:v>
                </c:pt>
                <c:pt idx="977">
                  <c:v>40359</c:v>
                </c:pt>
                <c:pt idx="978">
                  <c:v>40389</c:v>
                </c:pt>
                <c:pt idx="979">
                  <c:v>40421</c:v>
                </c:pt>
                <c:pt idx="980">
                  <c:v>40451</c:v>
                </c:pt>
                <c:pt idx="981">
                  <c:v>40480</c:v>
                </c:pt>
                <c:pt idx="982">
                  <c:v>40512</c:v>
                </c:pt>
                <c:pt idx="983">
                  <c:v>40543</c:v>
                </c:pt>
                <c:pt idx="984">
                  <c:v>40574</c:v>
                </c:pt>
                <c:pt idx="985">
                  <c:v>40602</c:v>
                </c:pt>
                <c:pt idx="986">
                  <c:v>40633</c:v>
                </c:pt>
                <c:pt idx="987">
                  <c:v>40662</c:v>
                </c:pt>
                <c:pt idx="988">
                  <c:v>40694</c:v>
                </c:pt>
                <c:pt idx="989">
                  <c:v>40724</c:v>
                </c:pt>
                <c:pt idx="990">
                  <c:v>40753</c:v>
                </c:pt>
                <c:pt idx="991">
                  <c:v>40786</c:v>
                </c:pt>
                <c:pt idx="992">
                  <c:v>40816</c:v>
                </c:pt>
                <c:pt idx="993">
                  <c:v>40847</c:v>
                </c:pt>
                <c:pt idx="994">
                  <c:v>40877</c:v>
                </c:pt>
                <c:pt idx="995">
                  <c:v>40907</c:v>
                </c:pt>
                <c:pt idx="996">
                  <c:v>40939</c:v>
                </c:pt>
                <c:pt idx="997">
                  <c:v>40968</c:v>
                </c:pt>
                <c:pt idx="998">
                  <c:v>40998</c:v>
                </c:pt>
                <c:pt idx="999">
                  <c:v>41029</c:v>
                </c:pt>
                <c:pt idx="1000">
                  <c:v>41060</c:v>
                </c:pt>
                <c:pt idx="1001">
                  <c:v>41089</c:v>
                </c:pt>
                <c:pt idx="1002">
                  <c:v>41121</c:v>
                </c:pt>
                <c:pt idx="1003">
                  <c:v>41152</c:v>
                </c:pt>
                <c:pt idx="1004">
                  <c:v>41180</c:v>
                </c:pt>
                <c:pt idx="1005">
                  <c:v>41213</c:v>
                </c:pt>
                <c:pt idx="1006">
                  <c:v>41243</c:v>
                </c:pt>
                <c:pt idx="1007">
                  <c:v>41274</c:v>
                </c:pt>
                <c:pt idx="1008">
                  <c:v>41305</c:v>
                </c:pt>
                <c:pt idx="1009">
                  <c:v>41333</c:v>
                </c:pt>
                <c:pt idx="1010">
                  <c:v>41362</c:v>
                </c:pt>
                <c:pt idx="1011">
                  <c:v>41394</c:v>
                </c:pt>
                <c:pt idx="1012">
                  <c:v>41425</c:v>
                </c:pt>
                <c:pt idx="1013">
                  <c:v>41453</c:v>
                </c:pt>
                <c:pt idx="1014">
                  <c:v>41486</c:v>
                </c:pt>
                <c:pt idx="1015">
                  <c:v>41516</c:v>
                </c:pt>
                <c:pt idx="1016">
                  <c:v>41547</c:v>
                </c:pt>
                <c:pt idx="1017">
                  <c:v>41578</c:v>
                </c:pt>
                <c:pt idx="1018">
                  <c:v>41607</c:v>
                </c:pt>
                <c:pt idx="1019">
                  <c:v>41639</c:v>
                </c:pt>
                <c:pt idx="1020">
                  <c:v>41670</c:v>
                </c:pt>
                <c:pt idx="1021">
                  <c:v>41698</c:v>
                </c:pt>
                <c:pt idx="1022">
                  <c:v>41729</c:v>
                </c:pt>
                <c:pt idx="1023">
                  <c:v>41759</c:v>
                </c:pt>
                <c:pt idx="1024">
                  <c:v>41789</c:v>
                </c:pt>
                <c:pt idx="1025">
                  <c:v>41820</c:v>
                </c:pt>
                <c:pt idx="1026">
                  <c:v>41851</c:v>
                </c:pt>
                <c:pt idx="1027">
                  <c:v>41880</c:v>
                </c:pt>
                <c:pt idx="1028">
                  <c:v>41912</c:v>
                </c:pt>
                <c:pt idx="1029">
                  <c:v>41943</c:v>
                </c:pt>
                <c:pt idx="1030">
                  <c:v>41971</c:v>
                </c:pt>
                <c:pt idx="1031">
                  <c:v>42004</c:v>
                </c:pt>
                <c:pt idx="1032">
                  <c:v>42035</c:v>
                </c:pt>
                <c:pt idx="1033">
                  <c:v>42063</c:v>
                </c:pt>
                <c:pt idx="1034">
                  <c:v>42094</c:v>
                </c:pt>
                <c:pt idx="1035">
                  <c:v>42124</c:v>
                </c:pt>
                <c:pt idx="1036">
                  <c:v>42155</c:v>
                </c:pt>
                <c:pt idx="1037">
                  <c:v>42185</c:v>
                </c:pt>
                <c:pt idx="1038">
                  <c:v>42216</c:v>
                </c:pt>
                <c:pt idx="1039">
                  <c:v>42247</c:v>
                </c:pt>
                <c:pt idx="1040">
                  <c:v>42277</c:v>
                </c:pt>
                <c:pt idx="1041">
                  <c:v>42308</c:v>
                </c:pt>
                <c:pt idx="1042">
                  <c:v>42338</c:v>
                </c:pt>
                <c:pt idx="1043">
                  <c:v>42369</c:v>
                </c:pt>
                <c:pt idx="1044">
                  <c:v>42400</c:v>
                </c:pt>
                <c:pt idx="1045">
                  <c:v>42429</c:v>
                </c:pt>
                <c:pt idx="1046">
                  <c:v>42460</c:v>
                </c:pt>
                <c:pt idx="1047">
                  <c:v>42490</c:v>
                </c:pt>
                <c:pt idx="1048">
                  <c:v>42521</c:v>
                </c:pt>
                <c:pt idx="1049">
                  <c:v>42551</c:v>
                </c:pt>
                <c:pt idx="1050">
                  <c:v>42582</c:v>
                </c:pt>
                <c:pt idx="1051">
                  <c:v>42613</c:v>
                </c:pt>
                <c:pt idx="1052">
                  <c:v>42643</c:v>
                </c:pt>
                <c:pt idx="1053">
                  <c:v>42674</c:v>
                </c:pt>
                <c:pt idx="1054">
                  <c:v>42704</c:v>
                </c:pt>
                <c:pt idx="1055">
                  <c:v>42735</c:v>
                </c:pt>
                <c:pt idx="1056">
                  <c:v>42766</c:v>
                </c:pt>
                <c:pt idx="1057">
                  <c:v>42794</c:v>
                </c:pt>
                <c:pt idx="1058">
                  <c:v>42825</c:v>
                </c:pt>
                <c:pt idx="1059">
                  <c:v>42855</c:v>
                </c:pt>
                <c:pt idx="1060">
                  <c:v>42886</c:v>
                </c:pt>
                <c:pt idx="1061">
                  <c:v>42916</c:v>
                </c:pt>
                <c:pt idx="1062">
                  <c:v>42947</c:v>
                </c:pt>
                <c:pt idx="1063">
                  <c:v>42978</c:v>
                </c:pt>
                <c:pt idx="1064">
                  <c:v>43008</c:v>
                </c:pt>
                <c:pt idx="1065">
                  <c:v>43039</c:v>
                </c:pt>
                <c:pt idx="1066">
                  <c:v>43069</c:v>
                </c:pt>
                <c:pt idx="1067">
                  <c:v>43100</c:v>
                </c:pt>
                <c:pt idx="1068">
                  <c:v>43131</c:v>
                </c:pt>
                <c:pt idx="1069">
                  <c:v>43159</c:v>
                </c:pt>
                <c:pt idx="1070">
                  <c:v>43190</c:v>
                </c:pt>
                <c:pt idx="1071">
                  <c:v>43220</c:v>
                </c:pt>
                <c:pt idx="1072">
                  <c:v>43251</c:v>
                </c:pt>
                <c:pt idx="1073">
                  <c:v>43281</c:v>
                </c:pt>
                <c:pt idx="1074">
                  <c:v>43312</c:v>
                </c:pt>
                <c:pt idx="1075">
                  <c:v>43343</c:v>
                </c:pt>
                <c:pt idx="1076">
                  <c:v>43373</c:v>
                </c:pt>
                <c:pt idx="1077">
                  <c:v>43404</c:v>
                </c:pt>
                <c:pt idx="1078">
                  <c:v>43434</c:v>
                </c:pt>
                <c:pt idx="1079">
                  <c:v>43465</c:v>
                </c:pt>
                <c:pt idx="1080">
                  <c:v>43496</c:v>
                </c:pt>
                <c:pt idx="1081">
                  <c:v>43524</c:v>
                </c:pt>
                <c:pt idx="1082">
                  <c:v>43555</c:v>
                </c:pt>
                <c:pt idx="1083">
                  <c:v>43585</c:v>
                </c:pt>
                <c:pt idx="1084">
                  <c:v>43616</c:v>
                </c:pt>
                <c:pt idx="1085">
                  <c:v>43646</c:v>
                </c:pt>
                <c:pt idx="1086">
                  <c:v>43677</c:v>
                </c:pt>
                <c:pt idx="1087">
                  <c:v>43708</c:v>
                </c:pt>
                <c:pt idx="1088">
                  <c:v>43738</c:v>
                </c:pt>
                <c:pt idx="1089">
                  <c:v>43769</c:v>
                </c:pt>
                <c:pt idx="1090">
                  <c:v>43799</c:v>
                </c:pt>
                <c:pt idx="1091">
                  <c:v>43830</c:v>
                </c:pt>
                <c:pt idx="1092">
                  <c:v>43861</c:v>
                </c:pt>
                <c:pt idx="1093">
                  <c:v>43889</c:v>
                </c:pt>
                <c:pt idx="1094">
                  <c:v>43921</c:v>
                </c:pt>
                <c:pt idx="1095">
                  <c:v>43951</c:v>
                </c:pt>
                <c:pt idx="1096">
                  <c:v>43980</c:v>
                </c:pt>
                <c:pt idx="1097">
                  <c:v>44012</c:v>
                </c:pt>
                <c:pt idx="1098">
                  <c:v>44043</c:v>
                </c:pt>
                <c:pt idx="1099">
                  <c:v>44074</c:v>
                </c:pt>
                <c:pt idx="1100">
                  <c:v>44104</c:v>
                </c:pt>
                <c:pt idx="1101">
                  <c:v>44134</c:v>
                </c:pt>
                <c:pt idx="1102">
                  <c:v>44165</c:v>
                </c:pt>
                <c:pt idx="1103">
                  <c:v>44196</c:v>
                </c:pt>
                <c:pt idx="1104">
                  <c:v>44227</c:v>
                </c:pt>
                <c:pt idx="1105">
                  <c:v>44255</c:v>
                </c:pt>
                <c:pt idx="1106">
                  <c:v>44286</c:v>
                </c:pt>
                <c:pt idx="1107">
                  <c:v>44316</c:v>
                </c:pt>
                <c:pt idx="1108">
                  <c:v>44347</c:v>
                </c:pt>
                <c:pt idx="1109">
                  <c:v>44377</c:v>
                </c:pt>
                <c:pt idx="1110">
                  <c:v>44408</c:v>
                </c:pt>
                <c:pt idx="1111">
                  <c:v>44439</c:v>
                </c:pt>
                <c:pt idx="1112">
                  <c:v>44469</c:v>
                </c:pt>
                <c:pt idx="1113">
                  <c:v>44500</c:v>
                </c:pt>
                <c:pt idx="1114">
                  <c:v>44530</c:v>
                </c:pt>
                <c:pt idx="1115">
                  <c:v>44561</c:v>
                </c:pt>
                <c:pt idx="1116">
                  <c:v>44592</c:v>
                </c:pt>
                <c:pt idx="1117">
                  <c:v>44620</c:v>
                </c:pt>
                <c:pt idx="1118">
                  <c:v>44651</c:v>
                </c:pt>
                <c:pt idx="1119">
                  <c:v>44681</c:v>
                </c:pt>
                <c:pt idx="1120">
                  <c:v>44712</c:v>
                </c:pt>
                <c:pt idx="1121">
                  <c:v>44742</c:v>
                </c:pt>
                <c:pt idx="1122">
                  <c:v>44773</c:v>
                </c:pt>
                <c:pt idx="1123">
                  <c:v>44804</c:v>
                </c:pt>
                <c:pt idx="1124">
                  <c:v>44834</c:v>
                </c:pt>
                <c:pt idx="1125">
                  <c:v>44865</c:v>
                </c:pt>
                <c:pt idx="1126">
                  <c:v>44895</c:v>
                </c:pt>
                <c:pt idx="1127">
                  <c:v>44926</c:v>
                </c:pt>
                <c:pt idx="1128">
                  <c:v>44957</c:v>
                </c:pt>
                <c:pt idx="1129">
                  <c:v>44985</c:v>
                </c:pt>
                <c:pt idx="1130">
                  <c:v>45016</c:v>
                </c:pt>
                <c:pt idx="1131">
                  <c:v>45046</c:v>
                </c:pt>
                <c:pt idx="1132">
                  <c:v>45077</c:v>
                </c:pt>
                <c:pt idx="1133">
                  <c:v>45107</c:v>
                </c:pt>
                <c:pt idx="1134">
                  <c:v>45138</c:v>
                </c:pt>
                <c:pt idx="1135">
                  <c:v>45169</c:v>
                </c:pt>
                <c:pt idx="1136">
                  <c:v>45199</c:v>
                </c:pt>
                <c:pt idx="1137">
                  <c:v>45230</c:v>
                </c:pt>
                <c:pt idx="1138">
                  <c:v>45260</c:v>
                </c:pt>
                <c:pt idx="1139">
                  <c:v>45291</c:v>
                </c:pt>
                <c:pt idx="1140">
                  <c:v>45322</c:v>
                </c:pt>
                <c:pt idx="1141">
                  <c:v>45351</c:v>
                </c:pt>
                <c:pt idx="1142">
                  <c:v>45382</c:v>
                </c:pt>
                <c:pt idx="1143">
                  <c:v>45412</c:v>
                </c:pt>
                <c:pt idx="1144">
                  <c:v>45443</c:v>
                </c:pt>
                <c:pt idx="1145">
                  <c:v>45473</c:v>
                </c:pt>
                <c:pt idx="1146">
                  <c:v>45504</c:v>
                </c:pt>
                <c:pt idx="1147">
                  <c:v>45535</c:v>
                </c:pt>
                <c:pt idx="1148">
                  <c:v>45565</c:v>
                </c:pt>
                <c:pt idx="1149">
                  <c:v>45596</c:v>
                </c:pt>
                <c:pt idx="1150">
                  <c:v>45626</c:v>
                </c:pt>
                <c:pt idx="1151">
                  <c:v>45657</c:v>
                </c:pt>
                <c:pt idx="1152">
                  <c:v>45688</c:v>
                </c:pt>
              </c:numCache>
            </c:numRef>
          </c:cat>
          <c:val>
            <c:numRef>
              <c:f>'Conservative Formula 2025'!$Q$4:$Q$1156</c:f>
              <c:numCache>
                <c:formatCode>_("$"* #,##0.00_);_("$"* \(#,##0.00\);_("$"* "-"??_);_(@_)</c:formatCode>
                <c:ptCount val="1153"/>
                <c:pt idx="0">
                  <c:v>103.92442749999998</c:v>
                </c:pt>
                <c:pt idx="1">
                  <c:v>102.15241872384001</c:v>
                </c:pt>
                <c:pt idx="2">
                  <c:v>95.528833630295267</c:v>
                </c:pt>
                <c:pt idx="3">
                  <c:v>93.623352605473471</c:v>
                </c:pt>
                <c:pt idx="4">
                  <c:v>81.10711757890229</c:v>
                </c:pt>
                <c:pt idx="5">
                  <c:v>84.775942468912646</c:v>
                </c:pt>
                <c:pt idx="6">
                  <c:v>82.013776748340106</c:v>
                </c:pt>
                <c:pt idx="7">
                  <c:v>81.344390314814305</c:v>
                </c:pt>
                <c:pt idx="8">
                  <c:v>76.164012444665147</c:v>
                </c:pt>
                <c:pt idx="9">
                  <c:v>56.537616276361327</c:v>
                </c:pt>
                <c:pt idx="10">
                  <c:v>50.283475591147251</c:v>
                </c:pt>
                <c:pt idx="11">
                  <c:v>44.919562862283961</c:v>
                </c:pt>
                <c:pt idx="12">
                  <c:v>55.403355681413416</c:v>
                </c:pt>
                <c:pt idx="13">
                  <c:v>57.88112794387898</c:v>
                </c:pt>
                <c:pt idx="14">
                  <c:v>66.355926146470154</c:v>
                </c:pt>
                <c:pt idx="15">
                  <c:v>64.2112823795824</c:v>
                </c:pt>
                <c:pt idx="16">
                  <c:v>57.595056109149446</c:v>
                </c:pt>
                <c:pt idx="17">
                  <c:v>40.823652397072799</c:v>
                </c:pt>
                <c:pt idx="18">
                  <c:v>43.661119796765789</c:v>
                </c:pt>
                <c:pt idx="19">
                  <c:v>40.111234224690008</c:v>
                </c:pt>
                <c:pt idx="20">
                  <c:v>31.29039888063755</c:v>
                </c:pt>
                <c:pt idx="21">
                  <c:v>26.581009831755789</c:v>
                </c:pt>
                <c:pt idx="22">
                  <c:v>25.277520211956421</c:v>
                </c:pt>
                <c:pt idx="23">
                  <c:v>19.231511696961654</c:v>
                </c:pt>
                <c:pt idx="24">
                  <c:v>22.974697954063689</c:v>
                </c:pt>
                <c:pt idx="25">
                  <c:v>28.29249836670375</c:v>
                </c:pt>
                <c:pt idx="26">
                  <c:v>26.294176388933369</c:v>
                </c:pt>
                <c:pt idx="27">
                  <c:v>21.048049337016174</c:v>
                </c:pt>
                <c:pt idx="28">
                  <c:v>17.178896003400503</c:v>
                </c:pt>
                <c:pt idx="29">
                  <c:v>21.833558218532666</c:v>
                </c:pt>
                <c:pt idx="30">
                  <c:v>19.076105618415042</c:v>
                </c:pt>
                <c:pt idx="31">
                  <c:v>19.185941086413731</c:v>
                </c:pt>
                <c:pt idx="32">
                  <c:v>11.610926355590108</c:v>
                </c:pt>
                <c:pt idx="33">
                  <c:v>12.838843355603441</c:v>
                </c:pt>
                <c:pt idx="34">
                  <c:v>11.138656595097011</c:v>
                </c:pt>
                <c:pt idx="35">
                  <c:v>8.1685131412685177</c:v>
                </c:pt>
                <c:pt idx="36">
                  <c:v>9.5380418706610133</c:v>
                </c:pt>
                <c:pt idx="37">
                  <c:v>9.4615859143770855</c:v>
                </c:pt>
                <c:pt idx="38">
                  <c:v>7.6630283284388767</c:v>
                </c:pt>
                <c:pt idx="39">
                  <c:v>5.7992439603870576</c:v>
                </c:pt>
                <c:pt idx="40">
                  <c:v>3.9853492408018725</c:v>
                </c:pt>
                <c:pt idx="41">
                  <c:v>4.550763543327375</c:v>
                </c:pt>
                <c:pt idx="42">
                  <c:v>7.7567047850757005</c:v>
                </c:pt>
                <c:pt idx="43">
                  <c:v>15.531843366265237</c:v>
                </c:pt>
                <c:pt idx="44">
                  <c:v>13.637438401117464</c:v>
                </c:pt>
                <c:pt idx="45">
                  <c:v>10.316149958349037</c:v>
                </c:pt>
                <c:pt idx="46">
                  <c:v>8.86580126196524</c:v>
                </c:pt>
                <c:pt idx="47">
                  <c:v>7.5885766466149533</c:v>
                </c:pt>
                <c:pt idx="48">
                  <c:v>7.978011017254258</c:v>
                </c:pt>
                <c:pt idx="49">
                  <c:v>6.2188893201885609</c:v>
                </c:pt>
                <c:pt idx="50">
                  <c:v>6.813458756862885</c:v>
                </c:pt>
                <c:pt idx="51">
                  <c:v>11.102482017028761</c:v>
                </c:pt>
                <c:pt idx="52">
                  <c:v>18.45786260438712</c:v>
                </c:pt>
                <c:pt idx="53">
                  <c:v>23.506830551452559</c:v>
                </c:pt>
                <c:pt idx="54">
                  <c:v>21.573923307570649</c:v>
                </c:pt>
                <c:pt idx="55">
                  <c:v>23.009802514146884</c:v>
                </c:pt>
                <c:pt idx="56">
                  <c:v>18.103922314296476</c:v>
                </c:pt>
                <c:pt idx="57">
                  <c:v>15.347342663938603</c:v>
                </c:pt>
                <c:pt idx="58">
                  <c:v>16.29665021536972</c:v>
                </c:pt>
                <c:pt idx="59">
                  <c:v>16.612461240302558</c:v>
                </c:pt>
                <c:pt idx="60">
                  <c:v>26.171605840664682</c:v>
                </c:pt>
                <c:pt idx="61">
                  <c:v>26.017968058070178</c:v>
                </c:pt>
                <c:pt idx="62">
                  <c:v>25.404331751296819</c:v>
                </c:pt>
                <c:pt idx="63">
                  <c:v>24.576107117892093</c:v>
                </c:pt>
                <c:pt idx="64">
                  <c:v>21.412335408999539</c:v>
                </c:pt>
                <c:pt idx="65">
                  <c:v>21.066085562037486</c:v>
                </c:pt>
                <c:pt idx="66">
                  <c:v>15.779240526840862</c:v>
                </c:pt>
                <c:pt idx="67">
                  <c:v>17.576708987227121</c:v>
                </c:pt>
                <c:pt idx="68">
                  <c:v>17.329698602303672</c:v>
                </c:pt>
                <c:pt idx="69">
                  <c:v>16.136601157716292</c:v>
                </c:pt>
                <c:pt idx="70">
                  <c:v>18.494868010002318</c:v>
                </c:pt>
                <c:pt idx="71">
                  <c:v>17.91972079273599</c:v>
                </c:pt>
                <c:pt idx="72">
                  <c:v>17.168959690348657</c:v>
                </c:pt>
                <c:pt idx="73">
                  <c:v>14.426794236995983</c:v>
                </c:pt>
                <c:pt idx="74">
                  <c:v>12.724409336883996</c:v>
                </c:pt>
                <c:pt idx="75">
                  <c:v>13.802103656945819</c:v>
                </c:pt>
                <c:pt idx="76">
                  <c:v>14.454887371803263</c:v>
                </c:pt>
                <c:pt idx="77">
                  <c:v>14.987460447876302</c:v>
                </c:pt>
                <c:pt idx="78">
                  <c:v>17.315635171289717</c:v>
                </c:pt>
                <c:pt idx="79">
                  <c:v>20.630959296552753</c:v>
                </c:pt>
                <c:pt idx="80">
                  <c:v>19.673363862962532</c:v>
                </c:pt>
                <c:pt idx="81">
                  <c:v>22.145898180856886</c:v>
                </c:pt>
                <c:pt idx="82">
                  <c:v>29.383656393197384</c:v>
                </c:pt>
                <c:pt idx="83">
                  <c:v>29.463415305958609</c:v>
                </c:pt>
                <c:pt idx="84">
                  <c:v>37.281481900996425</c:v>
                </c:pt>
                <c:pt idx="85">
                  <c:v>38.808096754898088</c:v>
                </c:pt>
                <c:pt idx="86">
                  <c:v>38.934477042106167</c:v>
                </c:pt>
                <c:pt idx="87">
                  <c:v>31.842863455441549</c:v>
                </c:pt>
                <c:pt idx="88">
                  <c:v>33.459129065370703</c:v>
                </c:pt>
                <c:pt idx="89">
                  <c:v>33.294092429945238</c:v>
                </c:pt>
                <c:pt idx="90">
                  <c:v>37.140020579831464</c:v>
                </c:pt>
                <c:pt idx="91">
                  <c:v>38.488565788102591</c:v>
                </c:pt>
                <c:pt idx="92">
                  <c:v>40.409484577316114</c:v>
                </c:pt>
                <c:pt idx="93">
                  <c:v>42.609349521444521</c:v>
                </c:pt>
                <c:pt idx="94">
                  <c:v>48.082240006475779</c:v>
                </c:pt>
                <c:pt idx="95">
                  <c:v>49.736742350598263</c:v>
                </c:pt>
                <c:pt idx="96">
                  <c:v>56.620379900891834</c:v>
                </c:pt>
                <c:pt idx="97">
                  <c:v>58.717220109743188</c:v>
                </c:pt>
                <c:pt idx="98">
                  <c:v>62.349597194393134</c:v>
                </c:pt>
                <c:pt idx="99">
                  <c:v>52.675734860766397</c:v>
                </c:pt>
                <c:pt idx="100">
                  <c:v>49.572860228907622</c:v>
                </c:pt>
                <c:pt idx="101">
                  <c:v>43.979016712346521</c:v>
                </c:pt>
                <c:pt idx="102">
                  <c:v>51.535234198425243</c:v>
                </c:pt>
                <c:pt idx="103">
                  <c:v>46.658959207375275</c:v>
                </c:pt>
                <c:pt idx="104">
                  <c:v>34.651268852924531</c:v>
                </c:pt>
                <c:pt idx="105">
                  <c:v>31.627069545925984</c:v>
                </c:pt>
                <c:pt idx="106">
                  <c:v>27.474870899258914</c:v>
                </c:pt>
                <c:pt idx="107">
                  <c:v>23.171465641411213</c:v>
                </c:pt>
                <c:pt idx="108">
                  <c:v>24.625283454897371</c:v>
                </c:pt>
                <c:pt idx="109">
                  <c:v>26.2601525563271</c:v>
                </c:pt>
                <c:pt idx="110">
                  <c:v>16.467120209399997</c:v>
                </c:pt>
                <c:pt idx="111">
                  <c:v>21.343599874530494</c:v>
                </c:pt>
                <c:pt idx="112">
                  <c:v>18.73886734394209</c:v>
                </c:pt>
                <c:pt idx="113">
                  <c:v>26.890818110721785</c:v>
                </c:pt>
                <c:pt idx="114">
                  <c:v>32.240316120760156</c:v>
                </c:pt>
                <c:pt idx="115">
                  <c:v>29.402020219553659</c:v>
                </c:pt>
                <c:pt idx="116">
                  <c:v>28.880677437339344</c:v>
                </c:pt>
                <c:pt idx="117">
                  <c:v>35.568094566880021</c:v>
                </c:pt>
                <c:pt idx="118">
                  <c:v>32.751915819418151</c:v>
                </c:pt>
                <c:pt idx="119">
                  <c:v>34.646603295156311</c:v>
                </c:pt>
                <c:pt idx="120">
                  <c:v>31.158020906008112</c:v>
                </c:pt>
                <c:pt idx="121">
                  <c:v>31.609026149575783</c:v>
                </c:pt>
                <c:pt idx="122">
                  <c:v>24.079582968841368</c:v>
                </c:pt>
                <c:pt idx="123">
                  <c:v>23.962059457118986</c:v>
                </c:pt>
                <c:pt idx="124">
                  <c:v>25.999540180288729</c:v>
                </c:pt>
                <c:pt idx="125">
                  <c:v>22.037495178031676</c:v>
                </c:pt>
                <c:pt idx="126">
                  <c:v>26.449955493600854</c:v>
                </c:pt>
                <c:pt idx="127">
                  <c:v>22.466435751420548</c:v>
                </c:pt>
                <c:pt idx="128">
                  <c:v>38.577376663372576</c:v>
                </c:pt>
                <c:pt idx="129">
                  <c:v>35.505947801820106</c:v>
                </c:pt>
                <c:pt idx="130">
                  <c:v>30.559096565373611</c:v>
                </c:pt>
                <c:pt idx="131">
                  <c:v>30.080782694663473</c:v>
                </c:pt>
                <c:pt idx="132">
                  <c:v>28.389871397561997</c:v>
                </c:pt>
                <c:pt idx="133">
                  <c:v>29.005115640764302</c:v>
                </c:pt>
                <c:pt idx="134">
                  <c:v>29.26113293071521</c:v>
                </c:pt>
                <c:pt idx="135">
                  <c:v>28.833513394168758</c:v>
                </c:pt>
                <c:pt idx="136">
                  <c:v>19.238614339755465</c:v>
                </c:pt>
                <c:pt idx="137">
                  <c:v>21.263468087487006</c:v>
                </c:pt>
                <c:pt idx="138">
                  <c:v>21.117506621669261</c:v>
                </c:pt>
                <c:pt idx="139">
                  <c:v>21.638270325005205</c:v>
                </c:pt>
                <c:pt idx="140">
                  <c:v>22.435481185682146</c:v>
                </c:pt>
                <c:pt idx="141">
                  <c:v>23.982532328315681</c:v>
                </c:pt>
                <c:pt idx="142">
                  <c:v>23.389142171171233</c:v>
                </c:pt>
                <c:pt idx="143">
                  <c:v>22.398122639731575</c:v>
                </c:pt>
                <c:pt idx="144">
                  <c:v>22.71751318256738</c:v>
                </c:pt>
                <c:pt idx="145">
                  <c:v>22.04383990401293</c:v>
                </c:pt>
                <c:pt idx="146">
                  <c:v>21.52389670390869</c:v>
                </c:pt>
                <c:pt idx="147">
                  <c:v>19.281006961075239</c:v>
                </c:pt>
                <c:pt idx="148">
                  <c:v>18.96486955206797</c:v>
                </c:pt>
                <c:pt idx="149">
                  <c:v>20.389693380432238</c:v>
                </c:pt>
                <c:pt idx="150">
                  <c:v>25.561137909176828</c:v>
                </c:pt>
                <c:pt idx="151">
                  <c:v>25.34333002586294</c:v>
                </c:pt>
                <c:pt idx="152">
                  <c:v>24.487277602411268</c:v>
                </c:pt>
                <c:pt idx="153">
                  <c:v>22.202737038494345</c:v>
                </c:pt>
                <c:pt idx="154">
                  <c:v>19.894332178162401</c:v>
                </c:pt>
                <c:pt idx="155">
                  <c:v>16.937288176903756</c:v>
                </c:pt>
                <c:pt idx="156">
                  <c:v>20.05411036421668</c:v>
                </c:pt>
                <c:pt idx="157">
                  <c:v>19.752384181853252</c:v>
                </c:pt>
                <c:pt idx="158">
                  <c:v>18.382585953998067</c:v>
                </c:pt>
                <c:pt idx="159">
                  <c:v>17.056843978738737</c:v>
                </c:pt>
                <c:pt idx="160">
                  <c:v>17.517246482326236</c:v>
                </c:pt>
                <c:pt idx="161">
                  <c:v>17.527179748487303</c:v>
                </c:pt>
                <c:pt idx="162">
                  <c:v>18.506779667023537</c:v>
                </c:pt>
                <c:pt idx="163">
                  <c:v>18.949156726181492</c:v>
                </c:pt>
                <c:pt idx="164">
                  <c:v>19.985448277820467</c:v>
                </c:pt>
                <c:pt idx="165">
                  <c:v>23.623643821313959</c:v>
                </c:pt>
                <c:pt idx="166">
                  <c:v>22.30855396997249</c:v>
                </c:pt>
                <c:pt idx="167">
                  <c:v>22.605710921151434</c:v>
                </c:pt>
                <c:pt idx="168">
                  <c:v>28.138389883154346</c:v>
                </c:pt>
                <c:pt idx="169">
                  <c:v>33.205965100902283</c:v>
                </c:pt>
                <c:pt idx="170">
                  <c:v>38.95379967701323</c:v>
                </c:pt>
                <c:pt idx="171">
                  <c:v>41.650242522617148</c:v>
                </c:pt>
                <c:pt idx="172">
                  <c:v>45.414655753712395</c:v>
                </c:pt>
                <c:pt idx="173">
                  <c:v>45.852150304198439</c:v>
                </c:pt>
                <c:pt idx="174">
                  <c:v>42.269537136106813</c:v>
                </c:pt>
                <c:pt idx="175">
                  <c:v>42.034510210030312</c:v>
                </c:pt>
                <c:pt idx="176">
                  <c:v>44.151752840709428</c:v>
                </c:pt>
                <c:pt idx="177">
                  <c:v>43.93218140067016</c:v>
                </c:pt>
                <c:pt idx="178">
                  <c:v>37.769897119480426</c:v>
                </c:pt>
                <c:pt idx="179">
                  <c:v>43.372758490619972</c:v>
                </c:pt>
                <c:pt idx="180">
                  <c:v>46.842738594063022</c:v>
                </c:pt>
                <c:pt idx="181">
                  <c:v>47.636474594055507</c:v>
                </c:pt>
                <c:pt idx="182">
                  <c:v>50.479486559803277</c:v>
                </c:pt>
                <c:pt idx="183">
                  <c:v>47.997187140899641</c:v>
                </c:pt>
                <c:pt idx="184">
                  <c:v>51.42898368066038</c:v>
                </c:pt>
                <c:pt idx="185">
                  <c:v>63.485201476792462</c:v>
                </c:pt>
                <c:pt idx="186">
                  <c:v>61.073921996647314</c:v>
                </c:pt>
                <c:pt idx="187">
                  <c:v>65.211844057748735</c:v>
                </c:pt>
                <c:pt idx="188">
                  <c:v>64.376152964696345</c:v>
                </c:pt>
                <c:pt idx="189">
                  <c:v>62.474557961544434</c:v>
                </c:pt>
                <c:pt idx="190">
                  <c:v>63.580123885065142</c:v>
                </c:pt>
                <c:pt idx="191">
                  <c:v>73.486028652663535</c:v>
                </c:pt>
                <c:pt idx="192">
                  <c:v>78.130717992723788</c:v>
                </c:pt>
                <c:pt idx="193">
                  <c:v>86.275031626093522</c:v>
                </c:pt>
                <c:pt idx="194">
                  <c:v>78.323015873160884</c:v>
                </c:pt>
                <c:pt idx="195">
                  <c:v>86.536806940350829</c:v>
                </c:pt>
                <c:pt idx="196">
                  <c:v>91.482545104763688</c:v>
                </c:pt>
                <c:pt idx="197">
                  <c:v>99.702186486603239</c:v>
                </c:pt>
                <c:pt idx="198">
                  <c:v>96.706825721811427</c:v>
                </c:pt>
                <c:pt idx="199">
                  <c:v>102.44627284558177</c:v>
                </c:pt>
                <c:pt idx="200">
                  <c:v>109.45061961576764</c:v>
                </c:pt>
                <c:pt idx="201">
                  <c:v>120.13901549632084</c:v>
                </c:pt>
                <c:pt idx="202">
                  <c:v>136.87819194177783</c:v>
                </c:pt>
                <c:pt idx="203">
                  <c:v>140.42347140942528</c:v>
                </c:pt>
                <c:pt idx="204">
                  <c:v>159.09893371523404</c:v>
                </c:pt>
                <c:pt idx="205">
                  <c:v>145.72477539457651</c:v>
                </c:pt>
                <c:pt idx="206">
                  <c:v>149.88799132491565</c:v>
                </c:pt>
                <c:pt idx="207">
                  <c:v>155.89138709222988</c:v>
                </c:pt>
                <c:pt idx="208">
                  <c:v>166.40424771668569</c:v>
                </c:pt>
                <c:pt idx="209">
                  <c:v>158.5262374814088</c:v>
                </c:pt>
                <c:pt idx="210">
                  <c:v>146.99844199690924</c:v>
                </c:pt>
                <c:pt idx="211">
                  <c:v>131.84357014668137</c:v>
                </c:pt>
                <c:pt idx="212">
                  <c:v>106.25340035543273</c:v>
                </c:pt>
                <c:pt idx="213">
                  <c:v>105.42090354693605</c:v>
                </c:pt>
                <c:pt idx="214">
                  <c:v>102.63024606982228</c:v>
                </c:pt>
                <c:pt idx="215">
                  <c:v>105.03771343211021</c:v>
                </c:pt>
                <c:pt idx="216">
                  <c:v>113.44650485266547</c:v>
                </c:pt>
                <c:pt idx="217">
                  <c:v>112.39566277717655</c:v>
                </c:pt>
                <c:pt idx="218">
                  <c:v>106.45907438061501</c:v>
                </c:pt>
                <c:pt idx="219">
                  <c:v>91.527900638610959</c:v>
                </c:pt>
                <c:pt idx="220">
                  <c:v>85.225810519601112</c:v>
                </c:pt>
                <c:pt idx="221">
                  <c:v>89.460128585857419</c:v>
                </c:pt>
                <c:pt idx="222">
                  <c:v>96.894171163934146</c:v>
                </c:pt>
                <c:pt idx="223">
                  <c:v>93.244341308900587</c:v>
                </c:pt>
                <c:pt idx="224">
                  <c:v>94.125916171092598</c:v>
                </c:pt>
                <c:pt idx="225">
                  <c:v>98.656174512946365</c:v>
                </c:pt>
                <c:pt idx="226">
                  <c:v>91.184940848790362</c:v>
                </c:pt>
                <c:pt idx="227">
                  <c:v>91.672368707752398</c:v>
                </c:pt>
                <c:pt idx="228">
                  <c:v>94.523038541397938</c:v>
                </c:pt>
                <c:pt idx="229">
                  <c:v>85.529280814003201</c:v>
                </c:pt>
                <c:pt idx="230">
                  <c:v>96.007081203635735</c:v>
                </c:pt>
                <c:pt idx="231">
                  <c:v>98.39302852595695</c:v>
                </c:pt>
                <c:pt idx="232">
                  <c:v>111.49498854422833</c:v>
                </c:pt>
                <c:pt idx="233">
                  <c:v>108.14763941280806</c:v>
                </c:pt>
                <c:pt idx="234">
                  <c:v>99.590424589290691</c:v>
                </c:pt>
                <c:pt idx="235">
                  <c:v>97.962751131424326</c:v>
                </c:pt>
                <c:pt idx="236">
                  <c:v>89.703626536061321</c:v>
                </c:pt>
                <c:pt idx="237">
                  <c:v>95.32471367273736</c:v>
                </c:pt>
                <c:pt idx="238">
                  <c:v>80.394996389064701</c:v>
                </c:pt>
                <c:pt idx="239">
                  <c:v>78.811300338373201</c:v>
                </c:pt>
                <c:pt idx="240">
                  <c:v>82.207683898702982</c:v>
                </c:pt>
                <c:pt idx="241">
                  <c:v>75.958746207821193</c:v>
                </c:pt>
                <c:pt idx="242">
                  <c:v>82.757917926091039</c:v>
                </c:pt>
                <c:pt idx="243">
                  <c:v>77.333072592701399</c:v>
                </c:pt>
                <c:pt idx="244">
                  <c:v>68.962870586989638</c:v>
                </c:pt>
                <c:pt idx="245">
                  <c:v>68.871264045631733</c:v>
                </c:pt>
                <c:pt idx="246">
                  <c:v>73.98844405850231</c:v>
                </c:pt>
                <c:pt idx="247">
                  <c:v>75.172709502306517</c:v>
                </c:pt>
                <c:pt idx="248">
                  <c:v>81.918797696493471</c:v>
                </c:pt>
                <c:pt idx="249">
                  <c:v>87.680697309011819</c:v>
                </c:pt>
                <c:pt idx="250">
                  <c:v>84.362794428762911</c:v>
                </c:pt>
                <c:pt idx="251">
                  <c:v>93.738292875194304</c:v>
                </c:pt>
                <c:pt idx="252">
                  <c:v>101.23187854106079</c:v>
                </c:pt>
                <c:pt idx="253">
                  <c:v>103.48012941855133</c:v>
                </c:pt>
                <c:pt idx="254">
                  <c:v>101.88648405675049</c:v>
                </c:pt>
                <c:pt idx="255">
                  <c:v>113.23815394212288</c:v>
                </c:pt>
                <c:pt idx="256">
                  <c:v>114.94764559144896</c:v>
                </c:pt>
                <c:pt idx="257">
                  <c:v>103.94453151942139</c:v>
                </c:pt>
                <c:pt idx="258">
                  <c:v>116.43383760308436</c:v>
                </c:pt>
                <c:pt idx="259">
                  <c:v>120.6597201380136</c:v>
                </c:pt>
                <c:pt idx="260">
                  <c:v>125.29858788115648</c:v>
                </c:pt>
                <c:pt idx="261">
                  <c:v>123.07314417545672</c:v>
                </c:pt>
                <c:pt idx="262">
                  <c:v>126.57743570794609</c:v>
                </c:pt>
                <c:pt idx="263">
                  <c:v>144.01644122226799</c:v>
                </c:pt>
                <c:pt idx="264">
                  <c:v>155.75090725378934</c:v>
                </c:pt>
                <c:pt idx="265">
                  <c:v>155.80338589905958</c:v>
                </c:pt>
                <c:pt idx="266">
                  <c:v>149.1412105780046</c:v>
                </c:pt>
                <c:pt idx="267">
                  <c:v>154.21920493296716</c:v>
                </c:pt>
                <c:pt idx="268">
                  <c:v>145.67404177514769</c:v>
                </c:pt>
                <c:pt idx="269">
                  <c:v>138.88221325152551</c:v>
                </c:pt>
                <c:pt idx="270">
                  <c:v>146.58610967551547</c:v>
                </c:pt>
                <c:pt idx="271">
                  <c:v>154.60044755779663</c:v>
                </c:pt>
                <c:pt idx="272">
                  <c:v>158.48340703565921</c:v>
                </c:pt>
                <c:pt idx="273">
                  <c:v>153.49064052592263</c:v>
                </c:pt>
                <c:pt idx="274">
                  <c:v>153.45270737502278</c:v>
                </c:pt>
                <c:pt idx="275">
                  <c:v>153.0736980395119</c:v>
                </c:pt>
                <c:pt idx="276">
                  <c:v>154.33585651799748</c:v>
                </c:pt>
                <c:pt idx="277">
                  <c:v>147.93394744669652</c:v>
                </c:pt>
                <c:pt idx="278">
                  <c:v>150.45149793683481</c:v>
                </c:pt>
                <c:pt idx="279">
                  <c:v>141.94674044940891</c:v>
                </c:pt>
                <c:pt idx="280">
                  <c:v>143.63913936891663</c:v>
                </c:pt>
                <c:pt idx="281">
                  <c:v>148.48466880682437</c:v>
                </c:pt>
                <c:pt idx="282">
                  <c:v>149.26469036454958</c:v>
                </c:pt>
                <c:pt idx="283">
                  <c:v>146.92026738155789</c:v>
                </c:pt>
                <c:pt idx="284">
                  <c:v>142.34327852683836</c:v>
                </c:pt>
                <c:pt idx="285">
                  <c:v>139.08550686830225</c:v>
                </c:pt>
                <c:pt idx="286">
                  <c:v>145.44304251198321</c:v>
                </c:pt>
                <c:pt idx="287">
                  <c:v>148.07125516860813</c:v>
                </c:pt>
                <c:pt idx="288">
                  <c:v>153.70737240361984</c:v>
                </c:pt>
                <c:pt idx="289">
                  <c:v>155.51616284688026</c:v>
                </c:pt>
                <c:pt idx="290">
                  <c:v>152.62570098541542</c:v>
                </c:pt>
                <c:pt idx="291">
                  <c:v>146.58518381333926</c:v>
                </c:pt>
                <c:pt idx="292">
                  <c:v>145.80797059621247</c:v>
                </c:pt>
                <c:pt idx="293">
                  <c:v>139.46350970679623</c:v>
                </c:pt>
                <c:pt idx="294">
                  <c:v>142.50054844788562</c:v>
                </c:pt>
                <c:pt idx="295">
                  <c:v>130.69036188731368</c:v>
                </c:pt>
                <c:pt idx="296">
                  <c:v>126.66078992959473</c:v>
                </c:pt>
                <c:pt idx="297">
                  <c:v>129.69137494319253</c:v>
                </c:pt>
                <c:pt idx="298">
                  <c:v>131.43017975179649</c:v>
                </c:pt>
                <c:pt idx="299">
                  <c:v>122.6304249031454</c:v>
                </c:pt>
                <c:pt idx="300">
                  <c:v>138.71052459160819</c:v>
                </c:pt>
                <c:pt idx="301">
                  <c:v>138.77910375670959</c:v>
                </c:pt>
                <c:pt idx="302">
                  <c:v>141.01949820984072</c:v>
                </c:pt>
                <c:pt idx="303">
                  <c:v>139.64696561042936</c:v>
                </c:pt>
                <c:pt idx="304">
                  <c:v>148.76946223219321</c:v>
                </c:pt>
                <c:pt idx="305">
                  <c:v>146.70628986617001</c:v>
                </c:pt>
                <c:pt idx="306">
                  <c:v>161.35443044223032</c:v>
                </c:pt>
                <c:pt idx="307">
                  <c:v>160.33566507818867</c:v>
                </c:pt>
                <c:pt idx="308">
                  <c:v>165.42390493867262</c:v>
                </c:pt>
                <c:pt idx="309">
                  <c:v>160.96693441121076</c:v>
                </c:pt>
                <c:pt idx="310">
                  <c:v>177.68381382191239</c:v>
                </c:pt>
                <c:pt idx="311">
                  <c:v>207.82553451480146</c:v>
                </c:pt>
                <c:pt idx="312">
                  <c:v>210.05767194424521</c:v>
                </c:pt>
                <c:pt idx="313">
                  <c:v>221.34536054180984</c:v>
                </c:pt>
                <c:pt idx="314">
                  <c:v>219.71266694360583</c:v>
                </c:pt>
                <c:pt idx="315">
                  <c:v>222.04067395906139</c:v>
                </c:pt>
                <c:pt idx="316">
                  <c:v>226.16323469166613</c:v>
                </c:pt>
                <c:pt idx="317">
                  <c:v>229.82967479484634</c:v>
                </c:pt>
                <c:pt idx="318">
                  <c:v>232.12067385827609</c:v>
                </c:pt>
                <c:pt idx="319">
                  <c:v>229.53508442660205</c:v>
                </c:pt>
                <c:pt idx="320">
                  <c:v>233.1727067203411</c:v>
                </c:pt>
                <c:pt idx="321">
                  <c:v>227.21130753126633</c:v>
                </c:pt>
                <c:pt idx="322">
                  <c:v>237.35886101296421</c:v>
                </c:pt>
                <c:pt idx="323">
                  <c:v>245.24543872905298</c:v>
                </c:pt>
                <c:pt idx="324">
                  <c:v>239.73946403982717</c:v>
                </c:pt>
                <c:pt idx="325">
                  <c:v>247.27760136599122</c:v>
                </c:pt>
                <c:pt idx="326">
                  <c:v>255.17214888739684</c:v>
                </c:pt>
                <c:pt idx="327">
                  <c:v>253.86545218359308</c:v>
                </c:pt>
                <c:pt idx="328">
                  <c:v>239.33657080354925</c:v>
                </c:pt>
                <c:pt idx="329">
                  <c:v>242.06702951904859</c:v>
                </c:pt>
                <c:pt idx="330">
                  <c:v>249.77140277187721</c:v>
                </c:pt>
                <c:pt idx="331">
                  <c:v>242.89129524817895</c:v>
                </c:pt>
                <c:pt idx="332">
                  <c:v>231.01089014224823</c:v>
                </c:pt>
                <c:pt idx="333">
                  <c:v>228.29080742993679</c:v>
                </c:pt>
                <c:pt idx="334">
                  <c:v>225.73408984827793</c:v>
                </c:pt>
                <c:pt idx="335">
                  <c:v>229.11325065790271</c:v>
                </c:pt>
                <c:pt idx="336">
                  <c:v>234.97052375118321</c:v>
                </c:pt>
                <c:pt idx="337">
                  <c:v>224.79751838570121</c:v>
                </c:pt>
                <c:pt idx="338">
                  <c:v>227.41217832008894</c:v>
                </c:pt>
                <c:pt idx="339">
                  <c:v>233.02073715243887</c:v>
                </c:pt>
                <c:pt idx="340">
                  <c:v>238.01807279704113</c:v>
                </c:pt>
                <c:pt idx="341">
                  <c:v>237.57538389091769</c:v>
                </c:pt>
                <c:pt idx="342">
                  <c:v>240.00963379092755</c:v>
                </c:pt>
                <c:pt idx="343">
                  <c:v>222.36564908429889</c:v>
                </c:pt>
                <c:pt idx="344">
                  <c:v>203.85295435474259</c:v>
                </c:pt>
                <c:pt idx="345">
                  <c:v>181.03905457891491</c:v>
                </c:pt>
                <c:pt idx="346">
                  <c:v>184.30121085841861</c:v>
                </c:pt>
                <c:pt idx="347">
                  <c:v>167.74726727399201</c:v>
                </c:pt>
                <c:pt idx="348">
                  <c:v>200.99860706666388</c:v>
                </c:pt>
                <c:pt idx="349">
                  <c:v>193.71855468484867</c:v>
                </c:pt>
                <c:pt idx="350">
                  <c:v>200.93010859914978</c:v>
                </c:pt>
                <c:pt idx="351">
                  <c:v>208.50307889007814</c:v>
                </c:pt>
                <c:pt idx="352">
                  <c:v>217.46256966058755</c:v>
                </c:pt>
                <c:pt idx="353">
                  <c:v>232.57981195749306</c:v>
                </c:pt>
                <c:pt idx="354">
                  <c:v>250.67529576907523</c:v>
                </c:pt>
                <c:pt idx="355">
                  <c:v>257.71867492089171</c:v>
                </c:pt>
                <c:pt idx="356">
                  <c:v>278.88691325429966</c:v>
                </c:pt>
                <c:pt idx="357">
                  <c:v>283.48696500671906</c:v>
                </c:pt>
                <c:pt idx="358">
                  <c:v>291.31144164962728</c:v>
                </c:pt>
                <c:pt idx="359">
                  <c:v>303.24203633290142</c:v>
                </c:pt>
                <c:pt idx="360">
                  <c:v>316.27100917714449</c:v>
                </c:pt>
                <c:pt idx="361">
                  <c:v>321.22933063284705</c:v>
                </c:pt>
                <c:pt idx="362">
                  <c:v>325.50419168730639</c:v>
                </c:pt>
                <c:pt idx="363">
                  <c:v>329.69353392959772</c:v>
                </c:pt>
                <c:pt idx="364">
                  <c:v>331.44299122095362</c:v>
                </c:pt>
                <c:pt idx="365">
                  <c:v>327.81745748842218</c:v>
                </c:pt>
                <c:pt idx="366">
                  <c:v>336.3628649418269</c:v>
                </c:pt>
                <c:pt idx="367">
                  <c:v>326.31421213999823</c:v>
                </c:pt>
                <c:pt idx="368">
                  <c:v>308.08348076151594</c:v>
                </c:pt>
                <c:pt idx="369">
                  <c:v>310.19629433019202</c:v>
                </c:pt>
                <c:pt idx="370">
                  <c:v>310.26355582519545</c:v>
                </c:pt>
                <c:pt idx="371">
                  <c:v>315.84327037917689</c:v>
                </c:pt>
                <c:pt idx="372">
                  <c:v>309.34645326829519</c:v>
                </c:pt>
                <c:pt idx="373">
                  <c:v>309.8453847114784</c:v>
                </c:pt>
                <c:pt idx="374">
                  <c:v>293.18752497009137</c:v>
                </c:pt>
                <c:pt idx="375">
                  <c:v>279.01819029131764</c:v>
                </c:pt>
                <c:pt idx="376">
                  <c:v>281.11674254124739</c:v>
                </c:pt>
                <c:pt idx="377">
                  <c:v>287.23057326754139</c:v>
                </c:pt>
                <c:pt idx="378">
                  <c:v>279.41476009026945</c:v>
                </c:pt>
                <c:pt idx="379">
                  <c:v>296.71548552097545</c:v>
                </c:pt>
                <c:pt idx="380">
                  <c:v>267.15543253174718</c:v>
                </c:pt>
                <c:pt idx="381">
                  <c:v>251.44385398810317</c:v>
                </c:pt>
                <c:pt idx="382">
                  <c:v>254.55774264023682</c:v>
                </c:pt>
                <c:pt idx="383">
                  <c:v>262.05619015612268</c:v>
                </c:pt>
                <c:pt idx="384">
                  <c:v>294.7207161953441</c:v>
                </c:pt>
                <c:pt idx="385">
                  <c:v>316.81707670362732</c:v>
                </c:pt>
                <c:pt idx="386">
                  <c:v>337.37174834748521</c:v>
                </c:pt>
                <c:pt idx="387">
                  <c:v>332.15121130613181</c:v>
                </c:pt>
                <c:pt idx="388">
                  <c:v>349.8483342264127</c:v>
                </c:pt>
                <c:pt idx="389">
                  <c:v>329.27549155856968</c:v>
                </c:pt>
                <c:pt idx="390">
                  <c:v>326.35828220101297</c:v>
                </c:pt>
                <c:pt idx="391">
                  <c:v>324.96911385252992</c:v>
                </c:pt>
                <c:pt idx="392">
                  <c:v>307.37994715024359</c:v>
                </c:pt>
                <c:pt idx="393">
                  <c:v>304.01551993871101</c:v>
                </c:pt>
                <c:pt idx="394">
                  <c:v>315.89516821456982</c:v>
                </c:pt>
                <c:pt idx="395">
                  <c:v>316.58277983866981</c:v>
                </c:pt>
                <c:pt idx="396">
                  <c:v>316.13074579738264</c:v>
                </c:pt>
                <c:pt idx="397">
                  <c:v>318.66263524218539</c:v>
                </c:pt>
                <c:pt idx="398">
                  <c:v>311.91332148469058</c:v>
                </c:pt>
                <c:pt idx="399">
                  <c:v>281.07480054614905</c:v>
                </c:pt>
                <c:pt idx="400">
                  <c:v>244.4112105709541</c:v>
                </c:pt>
                <c:pt idx="401">
                  <c:v>212.64112470223233</c:v>
                </c:pt>
                <c:pt idx="402">
                  <c:v>234.04857967378078</c:v>
                </c:pt>
                <c:pt idx="403">
                  <c:v>242.86509577233767</c:v>
                </c:pt>
                <c:pt idx="404">
                  <c:v>218.29721828305117</c:v>
                </c:pt>
                <c:pt idx="405">
                  <c:v>206.44352015522685</c:v>
                </c:pt>
                <c:pt idx="406">
                  <c:v>252.34998020707792</c:v>
                </c:pt>
                <c:pt idx="407">
                  <c:v>239.11310696993939</c:v>
                </c:pt>
                <c:pt idx="408">
                  <c:v>264.08373107375661</c:v>
                </c:pt>
                <c:pt idx="409">
                  <c:v>252.83374612486486</c:v>
                </c:pt>
                <c:pt idx="410">
                  <c:v>252.97938628915051</c:v>
                </c:pt>
                <c:pt idx="411">
                  <c:v>259.20625741576083</c:v>
                </c:pt>
                <c:pt idx="412">
                  <c:v>269.23580990373176</c:v>
                </c:pt>
                <c:pt idx="413">
                  <c:v>264.21020359446658</c:v>
                </c:pt>
                <c:pt idx="414">
                  <c:v>257.80617317471609</c:v>
                </c:pt>
                <c:pt idx="415">
                  <c:v>269.89217731181373</c:v>
                </c:pt>
                <c:pt idx="416">
                  <c:v>261.40177456070484</c:v>
                </c:pt>
                <c:pt idx="417">
                  <c:v>270.43701071982957</c:v>
                </c:pt>
                <c:pt idx="418">
                  <c:v>266.87241796435978</c:v>
                </c:pt>
                <c:pt idx="419">
                  <c:v>260.89083966949238</c:v>
                </c:pt>
                <c:pt idx="420">
                  <c:v>263.32755669705386</c:v>
                </c:pt>
                <c:pt idx="421">
                  <c:v>274.10265744625281</c:v>
                </c:pt>
                <c:pt idx="422">
                  <c:v>281.20945208032532</c:v>
                </c:pt>
                <c:pt idx="423">
                  <c:v>278.42369089952012</c:v>
                </c:pt>
                <c:pt idx="424">
                  <c:v>277.6011859531701</c:v>
                </c:pt>
                <c:pt idx="425">
                  <c:v>282.9362340245674</c:v>
                </c:pt>
                <c:pt idx="426">
                  <c:v>291.4802575387709</c:v>
                </c:pt>
                <c:pt idx="427">
                  <c:v>287.0479330286737</c:v>
                </c:pt>
                <c:pt idx="428">
                  <c:v>305.60696463512039</c:v>
                </c:pt>
                <c:pt idx="429">
                  <c:v>312.166808962804</c:v>
                </c:pt>
                <c:pt idx="430">
                  <c:v>313.63109623573803</c:v>
                </c:pt>
                <c:pt idx="431">
                  <c:v>307.21649635181575</c:v>
                </c:pt>
                <c:pt idx="432">
                  <c:v>330.70883492062006</c:v>
                </c:pt>
                <c:pt idx="433">
                  <c:v>340.30777764618915</c:v>
                </c:pt>
                <c:pt idx="434">
                  <c:v>344.64944235021477</c:v>
                </c:pt>
                <c:pt idx="435">
                  <c:v>355.83135225265767</c:v>
                </c:pt>
                <c:pt idx="436">
                  <c:v>353.65461027542034</c:v>
                </c:pt>
                <c:pt idx="437">
                  <c:v>320.81933193156067</c:v>
                </c:pt>
                <c:pt idx="438">
                  <c:v>328.32737601997479</c:v>
                </c:pt>
                <c:pt idx="439">
                  <c:v>348.80759399241549</c:v>
                </c:pt>
                <c:pt idx="440">
                  <c:v>364.83199764150635</c:v>
                </c:pt>
                <c:pt idx="441">
                  <c:v>382.00321692570105</c:v>
                </c:pt>
                <c:pt idx="442">
                  <c:v>394.31073572107891</c:v>
                </c:pt>
                <c:pt idx="443">
                  <c:v>414.9690017978985</c:v>
                </c:pt>
                <c:pt idx="444">
                  <c:v>430.2622770691911</c:v>
                </c:pt>
                <c:pt idx="445">
                  <c:v>446.88836509760199</c:v>
                </c:pt>
                <c:pt idx="446">
                  <c:v>435.66775127281551</c:v>
                </c:pt>
                <c:pt idx="447">
                  <c:v>453.1198092656212</c:v>
                </c:pt>
                <c:pt idx="448">
                  <c:v>414.20779580871977</c:v>
                </c:pt>
                <c:pt idx="449">
                  <c:v>409.55173187506824</c:v>
                </c:pt>
                <c:pt idx="450">
                  <c:v>402.0864169524304</c:v>
                </c:pt>
                <c:pt idx="451">
                  <c:v>360.89820327150579</c:v>
                </c:pt>
                <c:pt idx="452">
                  <c:v>355.38391236553343</c:v>
                </c:pt>
                <c:pt idx="453">
                  <c:v>352.13311265779106</c:v>
                </c:pt>
                <c:pt idx="454">
                  <c:v>382.54973694997994</c:v>
                </c:pt>
                <c:pt idx="455">
                  <c:v>393.52652080825453</c:v>
                </c:pt>
                <c:pt idx="456">
                  <c:v>475.02387202344806</c:v>
                </c:pt>
                <c:pt idx="457">
                  <c:v>492.14220637200373</c:v>
                </c:pt>
                <c:pt idx="458">
                  <c:v>524.65234412774282</c:v>
                </c:pt>
                <c:pt idx="459">
                  <c:v>544.34419401121727</c:v>
                </c:pt>
                <c:pt idx="460">
                  <c:v>533.13438776277746</c:v>
                </c:pt>
                <c:pt idx="461">
                  <c:v>570.89771645422718</c:v>
                </c:pt>
                <c:pt idx="462">
                  <c:v>613.37315708374376</c:v>
                </c:pt>
                <c:pt idx="463">
                  <c:v>611.95632786889269</c:v>
                </c:pt>
                <c:pt idx="464">
                  <c:v>637.41070363730387</c:v>
                </c:pt>
                <c:pt idx="465">
                  <c:v>607.61748780675998</c:v>
                </c:pt>
                <c:pt idx="466">
                  <c:v>610.23382607422013</c:v>
                </c:pt>
                <c:pt idx="467">
                  <c:v>645.40298388291478</c:v>
                </c:pt>
                <c:pt idx="468">
                  <c:v>620.37700558464655</c:v>
                </c:pt>
                <c:pt idx="469">
                  <c:v>580.21625975891868</c:v>
                </c:pt>
                <c:pt idx="470">
                  <c:v>576.35708909152652</c:v>
                </c:pt>
                <c:pt idx="471">
                  <c:v>653.17555267121088</c:v>
                </c:pt>
                <c:pt idx="472">
                  <c:v>689.52027722660341</c:v>
                </c:pt>
                <c:pt idx="473">
                  <c:v>673.15467406213054</c:v>
                </c:pt>
                <c:pt idx="474">
                  <c:v>623.09382137328794</c:v>
                </c:pt>
                <c:pt idx="475">
                  <c:v>628.23185390164497</c:v>
                </c:pt>
                <c:pt idx="476">
                  <c:v>676.32561289326077</c:v>
                </c:pt>
                <c:pt idx="477">
                  <c:v>670.7542318654173</c:v>
                </c:pt>
                <c:pt idx="478">
                  <c:v>730.18036043840618</c:v>
                </c:pt>
                <c:pt idx="479">
                  <c:v>708.02987229862026</c:v>
                </c:pt>
                <c:pt idx="480">
                  <c:v>688.01829299543954</c:v>
                </c:pt>
                <c:pt idx="481">
                  <c:v>611.30627719484005</c:v>
                </c:pt>
                <c:pt idx="482">
                  <c:v>611.29714881722646</c:v>
                </c:pt>
                <c:pt idx="483">
                  <c:v>612.59837426711306</c:v>
                </c:pt>
                <c:pt idx="484">
                  <c:v>595.48671115402897</c:v>
                </c:pt>
                <c:pt idx="485">
                  <c:v>523.88177607049522</c:v>
                </c:pt>
                <c:pt idx="486">
                  <c:v>449.07726668957076</c:v>
                </c:pt>
                <c:pt idx="487">
                  <c:v>487.91050546256241</c:v>
                </c:pt>
                <c:pt idx="488">
                  <c:v>468.41259901977276</c:v>
                </c:pt>
                <c:pt idx="489">
                  <c:v>517.63963418058904</c:v>
                </c:pt>
                <c:pt idx="490">
                  <c:v>475.84384170481968</c:v>
                </c:pt>
                <c:pt idx="491">
                  <c:v>433.85311301012115</c:v>
                </c:pt>
                <c:pt idx="492">
                  <c:v>393.27198043544513</c:v>
                </c:pt>
                <c:pt idx="493">
                  <c:v>413.99192183302415</c:v>
                </c:pt>
                <c:pt idx="494">
                  <c:v>398.72492196312601</c:v>
                </c:pt>
                <c:pt idx="495">
                  <c:v>319.16605438957436</c:v>
                </c:pt>
                <c:pt idx="496">
                  <c:v>281.86109814721789</c:v>
                </c:pt>
                <c:pt idx="497">
                  <c:v>253.72134384792457</c:v>
                </c:pt>
                <c:pt idx="498">
                  <c:v>274.68011990558989</c:v>
                </c:pt>
                <c:pt idx="499">
                  <c:v>308.98035095485079</c:v>
                </c:pt>
                <c:pt idx="500">
                  <c:v>371.36824095978699</c:v>
                </c:pt>
                <c:pt idx="501">
                  <c:v>318.82787998916615</c:v>
                </c:pt>
                <c:pt idx="502">
                  <c:v>317.58213551809121</c:v>
                </c:pt>
                <c:pt idx="503">
                  <c:v>344.49515294084074</c:v>
                </c:pt>
                <c:pt idx="504">
                  <c:v>390.62121087055073</c:v>
                </c:pt>
                <c:pt idx="505">
                  <c:v>404.50147912432095</c:v>
                </c:pt>
                <c:pt idx="506">
                  <c:v>433.38376476657425</c:v>
                </c:pt>
                <c:pt idx="507">
                  <c:v>448.42359856888481</c:v>
                </c:pt>
                <c:pt idx="508">
                  <c:v>416.30590569909617</c:v>
                </c:pt>
                <c:pt idx="509">
                  <c:v>404.17449996427376</c:v>
                </c:pt>
                <c:pt idx="510">
                  <c:v>373.90905251526391</c:v>
                </c:pt>
                <c:pt idx="511">
                  <c:v>394.70450492485037</c:v>
                </c:pt>
                <c:pt idx="512">
                  <c:v>385.31337213333711</c:v>
                </c:pt>
                <c:pt idx="513">
                  <c:v>355.52519991274926</c:v>
                </c:pt>
                <c:pt idx="514">
                  <c:v>340.54920056130817</c:v>
                </c:pt>
                <c:pt idx="515">
                  <c:v>390.50256803516265</c:v>
                </c:pt>
                <c:pt idx="516">
                  <c:v>415.06068097499019</c:v>
                </c:pt>
                <c:pt idx="517">
                  <c:v>430.5825371513335</c:v>
                </c:pt>
                <c:pt idx="518">
                  <c:v>423.06047148814758</c:v>
                </c:pt>
                <c:pt idx="519">
                  <c:v>422.24289217031424</c:v>
                </c:pt>
                <c:pt idx="520">
                  <c:v>404.84644377197105</c:v>
                </c:pt>
                <c:pt idx="521">
                  <c:v>383.9294167737965</c:v>
                </c:pt>
                <c:pt idx="522">
                  <c:v>362.51460944357586</c:v>
                </c:pt>
                <c:pt idx="523">
                  <c:v>370.00419334569028</c:v>
                </c:pt>
                <c:pt idx="524">
                  <c:v>357.35594019906677</c:v>
                </c:pt>
                <c:pt idx="525">
                  <c:v>347.11884205693229</c:v>
                </c:pt>
                <c:pt idx="526">
                  <c:v>374.73993645577332</c:v>
                </c:pt>
                <c:pt idx="527">
                  <c:v>355.79924871252825</c:v>
                </c:pt>
                <c:pt idx="528">
                  <c:v>317.44651981018626</c:v>
                </c:pt>
                <c:pt idx="529">
                  <c:v>286.74680782175875</c:v>
                </c:pt>
                <c:pt idx="530">
                  <c:v>274.37452704947134</c:v>
                </c:pt>
                <c:pt idx="531">
                  <c:v>242.65123556883233</c:v>
                </c:pt>
                <c:pt idx="532">
                  <c:v>212.33188939821201</c:v>
                </c:pt>
                <c:pt idx="533">
                  <c:v>199.49514686067988</c:v>
                </c:pt>
                <c:pt idx="534">
                  <c:v>235.57175346129463</c:v>
                </c:pt>
                <c:pt idx="535">
                  <c:v>222.90448793879213</c:v>
                </c:pt>
                <c:pt idx="536">
                  <c:v>248.48837425483592</c:v>
                </c:pt>
                <c:pt idx="537">
                  <c:v>231.88496751969083</c:v>
                </c:pt>
                <c:pt idx="538">
                  <c:v>177.14893948710099</c:v>
                </c:pt>
                <c:pt idx="539">
                  <c:v>171.20840331488645</c:v>
                </c:pt>
                <c:pt idx="540">
                  <c:v>188.48418725137543</c:v>
                </c:pt>
                <c:pt idx="541">
                  <c:v>189.07619064691283</c:v>
                </c:pt>
                <c:pt idx="542">
                  <c:v>183.40784875842039</c:v>
                </c:pt>
                <c:pt idx="543">
                  <c:v>166.82572873090993</c:v>
                </c:pt>
                <c:pt idx="544">
                  <c:v>148.92596448298349</c:v>
                </c:pt>
                <c:pt idx="545">
                  <c:v>142.77428720679217</c:v>
                </c:pt>
                <c:pt idx="546">
                  <c:v>130.69467303688799</c:v>
                </c:pt>
                <c:pt idx="547">
                  <c:v>116.87765351237776</c:v>
                </c:pt>
                <c:pt idx="548">
                  <c:v>102.01084531402451</c:v>
                </c:pt>
                <c:pt idx="549">
                  <c:v>120.39258551371495</c:v>
                </c:pt>
                <c:pt idx="550">
                  <c:v>118.30192164600535</c:v>
                </c:pt>
                <c:pt idx="551">
                  <c:v>109.83909200052412</c:v>
                </c:pt>
                <c:pt idx="552">
                  <c:v>144.20139079440679</c:v>
                </c:pt>
                <c:pt idx="553">
                  <c:v>159.07573989483041</c:v>
                </c:pt>
                <c:pt idx="554">
                  <c:v>174.48221827843574</c:v>
                </c:pt>
                <c:pt idx="555">
                  <c:v>183.24513229288044</c:v>
                </c:pt>
                <c:pt idx="556">
                  <c:v>196.19520656572706</c:v>
                </c:pt>
                <c:pt idx="557">
                  <c:v>210.35236611753513</c:v>
                </c:pt>
                <c:pt idx="558">
                  <c:v>196.46228306335053</c:v>
                </c:pt>
                <c:pt idx="559">
                  <c:v>184.87528602061155</c:v>
                </c:pt>
                <c:pt idx="560">
                  <c:v>172.99626346548126</c:v>
                </c:pt>
                <c:pt idx="561">
                  <c:v>176.16656012045948</c:v>
                </c:pt>
                <c:pt idx="562">
                  <c:v>180.7872438347911</c:v>
                </c:pt>
                <c:pt idx="563">
                  <c:v>180.70826585384097</c:v>
                </c:pt>
                <c:pt idx="564">
                  <c:v>207.41319785052201</c:v>
                </c:pt>
                <c:pt idx="565">
                  <c:v>214.70677037732429</c:v>
                </c:pt>
                <c:pt idx="566">
                  <c:v>215.02367244132509</c:v>
                </c:pt>
                <c:pt idx="567">
                  <c:v>210.35687684508542</c:v>
                </c:pt>
                <c:pt idx="568">
                  <c:v>207.47921097856613</c:v>
                </c:pt>
                <c:pt idx="569">
                  <c:v>219.37798028498059</c:v>
                </c:pt>
                <c:pt idx="570">
                  <c:v>214.48212848029985</c:v>
                </c:pt>
                <c:pt idx="571">
                  <c:v>210.41511916767325</c:v>
                </c:pt>
                <c:pt idx="572">
                  <c:v>215.9559879771748</c:v>
                </c:pt>
                <c:pt idx="573">
                  <c:v>207.58130114581502</c:v>
                </c:pt>
                <c:pt idx="574">
                  <c:v>210.70698845273321</c:v>
                </c:pt>
                <c:pt idx="575">
                  <c:v>224.66099514043353</c:v>
                </c:pt>
                <c:pt idx="576">
                  <c:v>209.35081561648275</c:v>
                </c:pt>
                <c:pt idx="577">
                  <c:v>203.20499128017039</c:v>
                </c:pt>
                <c:pt idx="578">
                  <c:v>199.589106908498</c:v>
                </c:pt>
                <c:pt idx="579">
                  <c:v>196.65558214119608</c:v>
                </c:pt>
                <c:pt idx="580">
                  <c:v>192.88098577143998</c:v>
                </c:pt>
                <c:pt idx="581">
                  <c:v>207.37932596008636</c:v>
                </c:pt>
                <c:pt idx="582">
                  <c:v>204.26975177145854</c:v>
                </c:pt>
                <c:pt idx="583">
                  <c:v>203.75400379559991</c:v>
                </c:pt>
                <c:pt idx="584">
                  <c:v>205.35111209967098</c:v>
                </c:pt>
                <c:pt idx="585">
                  <c:v>198.08530307144881</c:v>
                </c:pt>
                <c:pt idx="586">
                  <c:v>212.58004728340291</c:v>
                </c:pt>
                <c:pt idx="587">
                  <c:v>213.21089666100235</c:v>
                </c:pt>
                <c:pt idx="588">
                  <c:v>201.50362064821152</c:v>
                </c:pt>
                <c:pt idx="589">
                  <c:v>199.05942735392756</c:v>
                </c:pt>
                <c:pt idx="590">
                  <c:v>212.78650547407071</c:v>
                </c:pt>
                <c:pt idx="591">
                  <c:v>234.86649085030763</c:v>
                </c:pt>
                <c:pt idx="592">
                  <c:v>246.33048903525665</c:v>
                </c:pt>
                <c:pt idx="593">
                  <c:v>241.71065537393645</c:v>
                </c:pt>
                <c:pt idx="594">
                  <c:v>256.72074790591745</c:v>
                </c:pt>
                <c:pt idx="595">
                  <c:v>268.47333620041996</c:v>
                </c:pt>
                <c:pt idx="596">
                  <c:v>267.11188185407411</c:v>
                </c:pt>
                <c:pt idx="597">
                  <c:v>218.7751714733445</c:v>
                </c:pt>
                <c:pt idx="598">
                  <c:v>229.81450024051207</c:v>
                </c:pt>
                <c:pt idx="599">
                  <c:v>232.05166088442158</c:v>
                </c:pt>
                <c:pt idx="600">
                  <c:v>248.14434277664139</c:v>
                </c:pt>
                <c:pt idx="601">
                  <c:v>240.90993761178507</c:v>
                </c:pt>
                <c:pt idx="602">
                  <c:v>268.56171767512274</c:v>
                </c:pt>
                <c:pt idx="603">
                  <c:v>270.3908700492704</c:v>
                </c:pt>
                <c:pt idx="604">
                  <c:v>267.96185766418097</c:v>
                </c:pt>
                <c:pt idx="605">
                  <c:v>288.78783579244453</c:v>
                </c:pt>
                <c:pt idx="606">
                  <c:v>302.99482268333412</c:v>
                </c:pt>
                <c:pt idx="607">
                  <c:v>329.80727356006827</c:v>
                </c:pt>
                <c:pt idx="608">
                  <c:v>328.06911687369654</c:v>
                </c:pt>
                <c:pt idx="609">
                  <c:v>292.69810554750342</c:v>
                </c:pt>
                <c:pt idx="610">
                  <c:v>316.50403794249598</c:v>
                </c:pt>
                <c:pt idx="611">
                  <c:v>334.21239338859561</c:v>
                </c:pt>
                <c:pt idx="612">
                  <c:v>355.81076570549158</c:v>
                </c:pt>
                <c:pt idx="613">
                  <c:v>338.00504964390228</c:v>
                </c:pt>
                <c:pt idx="614">
                  <c:v>288.47681327879314</c:v>
                </c:pt>
                <c:pt idx="615">
                  <c:v>301.57259411161402</c:v>
                </c:pt>
                <c:pt idx="616">
                  <c:v>328.86153646725779</c:v>
                </c:pt>
                <c:pt idx="617">
                  <c:v>339.64874139117404</c:v>
                </c:pt>
                <c:pt idx="618">
                  <c:v>378.01007299319497</c:v>
                </c:pt>
                <c:pt idx="619">
                  <c:v>389.33281593733409</c:v>
                </c:pt>
                <c:pt idx="620">
                  <c:v>402.81338332359593</c:v>
                </c:pt>
                <c:pt idx="621">
                  <c:v>407.58456826026736</c:v>
                </c:pt>
                <c:pt idx="622">
                  <c:v>441.80356476902256</c:v>
                </c:pt>
                <c:pt idx="623">
                  <c:v>420.45291131047219</c:v>
                </c:pt>
                <c:pt idx="624">
                  <c:v>406.5257491901707</c:v>
                </c:pt>
                <c:pt idx="625">
                  <c:v>414.55820180976974</c:v>
                </c:pt>
                <c:pt idx="626">
                  <c:v>451.53566140768947</c:v>
                </c:pt>
                <c:pt idx="627">
                  <c:v>453.07770987567585</c:v>
                </c:pt>
                <c:pt idx="628">
                  <c:v>466.5427647260758</c:v>
                </c:pt>
                <c:pt idx="629">
                  <c:v>443.54855598916248</c:v>
                </c:pt>
                <c:pt idx="630">
                  <c:v>454.41349740225172</c:v>
                </c:pt>
                <c:pt idx="631">
                  <c:v>419.26960312033839</c:v>
                </c:pt>
                <c:pt idx="632">
                  <c:v>373.91909062667878</c:v>
                </c:pt>
                <c:pt idx="633">
                  <c:v>409.30988193527617</c:v>
                </c:pt>
                <c:pt idx="634">
                  <c:v>425.42279483273103</c:v>
                </c:pt>
                <c:pt idx="635">
                  <c:v>410.64602556460136</c:v>
                </c:pt>
                <c:pt idx="636">
                  <c:v>383.62995205952654</c:v>
                </c:pt>
                <c:pt idx="637">
                  <c:v>345.22352533558933</c:v>
                </c:pt>
                <c:pt idx="638">
                  <c:v>330.91189081444185</c:v>
                </c:pt>
                <c:pt idx="639">
                  <c:v>345.00814503085229</c:v>
                </c:pt>
                <c:pt idx="640">
                  <c:v>326.22391955492202</c:v>
                </c:pt>
                <c:pt idx="641">
                  <c:v>304.73460331330148</c:v>
                </c:pt>
                <c:pt idx="642">
                  <c:v>291.79381983264955</c:v>
                </c:pt>
                <c:pt idx="643">
                  <c:v>333.87324207352981</c:v>
                </c:pt>
                <c:pt idx="644">
                  <c:v>328.71206674573278</c:v>
                </c:pt>
                <c:pt idx="645">
                  <c:v>390.71845163526109</c:v>
                </c:pt>
                <c:pt idx="646">
                  <c:v>406.93404992647584</c:v>
                </c:pt>
                <c:pt idx="647">
                  <c:v>405.1144267755331</c:v>
                </c:pt>
                <c:pt idx="648">
                  <c:v>435.44504109541441</c:v>
                </c:pt>
                <c:pt idx="649">
                  <c:v>437.80377580346754</c:v>
                </c:pt>
                <c:pt idx="650">
                  <c:v>444.86946281733697</c:v>
                </c:pt>
                <c:pt idx="651">
                  <c:v>463.53672284422589</c:v>
                </c:pt>
                <c:pt idx="652">
                  <c:v>493.34079874046324</c:v>
                </c:pt>
                <c:pt idx="653">
                  <c:v>516.36051079643323</c:v>
                </c:pt>
                <c:pt idx="654">
                  <c:v>492.65118281978641</c:v>
                </c:pt>
                <c:pt idx="655">
                  <c:v>492.78827188699051</c:v>
                </c:pt>
                <c:pt idx="656">
                  <c:v>495.82203439836883</c:v>
                </c:pt>
                <c:pt idx="657">
                  <c:v>463.74976502412221</c:v>
                </c:pt>
                <c:pt idx="658">
                  <c:v>489.32289372671892</c:v>
                </c:pt>
                <c:pt idx="659">
                  <c:v>479.49153799571764</c:v>
                </c:pt>
                <c:pt idx="660">
                  <c:v>455.93731214763091</c:v>
                </c:pt>
                <c:pt idx="661">
                  <c:v>423.129209965092</c:v>
                </c:pt>
                <c:pt idx="662">
                  <c:v>423.70293668159007</c:v>
                </c:pt>
                <c:pt idx="663">
                  <c:v>413.85058488016853</c:v>
                </c:pt>
                <c:pt idx="664">
                  <c:v>381.1832298538107</c:v>
                </c:pt>
                <c:pt idx="665">
                  <c:v>393.20278611294373</c:v>
                </c:pt>
                <c:pt idx="666">
                  <c:v>365.28538436689661</c:v>
                </c:pt>
                <c:pt idx="667">
                  <c:v>428.54970210751702</c:v>
                </c:pt>
                <c:pt idx="668">
                  <c:v>410.55349389910219</c:v>
                </c:pt>
                <c:pt idx="669">
                  <c:v>394.72731359488171</c:v>
                </c:pt>
                <c:pt idx="670">
                  <c:v>377.29585777548743</c:v>
                </c:pt>
                <c:pt idx="671">
                  <c:v>386.58587072244251</c:v>
                </c:pt>
                <c:pt idx="672">
                  <c:v>438.6026310205213</c:v>
                </c:pt>
                <c:pt idx="673">
                  <c:v>436.49209284096139</c:v>
                </c:pt>
                <c:pt idx="674">
                  <c:v>417.73129276240576</c:v>
                </c:pt>
                <c:pt idx="675">
                  <c:v>400.74509773674657</c:v>
                </c:pt>
                <c:pt idx="676">
                  <c:v>412.36276535701086</c:v>
                </c:pt>
                <c:pt idx="677">
                  <c:v>406.12951529924516</c:v>
                </c:pt>
                <c:pt idx="678">
                  <c:v>420.61252431210221</c:v>
                </c:pt>
                <c:pt idx="679">
                  <c:v>406.67114083756371</c:v>
                </c:pt>
                <c:pt idx="680">
                  <c:v>374.2938220481455</c:v>
                </c:pt>
                <c:pt idx="681">
                  <c:v>373.67565605473135</c:v>
                </c:pt>
                <c:pt idx="682">
                  <c:v>404.88090360898292</c:v>
                </c:pt>
                <c:pt idx="683">
                  <c:v>418.99730647826556</c:v>
                </c:pt>
                <c:pt idx="684">
                  <c:v>419.50839520273445</c:v>
                </c:pt>
                <c:pt idx="685">
                  <c:v>448.64051266458</c:v>
                </c:pt>
                <c:pt idx="686">
                  <c:v>466.46560010927459</c:v>
                </c:pt>
                <c:pt idx="687">
                  <c:v>469.32603068228843</c:v>
                </c:pt>
                <c:pt idx="688">
                  <c:v>484.21797117545617</c:v>
                </c:pt>
                <c:pt idx="689">
                  <c:v>466.48321997060634</c:v>
                </c:pt>
                <c:pt idx="690">
                  <c:v>421.56712276808764</c:v>
                </c:pt>
                <c:pt idx="691">
                  <c:v>451.97725458714029</c:v>
                </c:pt>
                <c:pt idx="692">
                  <c:v>425.87964966743635</c:v>
                </c:pt>
                <c:pt idx="693">
                  <c:v>442.75606346194076</c:v>
                </c:pt>
                <c:pt idx="694">
                  <c:v>440.4404099339659</c:v>
                </c:pt>
                <c:pt idx="695">
                  <c:v>426.22404105293975</c:v>
                </c:pt>
                <c:pt idx="696">
                  <c:v>490.65220486789019</c:v>
                </c:pt>
                <c:pt idx="697">
                  <c:v>535.98259334625459</c:v>
                </c:pt>
                <c:pt idx="698">
                  <c:v>540.18077633560586</c:v>
                </c:pt>
                <c:pt idx="699">
                  <c:v>522.37885416288532</c:v>
                </c:pt>
                <c:pt idx="700">
                  <c:v>532.46058649681675</c:v>
                </c:pt>
                <c:pt idx="701">
                  <c:v>534.78272926189447</c:v>
                </c:pt>
                <c:pt idx="702">
                  <c:v>553.35853421834452</c:v>
                </c:pt>
                <c:pt idx="703">
                  <c:v>575.33295849173624</c:v>
                </c:pt>
                <c:pt idx="704">
                  <c:v>556.05911903231106</c:v>
                </c:pt>
                <c:pt idx="705">
                  <c:v>382.47873133172641</c:v>
                </c:pt>
                <c:pt idx="706">
                  <c:v>358.36643144179976</c:v>
                </c:pt>
                <c:pt idx="707">
                  <c:v>384.14924930686254</c:v>
                </c:pt>
                <c:pt idx="708">
                  <c:v>406.70222148650896</c:v>
                </c:pt>
                <c:pt idx="709">
                  <c:v>443.65902980211644</c:v>
                </c:pt>
                <c:pt idx="710">
                  <c:v>448.93858525514884</c:v>
                </c:pt>
                <c:pt idx="711">
                  <c:v>451.21602802448319</c:v>
                </c:pt>
                <c:pt idx="712">
                  <c:v>452.22665779681063</c:v>
                </c:pt>
                <c:pt idx="713">
                  <c:v>494.13360675418193</c:v>
                </c:pt>
                <c:pt idx="714">
                  <c:v>480.69029470252718</c:v>
                </c:pt>
                <c:pt idx="715">
                  <c:v>464.63445600616205</c:v>
                </c:pt>
                <c:pt idx="716">
                  <c:v>479.29224832123299</c:v>
                </c:pt>
                <c:pt idx="717">
                  <c:v>471.1682495051104</c:v>
                </c:pt>
                <c:pt idx="718">
                  <c:v>456.74211686803773</c:v>
                </c:pt>
                <c:pt idx="719">
                  <c:v>478.82087597688246</c:v>
                </c:pt>
                <c:pt idx="720">
                  <c:v>517.2201144254044</c:v>
                </c:pt>
                <c:pt idx="721">
                  <c:v>507.62920734342947</c:v>
                </c:pt>
                <c:pt idx="722">
                  <c:v>506.10638253525326</c:v>
                </c:pt>
                <c:pt idx="723">
                  <c:v>532.61125101538994</c:v>
                </c:pt>
                <c:pt idx="724">
                  <c:v>564.49832066063641</c:v>
                </c:pt>
                <c:pt idx="725">
                  <c:v>538.31947476412404</c:v>
                </c:pt>
                <c:pt idx="726">
                  <c:v>548.59037348205413</c:v>
                </c:pt>
                <c:pt idx="727">
                  <c:v>566.22503580731154</c:v>
                </c:pt>
                <c:pt idx="728">
                  <c:v>556.79587780278405</c:v>
                </c:pt>
                <c:pt idx="729">
                  <c:v>514.35226902291117</c:v>
                </c:pt>
                <c:pt idx="730">
                  <c:v>525.16315201530085</c:v>
                </c:pt>
                <c:pt idx="731">
                  <c:v>525.60913968843454</c:v>
                </c:pt>
                <c:pt idx="732">
                  <c:v>468.90548701024449</c:v>
                </c:pt>
                <c:pt idx="733">
                  <c:v>493.04303279339882</c:v>
                </c:pt>
                <c:pt idx="734">
                  <c:v>510.58341949456337</c:v>
                </c:pt>
                <c:pt idx="735">
                  <c:v>482.6017161877113</c:v>
                </c:pt>
                <c:pt idx="736">
                  <c:v>532.51979628902325</c:v>
                </c:pt>
                <c:pt idx="737">
                  <c:v>526.7979437508626</c:v>
                </c:pt>
                <c:pt idx="738">
                  <c:v>483.4097749705964</c:v>
                </c:pt>
                <c:pt idx="739">
                  <c:v>412.17668035563895</c:v>
                </c:pt>
                <c:pt idx="740">
                  <c:v>358.7131069762666</c:v>
                </c:pt>
                <c:pt idx="741">
                  <c:v>331.39038935481517</c:v>
                </c:pt>
                <c:pt idx="742">
                  <c:v>375.61036527979365</c:v>
                </c:pt>
                <c:pt idx="743">
                  <c:v>394.89061357896492</c:v>
                </c:pt>
                <c:pt idx="744">
                  <c:v>438.05909192231996</c:v>
                </c:pt>
                <c:pt idx="745">
                  <c:v>495.75501404522396</c:v>
                </c:pt>
                <c:pt idx="746">
                  <c:v>520.75260683723241</c:v>
                </c:pt>
                <c:pt idx="747">
                  <c:v>529.15544460052251</c:v>
                </c:pt>
                <c:pt idx="748">
                  <c:v>548.73259944569418</c:v>
                </c:pt>
                <c:pt idx="749">
                  <c:v>517.72891941691557</c:v>
                </c:pt>
                <c:pt idx="750">
                  <c:v>537.8554758405719</c:v>
                </c:pt>
                <c:pt idx="751">
                  <c:v>565.60735851398613</c:v>
                </c:pt>
                <c:pt idx="752">
                  <c:v>551.78644294793537</c:v>
                </c:pt>
                <c:pt idx="753">
                  <c:v>555.20600699935835</c:v>
                </c:pt>
                <c:pt idx="754">
                  <c:v>528.78302707584123</c:v>
                </c:pt>
                <c:pt idx="755">
                  <c:v>576.86732833081453</c:v>
                </c:pt>
                <c:pt idx="756">
                  <c:v>608.59043940473134</c:v>
                </c:pt>
                <c:pt idx="757">
                  <c:v>636.73035039401475</c:v>
                </c:pt>
                <c:pt idx="758">
                  <c:v>591.62714383967898</c:v>
                </c:pt>
                <c:pt idx="759">
                  <c:v>568.68316283036052</c:v>
                </c:pt>
                <c:pt idx="760">
                  <c:v>584.6776507164725</c:v>
                </c:pt>
                <c:pt idx="761">
                  <c:v>556.85088611056233</c:v>
                </c:pt>
                <c:pt idx="762">
                  <c:v>569.33593959488758</c:v>
                </c:pt>
                <c:pt idx="763">
                  <c:v>545.43842304752923</c:v>
                </c:pt>
                <c:pt idx="764">
                  <c:v>552.70251594453373</c:v>
                </c:pt>
                <c:pt idx="765">
                  <c:v>581.97574034194702</c:v>
                </c:pt>
                <c:pt idx="766">
                  <c:v>622.47825608119911</c:v>
                </c:pt>
                <c:pt idx="767">
                  <c:v>634.23238906244592</c:v>
                </c:pt>
                <c:pt idx="768">
                  <c:v>634.25590639943221</c:v>
                </c:pt>
                <c:pt idx="769">
                  <c:v>596.63363939447504</c:v>
                </c:pt>
                <c:pt idx="770">
                  <c:v>602.92971482472137</c:v>
                </c:pt>
                <c:pt idx="771">
                  <c:v>583.32317607287303</c:v>
                </c:pt>
                <c:pt idx="772">
                  <c:v>620.02103228865724</c:v>
                </c:pt>
                <c:pt idx="773">
                  <c:v>619.26401411153029</c:v>
                </c:pt>
                <c:pt idx="774">
                  <c:v>598.2510113466144</c:v>
                </c:pt>
                <c:pt idx="775">
                  <c:v>623.41819206353932</c:v>
                </c:pt>
                <c:pt idx="776">
                  <c:v>620.98281802637371</c:v>
                </c:pt>
                <c:pt idx="777">
                  <c:v>631.132700643818</c:v>
                </c:pt>
                <c:pt idx="778">
                  <c:v>626.41564495102045</c:v>
                </c:pt>
                <c:pt idx="779">
                  <c:v>645.99650444583415</c:v>
                </c:pt>
                <c:pt idx="780">
                  <c:v>682.81661268840458</c:v>
                </c:pt>
                <c:pt idx="781">
                  <c:v>663.53034342645287</c:v>
                </c:pt>
                <c:pt idx="782">
                  <c:v>625.6609702557148</c:v>
                </c:pt>
                <c:pt idx="783">
                  <c:v>627.59018037084036</c:v>
                </c:pt>
                <c:pt idx="784">
                  <c:v>642.56711983212324</c:v>
                </c:pt>
                <c:pt idx="785">
                  <c:v>620.58712616197408</c:v>
                </c:pt>
                <c:pt idx="786">
                  <c:v>639.51317801709411</c:v>
                </c:pt>
                <c:pt idx="787">
                  <c:v>678.95641451348672</c:v>
                </c:pt>
                <c:pt idx="788">
                  <c:v>672.23995850738049</c:v>
                </c:pt>
                <c:pt idx="789">
                  <c:v>682.54186950909354</c:v>
                </c:pt>
                <c:pt idx="790">
                  <c:v>645.44554953630086</c:v>
                </c:pt>
                <c:pt idx="791">
                  <c:v>638.82187452367009</c:v>
                </c:pt>
                <c:pt idx="792">
                  <c:v>645.99138002664029</c:v>
                </c:pt>
                <c:pt idx="793">
                  <c:v>681.15615397725458</c:v>
                </c:pt>
                <c:pt idx="794">
                  <c:v>689.57802206711926</c:v>
                </c:pt>
                <c:pt idx="795">
                  <c:v>690.00199648310195</c:v>
                </c:pt>
                <c:pt idx="796">
                  <c:v>702.97579588435849</c:v>
                </c:pt>
                <c:pt idx="797">
                  <c:v>739.97577472114722</c:v>
                </c:pt>
                <c:pt idx="798">
                  <c:v>780.94883695725571</c:v>
                </c:pt>
                <c:pt idx="799">
                  <c:v>795.23985256766184</c:v>
                </c:pt>
                <c:pt idx="800">
                  <c:v>792.92908089732418</c:v>
                </c:pt>
                <c:pt idx="801">
                  <c:v>751.60692048172825</c:v>
                </c:pt>
                <c:pt idx="802">
                  <c:v>795.93090098539108</c:v>
                </c:pt>
                <c:pt idx="803">
                  <c:v>800.8244460130087</c:v>
                </c:pt>
                <c:pt idx="804">
                  <c:v>797.67800676462309</c:v>
                </c:pt>
                <c:pt idx="805">
                  <c:v>815.14174041216859</c:v>
                </c:pt>
                <c:pt idx="806">
                  <c:v>821.42242570669123</c:v>
                </c:pt>
                <c:pt idx="807">
                  <c:v>882.53934272758943</c:v>
                </c:pt>
                <c:pt idx="808">
                  <c:v>879.84461442155146</c:v>
                </c:pt>
                <c:pt idx="809">
                  <c:v>817.62068878422815</c:v>
                </c:pt>
                <c:pt idx="810">
                  <c:v>724.78068469766527</c:v>
                </c:pt>
                <c:pt idx="811">
                  <c:v>776.06313894472396</c:v>
                </c:pt>
                <c:pt idx="812">
                  <c:v>820.82195259570631</c:v>
                </c:pt>
                <c:pt idx="813">
                  <c:v>775.84683592795875</c:v>
                </c:pt>
                <c:pt idx="814">
                  <c:v>849.58887567686099</c:v>
                </c:pt>
                <c:pt idx="815">
                  <c:v>830.65144618782904</c:v>
                </c:pt>
                <c:pt idx="816">
                  <c:v>852.01770363103776</c:v>
                </c:pt>
                <c:pt idx="817">
                  <c:v>831.19377565410286</c:v>
                </c:pt>
                <c:pt idx="818">
                  <c:v>763.04012676082482</c:v>
                </c:pt>
                <c:pt idx="819">
                  <c:v>760.78329823870627</c:v>
                </c:pt>
                <c:pt idx="820">
                  <c:v>859.25041139913628</c:v>
                </c:pt>
                <c:pt idx="821">
                  <c:v>876.62370760389865</c:v>
                </c:pt>
                <c:pt idx="822">
                  <c:v>933.40380858740764</c:v>
                </c:pt>
                <c:pt idx="823">
                  <c:v>933.00061732071856</c:v>
                </c:pt>
                <c:pt idx="824">
                  <c:v>979.91143888286229</c:v>
                </c:pt>
                <c:pt idx="825">
                  <c:v>901.5453929438869</c:v>
                </c:pt>
                <c:pt idx="826">
                  <c:v>891.49981908656673</c:v>
                </c:pt>
                <c:pt idx="827">
                  <c:v>904.28722026768924</c:v>
                </c:pt>
                <c:pt idx="828">
                  <c:v>893.12277268892535</c:v>
                </c:pt>
                <c:pt idx="829">
                  <c:v>982.85457224028778</c:v>
                </c:pt>
                <c:pt idx="830">
                  <c:v>1025.6128429912887</c:v>
                </c:pt>
                <c:pt idx="831">
                  <c:v>1030.9269328637065</c:v>
                </c:pt>
                <c:pt idx="832">
                  <c:v>951.78927211171504</c:v>
                </c:pt>
                <c:pt idx="833">
                  <c:v>944.08962735058822</c:v>
                </c:pt>
                <c:pt idx="834">
                  <c:v>849.60822461842224</c:v>
                </c:pt>
                <c:pt idx="835">
                  <c:v>645.69749793409994</c:v>
                </c:pt>
                <c:pt idx="836">
                  <c:v>731.41333531797557</c:v>
                </c:pt>
                <c:pt idx="837">
                  <c:v>834.10701276637235</c:v>
                </c:pt>
                <c:pt idx="838">
                  <c:v>859.99053426498381</c:v>
                </c:pt>
                <c:pt idx="839">
                  <c:v>915.49709100933876</c:v>
                </c:pt>
                <c:pt idx="840">
                  <c:v>897.30822354703173</c:v>
                </c:pt>
                <c:pt idx="841">
                  <c:v>831.16067112332667</c:v>
                </c:pt>
                <c:pt idx="842">
                  <c:v>848.04866427059937</c:v>
                </c:pt>
                <c:pt idx="843">
                  <c:v>940.8159734886699</c:v>
                </c:pt>
                <c:pt idx="844">
                  <c:v>973.29709656427417</c:v>
                </c:pt>
                <c:pt idx="845">
                  <c:v>989.60534372139034</c:v>
                </c:pt>
                <c:pt idx="846">
                  <c:v>931.26244136763808</c:v>
                </c:pt>
                <c:pt idx="847">
                  <c:v>864.70655683196856</c:v>
                </c:pt>
                <c:pt idx="848">
                  <c:v>835.68686218429184</c:v>
                </c:pt>
                <c:pt idx="849">
                  <c:v>815.47332009298486</c:v>
                </c:pt>
                <c:pt idx="850">
                  <c:v>857.29041041942116</c:v>
                </c:pt>
                <c:pt idx="851">
                  <c:v>899.33350148320801</c:v>
                </c:pt>
                <c:pt idx="852">
                  <c:v>844.76575778725294</c:v>
                </c:pt>
                <c:pt idx="853">
                  <c:v>864.54914493072533</c:v>
                </c:pt>
                <c:pt idx="854">
                  <c:v>874.99132145828366</c:v>
                </c:pt>
                <c:pt idx="855">
                  <c:v>788.56805742941117</c:v>
                </c:pt>
                <c:pt idx="856">
                  <c:v>787.83480062173055</c:v>
                </c:pt>
                <c:pt idx="857">
                  <c:v>800.43240881900863</c:v>
                </c:pt>
                <c:pt idx="858">
                  <c:v>741.76053258853995</c:v>
                </c:pt>
                <c:pt idx="859">
                  <c:v>809.08211557000823</c:v>
                </c:pt>
                <c:pt idx="860">
                  <c:v>758.03008012884902</c:v>
                </c:pt>
                <c:pt idx="861">
                  <c:v>709.26581492989703</c:v>
                </c:pt>
                <c:pt idx="862">
                  <c:v>615.39538103774476</c:v>
                </c:pt>
                <c:pt idx="863">
                  <c:v>661.87310715048329</c:v>
                </c:pt>
                <c:pt idx="864">
                  <c:v>808.22425147249521</c:v>
                </c:pt>
                <c:pt idx="865">
                  <c:v>628.47046856715292</c:v>
                </c:pt>
                <c:pt idx="866">
                  <c:v>544.60145447416494</c:v>
                </c:pt>
                <c:pt idx="867">
                  <c:v>671.29538022127474</c:v>
                </c:pt>
                <c:pt idx="868">
                  <c:v>656.670246109088</c:v>
                </c:pt>
                <c:pt idx="869">
                  <c:v>655.18220686268467</c:v>
                </c:pt>
                <c:pt idx="870">
                  <c:v>569.64991254143104</c:v>
                </c:pt>
                <c:pt idx="871">
                  <c:v>490.57995137945147</c:v>
                </c:pt>
                <c:pt idx="872">
                  <c:v>363.45685681727019</c:v>
                </c:pt>
                <c:pt idx="873">
                  <c:v>434.97527013637136</c:v>
                </c:pt>
                <c:pt idx="874">
                  <c:v>499.60187526440882</c:v>
                </c:pt>
                <c:pt idx="875">
                  <c:v>501.1901468067075</c:v>
                </c:pt>
                <c:pt idx="876">
                  <c:v>463.98811260477675</c:v>
                </c:pt>
                <c:pt idx="877">
                  <c:v>400.69779912746105</c:v>
                </c:pt>
                <c:pt idx="878">
                  <c:v>444.36463619882528</c:v>
                </c:pt>
                <c:pt idx="879">
                  <c:v>399.16080817598362</c:v>
                </c:pt>
                <c:pt idx="880">
                  <c:v>364.81028991171087</c:v>
                </c:pt>
                <c:pt idx="881">
                  <c:v>295.5919292705392</c:v>
                </c:pt>
                <c:pt idx="882">
                  <c:v>258.52316130606192</c:v>
                </c:pt>
                <c:pt idx="883">
                  <c:v>252.63093730207018</c:v>
                </c:pt>
                <c:pt idx="884">
                  <c:v>210.0188702125109</c:v>
                </c:pt>
                <c:pt idx="885">
                  <c:v>231.62811920528426</c:v>
                </c:pt>
                <c:pt idx="886">
                  <c:v>284.2938560637719</c:v>
                </c:pt>
                <c:pt idx="887">
                  <c:v>250.11912187654636</c:v>
                </c:pt>
                <c:pt idx="888">
                  <c:v>241.22176691716646</c:v>
                </c:pt>
                <c:pt idx="889">
                  <c:v>230.72841561296633</c:v>
                </c:pt>
                <c:pt idx="890">
                  <c:v>231.53608218647358</c:v>
                </c:pt>
                <c:pt idx="891">
                  <c:v>266.21720511326856</c:v>
                </c:pt>
                <c:pt idx="892">
                  <c:v>316.34894937585977</c:v>
                </c:pt>
                <c:pt idx="893">
                  <c:v>317.80996560131467</c:v>
                </c:pt>
                <c:pt idx="894">
                  <c:v>330.46034043248034</c:v>
                </c:pt>
                <c:pt idx="895">
                  <c:v>360.33581180302332</c:v>
                </c:pt>
                <c:pt idx="896">
                  <c:v>348.81147382498659</c:v>
                </c:pt>
                <c:pt idx="897">
                  <c:v>379.55291285154067</c:v>
                </c:pt>
                <c:pt idx="898">
                  <c:v>386.19162911845223</c:v>
                </c:pt>
                <c:pt idx="899">
                  <c:v>407.10948838839664</c:v>
                </c:pt>
                <c:pt idx="900">
                  <c:v>425.84816818563058</c:v>
                </c:pt>
                <c:pt idx="901">
                  <c:v>440.08787031285709</c:v>
                </c:pt>
                <c:pt idx="902">
                  <c:v>435.51888700296166</c:v>
                </c:pt>
                <c:pt idx="903">
                  <c:v>421.61151900175111</c:v>
                </c:pt>
                <c:pt idx="904">
                  <c:v>430.50986939556554</c:v>
                </c:pt>
                <c:pt idx="905">
                  <c:v>443.20354724862932</c:v>
                </c:pt>
                <c:pt idx="906">
                  <c:v>397.26198940421449</c:v>
                </c:pt>
                <c:pt idx="907">
                  <c:v>386.25457656041226</c:v>
                </c:pt>
                <c:pt idx="908">
                  <c:v>402.64322942724033</c:v>
                </c:pt>
                <c:pt idx="909">
                  <c:v>420.34756093882783</c:v>
                </c:pt>
                <c:pt idx="910">
                  <c:v>453.07083611009756</c:v>
                </c:pt>
                <c:pt idx="911">
                  <c:v>477.4014625894236</c:v>
                </c:pt>
                <c:pt idx="912">
                  <c:v>446.131721192773</c:v>
                </c:pt>
                <c:pt idx="913">
                  <c:v>449.81278771991538</c:v>
                </c:pt>
                <c:pt idx="914">
                  <c:v>433.84688829530199</c:v>
                </c:pt>
                <c:pt idx="915">
                  <c:v>406.96775533304617</c:v>
                </c:pt>
                <c:pt idx="916">
                  <c:v>437.1517838683352</c:v>
                </c:pt>
                <c:pt idx="917">
                  <c:v>444.12031241295023</c:v>
                </c:pt>
                <c:pt idx="918">
                  <c:v>473.54706747113494</c:v>
                </c:pt>
                <c:pt idx="919">
                  <c:v>473.06029456275388</c:v>
                </c:pt>
                <c:pt idx="920">
                  <c:v>483.32969807340561</c:v>
                </c:pt>
                <c:pt idx="921">
                  <c:v>466.25859946998634</c:v>
                </c:pt>
                <c:pt idx="922">
                  <c:v>494.79369423930649</c:v>
                </c:pt>
                <c:pt idx="923">
                  <c:v>501.28036776428871</c:v>
                </c:pt>
                <c:pt idx="924">
                  <c:v>523.66784474405847</c:v>
                </c:pt>
                <c:pt idx="925">
                  <c:v>526.36278753444913</c:v>
                </c:pt>
                <c:pt idx="926">
                  <c:v>550.89086015916803</c:v>
                </c:pt>
                <c:pt idx="927">
                  <c:v>554.51696291459041</c:v>
                </c:pt>
                <c:pt idx="928">
                  <c:v>528.96468620085045</c:v>
                </c:pt>
                <c:pt idx="929">
                  <c:v>519.17654371882293</c:v>
                </c:pt>
                <c:pt idx="930">
                  <c:v>484.95442399994135</c:v>
                </c:pt>
                <c:pt idx="931">
                  <c:v>512.51231958900712</c:v>
                </c:pt>
                <c:pt idx="932">
                  <c:v>517.24270393275526</c:v>
                </c:pt>
                <c:pt idx="933">
                  <c:v>540.04472157477881</c:v>
                </c:pt>
                <c:pt idx="934">
                  <c:v>579.52642016471714</c:v>
                </c:pt>
                <c:pt idx="935">
                  <c:v>567.0800469979639</c:v>
                </c:pt>
                <c:pt idx="936">
                  <c:v>583.88625466596693</c:v>
                </c:pt>
                <c:pt idx="937">
                  <c:v>590.93242459664111</c:v>
                </c:pt>
                <c:pt idx="938">
                  <c:v>593.14546861946394</c:v>
                </c:pt>
                <c:pt idx="939">
                  <c:v>615.91537412701496</c:v>
                </c:pt>
                <c:pt idx="940">
                  <c:v>650.9190380955738</c:v>
                </c:pt>
                <c:pt idx="941">
                  <c:v>636.17521057520582</c:v>
                </c:pt>
                <c:pt idx="942">
                  <c:v>614.67461964471886</c:v>
                </c:pt>
                <c:pt idx="943">
                  <c:v>616.51874922912134</c:v>
                </c:pt>
                <c:pt idx="944">
                  <c:v>644.15334829362632</c:v>
                </c:pt>
                <c:pt idx="945">
                  <c:v>648.00432890493062</c:v>
                </c:pt>
                <c:pt idx="946">
                  <c:v>596.68730259700089</c:v>
                </c:pt>
                <c:pt idx="947">
                  <c:v>579.74050334564674</c:v>
                </c:pt>
                <c:pt idx="948">
                  <c:v>554.61781966708497</c:v>
                </c:pt>
                <c:pt idx="949">
                  <c:v>526.53852455514993</c:v>
                </c:pt>
                <c:pt idx="950">
                  <c:v>509.76170189821204</c:v>
                </c:pt>
                <c:pt idx="951">
                  <c:v>547.63778647988704</c:v>
                </c:pt>
                <c:pt idx="952">
                  <c:v>563.78200010042053</c:v>
                </c:pt>
                <c:pt idx="953">
                  <c:v>484.7428023501829</c:v>
                </c:pt>
                <c:pt idx="954">
                  <c:v>468.64809671175379</c:v>
                </c:pt>
                <c:pt idx="955">
                  <c:v>482.32090103149216</c:v>
                </c:pt>
                <c:pt idx="956">
                  <c:v>392.63035419063561</c:v>
                </c:pt>
                <c:pt idx="957">
                  <c:v>298.44555027327874</c:v>
                </c:pt>
                <c:pt idx="958">
                  <c:v>248.35820415788427</c:v>
                </c:pt>
                <c:pt idx="959">
                  <c:v>263.36709072726552</c:v>
                </c:pt>
                <c:pt idx="960">
                  <c:v>247.7071500601254</c:v>
                </c:pt>
                <c:pt idx="961">
                  <c:v>222.16719770892243</c:v>
                </c:pt>
                <c:pt idx="962">
                  <c:v>250.25667616257675</c:v>
                </c:pt>
                <c:pt idx="963">
                  <c:v>330.10473244998582</c:v>
                </c:pt>
                <c:pt idx="964">
                  <c:v>376.58520088944914</c:v>
                </c:pt>
                <c:pt idx="965">
                  <c:v>366.13180379453684</c:v>
                </c:pt>
                <c:pt idx="966">
                  <c:v>413.35124976927449</c:v>
                </c:pt>
                <c:pt idx="967">
                  <c:v>444.41403442297229</c:v>
                </c:pt>
                <c:pt idx="968">
                  <c:v>487.24025693197387</c:v>
                </c:pt>
                <c:pt idx="969">
                  <c:v>434.53386642358282</c:v>
                </c:pt>
                <c:pt idx="970">
                  <c:v>454.82745260715404</c:v>
                </c:pt>
                <c:pt idx="971">
                  <c:v>484.44084062026394</c:v>
                </c:pt>
                <c:pt idx="972">
                  <c:v>477.17754158630936</c:v>
                </c:pt>
                <c:pt idx="973">
                  <c:v>495.05816552371834</c:v>
                </c:pt>
                <c:pt idx="974">
                  <c:v>538.3742190177154</c:v>
                </c:pt>
                <c:pt idx="975">
                  <c:v>563.96664508005074</c:v>
                </c:pt>
                <c:pt idx="976">
                  <c:v>507.07202142591439</c:v>
                </c:pt>
                <c:pt idx="977">
                  <c:v>464.93413810643682</c:v>
                </c:pt>
                <c:pt idx="978">
                  <c:v>505.73361233889102</c:v>
                </c:pt>
                <c:pt idx="979">
                  <c:v>471.19198803674306</c:v>
                </c:pt>
                <c:pt idx="980">
                  <c:v>525.06286577454944</c:v>
                </c:pt>
                <c:pt idx="981">
                  <c:v>539.52668852798251</c:v>
                </c:pt>
                <c:pt idx="982">
                  <c:v>548.26924697935374</c:v>
                </c:pt>
                <c:pt idx="983">
                  <c:v>612.86793555571296</c:v>
                </c:pt>
                <c:pt idx="984">
                  <c:v>641.6378318265804</c:v>
                </c:pt>
                <c:pt idx="985">
                  <c:v>665.03755652276789</c:v>
                </c:pt>
                <c:pt idx="986">
                  <c:v>665.1459095233472</c:v>
                </c:pt>
                <c:pt idx="987">
                  <c:v>674.62138330969708</c:v>
                </c:pt>
                <c:pt idx="988">
                  <c:v>671.25176115360318</c:v>
                </c:pt>
                <c:pt idx="989">
                  <c:v>643.29653303156374</c:v>
                </c:pt>
                <c:pt idx="990">
                  <c:v>611.55970894376685</c:v>
                </c:pt>
                <c:pt idx="991">
                  <c:v>527.34638991416955</c:v>
                </c:pt>
                <c:pt idx="992">
                  <c:v>459.91842616662882</c:v>
                </c:pt>
                <c:pt idx="993">
                  <c:v>538.82035725670391</c:v>
                </c:pt>
                <c:pt idx="994">
                  <c:v>527.84541619624736</c:v>
                </c:pt>
                <c:pt idx="995">
                  <c:v>519.5933336192453</c:v>
                </c:pt>
                <c:pt idx="996">
                  <c:v>580.26511966843032</c:v>
                </c:pt>
                <c:pt idx="997">
                  <c:v>610.16408100711078</c:v>
                </c:pt>
                <c:pt idx="998">
                  <c:v>616.60106304242845</c:v>
                </c:pt>
                <c:pt idx="999">
                  <c:v>591.92097656107069</c:v>
                </c:pt>
                <c:pt idx="1000">
                  <c:v>512.68963563346301</c:v>
                </c:pt>
                <c:pt idx="1001">
                  <c:v>525.25995784827558</c:v>
                </c:pt>
                <c:pt idx="1002">
                  <c:v>515.72996481810196</c:v>
                </c:pt>
                <c:pt idx="1003">
                  <c:v>542.64598084499903</c:v>
                </c:pt>
                <c:pt idx="1004">
                  <c:v>561.26826067094976</c:v>
                </c:pt>
                <c:pt idx="1005">
                  <c:v>549.25263541588379</c:v>
                </c:pt>
                <c:pt idx="1006">
                  <c:v>552.48084501376786</c:v>
                </c:pt>
                <c:pt idx="1007">
                  <c:v>587.35029421763795</c:v>
                </c:pt>
                <c:pt idx="1008">
                  <c:v>627.52929631647282</c:v>
                </c:pt>
                <c:pt idx="1009">
                  <c:v>620.40505497677179</c:v>
                </c:pt>
                <c:pt idx="1010">
                  <c:v>648.47302262130404</c:v>
                </c:pt>
                <c:pt idx="1011">
                  <c:v>644.46366955596159</c:v>
                </c:pt>
                <c:pt idx="1012">
                  <c:v>674.2690594033761</c:v>
                </c:pt>
                <c:pt idx="1013">
                  <c:v>657.55028376648102</c:v>
                </c:pt>
                <c:pt idx="1014">
                  <c:v>704.37669487096503</c:v>
                </c:pt>
                <c:pt idx="1015">
                  <c:v>698.12232615661367</c:v>
                </c:pt>
                <c:pt idx="1016">
                  <c:v>737.36914033076505</c:v>
                </c:pt>
                <c:pt idx="1017">
                  <c:v>742.45028404322761</c:v>
                </c:pt>
                <c:pt idx="1018">
                  <c:v>753.2750168481839</c:v>
                </c:pt>
                <c:pt idx="1019">
                  <c:v>774.9127552166251</c:v>
                </c:pt>
                <c:pt idx="1020">
                  <c:v>756.9632161586344</c:v>
                </c:pt>
                <c:pt idx="1021">
                  <c:v>803.72450136395116</c:v>
                </c:pt>
                <c:pt idx="1022">
                  <c:v>793.61686822987429</c:v>
                </c:pt>
                <c:pt idx="1023">
                  <c:v>777.22187066819743</c:v>
                </c:pt>
                <c:pt idx="1024">
                  <c:v>785.94616734006229</c:v>
                </c:pt>
                <c:pt idx="1025">
                  <c:v>823.78805220025765</c:v>
                </c:pt>
                <c:pt idx="1026">
                  <c:v>774.96951143950423</c:v>
                </c:pt>
                <c:pt idx="1027">
                  <c:v>816.52936014719205</c:v>
                </c:pt>
                <c:pt idx="1028">
                  <c:v>774.21922817667257</c:v>
                </c:pt>
                <c:pt idx="1029">
                  <c:v>792.37557491391192</c:v>
                </c:pt>
                <c:pt idx="1030">
                  <c:v>812.26701917614162</c:v>
                </c:pt>
                <c:pt idx="1031">
                  <c:v>812.51133303994595</c:v>
                </c:pt>
                <c:pt idx="1032">
                  <c:v>779.43171890323435</c:v>
                </c:pt>
                <c:pt idx="1033">
                  <c:v>853.50677703467761</c:v>
                </c:pt>
                <c:pt idx="1034">
                  <c:v>840.53047995203451</c:v>
                </c:pt>
                <c:pt idx="1035">
                  <c:v>879.70865272540982</c:v>
                </c:pt>
                <c:pt idx="1036">
                  <c:v>859.9925926777704</c:v>
                </c:pt>
                <c:pt idx="1037">
                  <c:v>832.05672873113497</c:v>
                </c:pt>
                <c:pt idx="1038">
                  <c:v>788.61870010854307</c:v>
                </c:pt>
                <c:pt idx="1039">
                  <c:v>745.69239065487102</c:v>
                </c:pt>
                <c:pt idx="1040">
                  <c:v>682.93214752023016</c:v>
                </c:pt>
                <c:pt idx="1041">
                  <c:v>742.78910830445898</c:v>
                </c:pt>
                <c:pt idx="1042">
                  <c:v>737.38512964933807</c:v>
                </c:pt>
                <c:pt idx="1043">
                  <c:v>680.09846948042969</c:v>
                </c:pt>
                <c:pt idx="1044">
                  <c:v>603.76685562003183</c:v>
                </c:pt>
                <c:pt idx="1045">
                  <c:v>601.37977119517427</c:v>
                </c:pt>
                <c:pt idx="1046">
                  <c:v>671.9334291897278</c:v>
                </c:pt>
                <c:pt idx="1047">
                  <c:v>721.28210863740344</c:v>
                </c:pt>
                <c:pt idx="1048">
                  <c:v>714.36154525592281</c:v>
                </c:pt>
                <c:pt idx="1049">
                  <c:v>698.0014117446251</c:v>
                </c:pt>
                <c:pt idx="1050">
                  <c:v>755.75346323129565</c:v>
                </c:pt>
                <c:pt idx="1051">
                  <c:v>753.25184783513487</c:v>
                </c:pt>
                <c:pt idx="1052">
                  <c:v>765.98660383147308</c:v>
                </c:pt>
                <c:pt idx="1053">
                  <c:v>720.91447196394734</c:v>
                </c:pt>
                <c:pt idx="1054">
                  <c:v>761.73210709911916</c:v>
                </c:pt>
                <c:pt idx="1055">
                  <c:v>763.45348238191991</c:v>
                </c:pt>
                <c:pt idx="1056">
                  <c:v>797.00945317186984</c:v>
                </c:pt>
                <c:pt idx="1057">
                  <c:v>818.30059841184971</c:v>
                </c:pt>
                <c:pt idx="1058">
                  <c:v>812.98601502696022</c:v>
                </c:pt>
                <c:pt idx="1059">
                  <c:v>808.13237400841456</c:v>
                </c:pt>
                <c:pt idx="1060">
                  <c:v>791.9137726042145</c:v>
                </c:pt>
                <c:pt idx="1061">
                  <c:v>801.52353107175497</c:v>
                </c:pt>
                <c:pt idx="1062">
                  <c:v>814.45084616569909</c:v>
                </c:pt>
                <c:pt idx="1063">
                  <c:v>788.67267600236073</c:v>
                </c:pt>
                <c:pt idx="1064">
                  <c:v>832.90452709536942</c:v>
                </c:pt>
                <c:pt idx="1065">
                  <c:v>828.02115339610555</c:v>
                </c:pt>
                <c:pt idx="1066">
                  <c:v>854.03036953717674</c:v>
                </c:pt>
                <c:pt idx="1067">
                  <c:v>885.44938108846316</c:v>
                </c:pt>
                <c:pt idx="1068">
                  <c:v>904.20438414671764</c:v>
                </c:pt>
                <c:pt idx="1069">
                  <c:v>852.28472444244403</c:v>
                </c:pt>
                <c:pt idx="1070">
                  <c:v>846.33232797452445</c:v>
                </c:pt>
                <c:pt idx="1071">
                  <c:v>852.62022965402298</c:v>
                </c:pt>
                <c:pt idx="1072">
                  <c:v>879.38026169814111</c:v>
                </c:pt>
                <c:pt idx="1073">
                  <c:v>897.37658357351961</c:v>
                </c:pt>
                <c:pt idx="1074">
                  <c:v>913.94097529461976</c:v>
                </c:pt>
                <c:pt idx="1075">
                  <c:v>944.26631550519596</c:v>
                </c:pt>
                <c:pt idx="1076">
                  <c:v>943.2573195700038</c:v>
                </c:pt>
                <c:pt idx="1077">
                  <c:v>826.55454133275157</c:v>
                </c:pt>
                <c:pt idx="1078">
                  <c:v>831.9700758084175</c:v>
                </c:pt>
                <c:pt idx="1079">
                  <c:v>721.75779324868483</c:v>
                </c:pt>
                <c:pt idx="1080">
                  <c:v>830.78973343242876</c:v>
                </c:pt>
                <c:pt idx="1081">
                  <c:v>869.90312498694482</c:v>
                </c:pt>
                <c:pt idx="1082">
                  <c:v>859.83958776825341</c:v>
                </c:pt>
                <c:pt idx="1083">
                  <c:v>882.82385854817562</c:v>
                </c:pt>
                <c:pt idx="1084">
                  <c:v>767.81931527865311</c:v>
                </c:pt>
                <c:pt idx="1085">
                  <c:v>833.85917427559252</c:v>
                </c:pt>
                <c:pt idx="1086">
                  <c:v>841.67315386193184</c:v>
                </c:pt>
                <c:pt idx="1087">
                  <c:v>764.46793759653747</c:v>
                </c:pt>
                <c:pt idx="1088">
                  <c:v>776.10334760198941</c:v>
                </c:pt>
                <c:pt idx="1089">
                  <c:v>793.5205578469845</c:v>
                </c:pt>
                <c:pt idx="1090">
                  <c:v>853.66283265649463</c:v>
                </c:pt>
                <c:pt idx="1091">
                  <c:v>897.70401893686642</c:v>
                </c:pt>
                <c:pt idx="1092">
                  <c:v>868.19212405860117</c:v>
                </c:pt>
                <c:pt idx="1093">
                  <c:v>798.67564842840068</c:v>
                </c:pt>
                <c:pt idx="1094">
                  <c:v>627.70007168804386</c:v>
                </c:pt>
                <c:pt idx="1095">
                  <c:v>750.95127693641621</c:v>
                </c:pt>
                <c:pt idx="1096">
                  <c:v>835.81982477479664</c:v>
                </c:pt>
                <c:pt idx="1097">
                  <c:v>873.06989503107445</c:v>
                </c:pt>
                <c:pt idx="1098">
                  <c:v>871.42353066575458</c:v>
                </c:pt>
                <c:pt idx="1099">
                  <c:v>938.30829566523505</c:v>
                </c:pt>
                <c:pt idx="1100">
                  <c:v>904.31927714053097</c:v>
                </c:pt>
                <c:pt idx="1101">
                  <c:v>929.99916934189037</c:v>
                </c:pt>
                <c:pt idx="1102">
                  <c:v>1151.6140215915473</c:v>
                </c:pt>
                <c:pt idx="1103">
                  <c:v>1240.8101967444663</c:v>
                </c:pt>
                <c:pt idx="1104">
                  <c:v>1242.1807049571262</c:v>
                </c:pt>
                <c:pt idx="1105">
                  <c:v>1284.6699846512922</c:v>
                </c:pt>
                <c:pt idx="1106">
                  <c:v>1281.3866294763145</c:v>
                </c:pt>
                <c:pt idx="1107">
                  <c:v>1321.2221088947881</c:v>
                </c:pt>
                <c:pt idx="1108">
                  <c:v>1307.9965301236396</c:v>
                </c:pt>
                <c:pt idx="1109">
                  <c:v>1344.2443028649147</c:v>
                </c:pt>
                <c:pt idx="1110">
                  <c:v>1333.1871744377297</c:v>
                </c:pt>
                <c:pt idx="1111">
                  <c:v>1376.2048416657167</c:v>
                </c:pt>
                <c:pt idx="1112">
                  <c:v>1330.9206317653209</c:v>
                </c:pt>
                <c:pt idx="1113">
                  <c:v>1389.9707861432023</c:v>
                </c:pt>
                <c:pt idx="1114">
                  <c:v>1248.0456999831233</c:v>
                </c:pt>
                <c:pt idx="1115">
                  <c:v>1258.0262937268003</c:v>
                </c:pt>
                <c:pt idx="1116">
                  <c:v>1131.2783584497386</c:v>
                </c:pt>
                <c:pt idx="1117">
                  <c:v>1161.0755801611767</c:v>
                </c:pt>
                <c:pt idx="1118">
                  <c:v>1194.3038384606298</c:v>
                </c:pt>
                <c:pt idx="1119">
                  <c:v>1010.4039864850173</c:v>
                </c:pt>
                <c:pt idx="1120">
                  <c:v>949.77181992714191</c:v>
                </c:pt>
                <c:pt idx="1121">
                  <c:v>831.33475733791602</c:v>
                </c:pt>
                <c:pt idx="1122">
                  <c:v>930.59934679281434</c:v>
                </c:pt>
                <c:pt idx="1123">
                  <c:v>919.29712628525499</c:v>
                </c:pt>
                <c:pt idx="1124">
                  <c:v>821.88183900764898</c:v>
                </c:pt>
                <c:pt idx="1125">
                  <c:v>865.41185245317899</c:v>
                </c:pt>
                <c:pt idx="1126">
                  <c:v>896.61281672696293</c:v>
                </c:pt>
                <c:pt idx="1127">
                  <c:v>831.62902197452809</c:v>
                </c:pt>
                <c:pt idx="1128">
                  <c:v>972.86252833120125</c:v>
                </c:pt>
                <c:pt idx="1129">
                  <c:v>965.5659852532101</c:v>
                </c:pt>
                <c:pt idx="1130">
                  <c:v>938.13142843740854</c:v>
                </c:pt>
                <c:pt idx="1131">
                  <c:v>898.52614741395462</c:v>
                </c:pt>
                <c:pt idx="1132">
                  <c:v>943.16046215273172</c:v>
                </c:pt>
                <c:pt idx="1133">
                  <c:v>1023.877095009109</c:v>
                </c:pt>
                <c:pt idx="1134">
                  <c:v>1092.6790347752433</c:v>
                </c:pt>
                <c:pt idx="1135">
                  <c:v>1031.5935532141095</c:v>
                </c:pt>
                <c:pt idx="1136">
                  <c:v>962.99147943509456</c:v>
                </c:pt>
                <c:pt idx="1137">
                  <c:v>873.78650968231273</c:v>
                </c:pt>
                <c:pt idx="1138">
                  <c:v>952.3990638572136</c:v>
                </c:pt>
                <c:pt idx="1139">
                  <c:v>1082.0193141055249</c:v>
                </c:pt>
                <c:pt idx="1140">
                  <c:v>1012.2183526014894</c:v>
                </c:pt>
                <c:pt idx="1141">
                  <c:v>1042.9302717284638</c:v>
                </c:pt>
                <c:pt idx="1142">
                  <c:v>1077.1547510720886</c:v>
                </c:pt>
                <c:pt idx="1143">
                  <c:v>1017.0771200352251</c:v>
                </c:pt>
                <c:pt idx="1144">
                  <c:v>1035.9967667294268</c:v>
                </c:pt>
                <c:pt idx="1145">
                  <c:v>1019.4938923170391</c:v>
                </c:pt>
                <c:pt idx="1146">
                  <c:v>1055.4137043400613</c:v>
                </c:pt>
                <c:pt idx="1147">
                  <c:v>1041.9800888717912</c:v>
                </c:pt>
                <c:pt idx="1148">
                  <c:v>1060.5262265140113</c:v>
                </c:pt>
                <c:pt idx="1149">
                  <c:v>1067.7408767347617</c:v>
                </c:pt>
                <c:pt idx="1150">
                  <c:v>1212.0332288700117</c:v>
                </c:pt>
                <c:pt idx="1151">
                  <c:v>1130.3782490536821</c:v>
                </c:pt>
              </c:numCache>
            </c:numRef>
          </c:val>
          <c:smooth val="0"/>
          <c:extLst>
            <c:ext xmlns:c16="http://schemas.microsoft.com/office/drawing/2014/chart" uri="{C3380CC4-5D6E-409C-BE32-E72D297353CC}">
              <c16:uniqueId val="{00000001-145D-4AD1-B00F-6A7EE66C0919}"/>
            </c:ext>
          </c:extLst>
        </c:ser>
        <c:dLbls>
          <c:showLegendKey val="0"/>
          <c:showVal val="0"/>
          <c:showCatName val="0"/>
          <c:showSerName val="0"/>
          <c:showPercent val="0"/>
          <c:showBubbleSize val="0"/>
        </c:dLbls>
        <c:smooth val="0"/>
        <c:axId val="220863488"/>
        <c:axId val="220893952"/>
      </c:lineChart>
      <c:dateAx>
        <c:axId val="220863488"/>
        <c:scaling>
          <c:orientation val="minMax"/>
        </c:scaling>
        <c:delete val="0"/>
        <c:axPos val="b"/>
        <c:numFmt formatCode="yyyy;@" sourceLinked="0"/>
        <c:majorTickMark val="in"/>
        <c:minorTickMark val="none"/>
        <c:tickLblPos val="low"/>
        <c:crossAx val="220893952"/>
        <c:crosses val="autoZero"/>
        <c:auto val="1"/>
        <c:lblOffset val="100"/>
        <c:baseTimeUnit val="months"/>
        <c:majorUnit val="10"/>
        <c:majorTimeUnit val="years"/>
      </c:dateAx>
      <c:valAx>
        <c:axId val="220893952"/>
        <c:scaling>
          <c:logBase val="10"/>
          <c:orientation val="minMax"/>
          <c:max val="100000000"/>
        </c:scaling>
        <c:delete val="0"/>
        <c:axPos val="r"/>
        <c:majorGridlines>
          <c:spPr>
            <a:ln>
              <a:solidFill>
                <a:schemeClr val="tx1">
                  <a:tint val="75000"/>
                  <a:shade val="95000"/>
                  <a:satMod val="105000"/>
                  <a:alpha val="50000"/>
                </a:schemeClr>
              </a:solidFill>
              <a:prstDash val="dash"/>
            </a:ln>
          </c:spPr>
        </c:majorGridlines>
        <c:numFmt formatCode="&quot;$&quot;#,##0" sourceLinked="0"/>
        <c:majorTickMark val="out"/>
        <c:minorTickMark val="none"/>
        <c:tickLblPos val="nextTo"/>
        <c:crossAx val="220863488"/>
        <c:crosses val="max"/>
        <c:crossBetween val="between"/>
      </c:valAx>
      <c:spPr>
        <a:blipFill>
          <a:blip xmlns:r="http://schemas.openxmlformats.org/officeDocument/2006/relationships" r:embed="rId1"/>
          <a:stretch>
            <a:fillRect/>
          </a:stretch>
        </a:blipFill>
      </c:spPr>
    </c:plotArea>
    <c:legend>
      <c:legendPos val="r"/>
      <c:layout>
        <c:manualLayout>
          <c:xMode val="edge"/>
          <c:yMode val="edge"/>
          <c:x val="7.6874528614957596E-2"/>
          <c:y val="6.9304763134116432E-2"/>
          <c:w val="0.31201443569553805"/>
          <c:h val="0.17160615339749197"/>
        </c:manualLayout>
      </c:layout>
      <c:overlay val="0"/>
    </c:legend>
    <c:plotVisOnly val="1"/>
    <c:dispBlanksAs val="gap"/>
    <c:showDLblsOverMax val="0"/>
  </c:chart>
  <c:spPr>
    <a:solidFill>
      <a:sysClr val="window" lastClr="FFFFFF"/>
    </a:solidFill>
    <a:ln>
      <a:noFill/>
    </a:ln>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nl-NL" sz="1600" baseline="0"/>
              <a:t>The turtoise continues to beat the hare:</a:t>
            </a:r>
          </a:p>
          <a:p>
            <a:pPr>
              <a:defRPr/>
            </a:pPr>
            <a:r>
              <a:rPr lang="nl-NL" sz="1200" b="0" i="1" baseline="0"/>
              <a:t>Evidence after publication of 1st editon of book</a:t>
            </a:r>
            <a:endParaRPr lang="nl-NL" sz="1200" b="0" i="1"/>
          </a:p>
        </c:rich>
      </c:tx>
      <c:layout>
        <c:manualLayout>
          <c:xMode val="edge"/>
          <c:yMode val="edge"/>
          <c:x val="0.15077944457190837"/>
          <c:y val="1.3343201861941663E-2"/>
        </c:manualLayout>
      </c:layout>
      <c:overlay val="0"/>
    </c:title>
    <c:autoTitleDeleted val="0"/>
    <c:plotArea>
      <c:layout>
        <c:manualLayout>
          <c:layoutTarget val="inner"/>
          <c:xMode val="edge"/>
          <c:yMode val="edge"/>
          <c:x val="0.11593068723552413"/>
          <c:y val="0.19170561852763049"/>
          <c:w val="0.73749671916010484"/>
          <c:h val="0.6921619925637027"/>
        </c:manualLayout>
      </c:layout>
      <c:lineChart>
        <c:grouping val="standard"/>
        <c:varyColors val="0"/>
        <c:ser>
          <c:idx val="0"/>
          <c:order val="0"/>
          <c:tx>
            <c:v>Conservative stocks</c:v>
          </c:tx>
          <c:spPr>
            <a:ln w="25400">
              <a:solidFill>
                <a:srgbClr val="4D4D4D"/>
              </a:solidFill>
            </a:ln>
          </c:spPr>
          <c:marker>
            <c:symbol val="none"/>
          </c:marker>
          <c:cat>
            <c:numRef>
              <c:f>'Conservative Formula 2025'!$A$1036:$A$1156</c:f>
              <c:numCache>
                <c:formatCode>mmm\-yy</c:formatCode>
                <c:ptCount val="121"/>
                <c:pt idx="0">
                  <c:v>42035</c:v>
                </c:pt>
                <c:pt idx="1">
                  <c:v>42063</c:v>
                </c:pt>
                <c:pt idx="2">
                  <c:v>42094</c:v>
                </c:pt>
                <c:pt idx="3">
                  <c:v>42124</c:v>
                </c:pt>
                <c:pt idx="4">
                  <c:v>42155</c:v>
                </c:pt>
                <c:pt idx="5">
                  <c:v>42185</c:v>
                </c:pt>
                <c:pt idx="6">
                  <c:v>42216</c:v>
                </c:pt>
                <c:pt idx="7">
                  <c:v>42247</c:v>
                </c:pt>
                <c:pt idx="8">
                  <c:v>42277</c:v>
                </c:pt>
                <c:pt idx="9">
                  <c:v>42308</c:v>
                </c:pt>
                <c:pt idx="10">
                  <c:v>42338</c:v>
                </c:pt>
                <c:pt idx="11">
                  <c:v>42369</c:v>
                </c:pt>
                <c:pt idx="12">
                  <c:v>42400</c:v>
                </c:pt>
                <c:pt idx="13">
                  <c:v>42429</c:v>
                </c:pt>
                <c:pt idx="14">
                  <c:v>42460</c:v>
                </c:pt>
                <c:pt idx="15">
                  <c:v>42490</c:v>
                </c:pt>
                <c:pt idx="16">
                  <c:v>42521</c:v>
                </c:pt>
                <c:pt idx="17">
                  <c:v>42551</c:v>
                </c:pt>
                <c:pt idx="18">
                  <c:v>42582</c:v>
                </c:pt>
                <c:pt idx="19">
                  <c:v>42613</c:v>
                </c:pt>
                <c:pt idx="20">
                  <c:v>42643</c:v>
                </c:pt>
                <c:pt idx="21">
                  <c:v>42674</c:v>
                </c:pt>
                <c:pt idx="22">
                  <c:v>42704</c:v>
                </c:pt>
                <c:pt idx="23">
                  <c:v>42735</c:v>
                </c:pt>
                <c:pt idx="24">
                  <c:v>42766</c:v>
                </c:pt>
                <c:pt idx="25">
                  <c:v>42794</c:v>
                </c:pt>
                <c:pt idx="26">
                  <c:v>42825</c:v>
                </c:pt>
                <c:pt idx="27">
                  <c:v>42855</c:v>
                </c:pt>
                <c:pt idx="28">
                  <c:v>42886</c:v>
                </c:pt>
                <c:pt idx="29">
                  <c:v>42916</c:v>
                </c:pt>
                <c:pt idx="30">
                  <c:v>42947</c:v>
                </c:pt>
                <c:pt idx="31">
                  <c:v>42978</c:v>
                </c:pt>
                <c:pt idx="32">
                  <c:v>43008</c:v>
                </c:pt>
                <c:pt idx="33">
                  <c:v>43039</c:v>
                </c:pt>
                <c:pt idx="34">
                  <c:v>43069</c:v>
                </c:pt>
                <c:pt idx="35">
                  <c:v>43100</c:v>
                </c:pt>
                <c:pt idx="36">
                  <c:v>43131</c:v>
                </c:pt>
                <c:pt idx="37">
                  <c:v>43159</c:v>
                </c:pt>
                <c:pt idx="38">
                  <c:v>43190</c:v>
                </c:pt>
                <c:pt idx="39">
                  <c:v>43220</c:v>
                </c:pt>
                <c:pt idx="40">
                  <c:v>43251</c:v>
                </c:pt>
                <c:pt idx="41">
                  <c:v>43281</c:v>
                </c:pt>
                <c:pt idx="42">
                  <c:v>43312</c:v>
                </c:pt>
                <c:pt idx="43">
                  <c:v>43343</c:v>
                </c:pt>
                <c:pt idx="44">
                  <c:v>43373</c:v>
                </c:pt>
                <c:pt idx="45">
                  <c:v>43404</c:v>
                </c:pt>
                <c:pt idx="46">
                  <c:v>43434</c:v>
                </c:pt>
                <c:pt idx="47">
                  <c:v>43465</c:v>
                </c:pt>
                <c:pt idx="48">
                  <c:v>43496</c:v>
                </c:pt>
                <c:pt idx="49">
                  <c:v>43524</c:v>
                </c:pt>
                <c:pt idx="50">
                  <c:v>43555</c:v>
                </c:pt>
                <c:pt idx="51">
                  <c:v>43585</c:v>
                </c:pt>
                <c:pt idx="52">
                  <c:v>43616</c:v>
                </c:pt>
                <c:pt idx="53">
                  <c:v>43646</c:v>
                </c:pt>
                <c:pt idx="54">
                  <c:v>43677</c:v>
                </c:pt>
                <c:pt idx="55">
                  <c:v>43708</c:v>
                </c:pt>
                <c:pt idx="56">
                  <c:v>43738</c:v>
                </c:pt>
                <c:pt idx="57">
                  <c:v>43769</c:v>
                </c:pt>
                <c:pt idx="58">
                  <c:v>43799</c:v>
                </c:pt>
                <c:pt idx="59">
                  <c:v>43830</c:v>
                </c:pt>
                <c:pt idx="60">
                  <c:v>43861</c:v>
                </c:pt>
                <c:pt idx="61">
                  <c:v>43889</c:v>
                </c:pt>
                <c:pt idx="62">
                  <c:v>43921</c:v>
                </c:pt>
                <c:pt idx="63">
                  <c:v>43951</c:v>
                </c:pt>
                <c:pt idx="64">
                  <c:v>43980</c:v>
                </c:pt>
                <c:pt idx="65">
                  <c:v>44012</c:v>
                </c:pt>
                <c:pt idx="66">
                  <c:v>44043</c:v>
                </c:pt>
                <c:pt idx="67">
                  <c:v>44074</c:v>
                </c:pt>
                <c:pt idx="68">
                  <c:v>44104</c:v>
                </c:pt>
                <c:pt idx="69">
                  <c:v>44134</c:v>
                </c:pt>
                <c:pt idx="70">
                  <c:v>44165</c:v>
                </c:pt>
                <c:pt idx="71">
                  <c:v>44196</c:v>
                </c:pt>
                <c:pt idx="72">
                  <c:v>44227</c:v>
                </c:pt>
                <c:pt idx="73">
                  <c:v>44255</c:v>
                </c:pt>
                <c:pt idx="74">
                  <c:v>44286</c:v>
                </c:pt>
                <c:pt idx="75">
                  <c:v>44316</c:v>
                </c:pt>
                <c:pt idx="76">
                  <c:v>44347</c:v>
                </c:pt>
                <c:pt idx="77">
                  <c:v>44377</c:v>
                </c:pt>
                <c:pt idx="78">
                  <c:v>44408</c:v>
                </c:pt>
                <c:pt idx="79">
                  <c:v>44439</c:v>
                </c:pt>
                <c:pt idx="80">
                  <c:v>44469</c:v>
                </c:pt>
                <c:pt idx="81">
                  <c:v>44500</c:v>
                </c:pt>
                <c:pt idx="82">
                  <c:v>44530</c:v>
                </c:pt>
                <c:pt idx="83">
                  <c:v>44561</c:v>
                </c:pt>
                <c:pt idx="84">
                  <c:v>44592</c:v>
                </c:pt>
                <c:pt idx="85">
                  <c:v>44620</c:v>
                </c:pt>
                <c:pt idx="86">
                  <c:v>44651</c:v>
                </c:pt>
                <c:pt idx="87">
                  <c:v>44681</c:v>
                </c:pt>
                <c:pt idx="88">
                  <c:v>44712</c:v>
                </c:pt>
                <c:pt idx="89">
                  <c:v>44742</c:v>
                </c:pt>
                <c:pt idx="90">
                  <c:v>44773</c:v>
                </c:pt>
                <c:pt idx="91">
                  <c:v>44804</c:v>
                </c:pt>
                <c:pt idx="92">
                  <c:v>44834</c:v>
                </c:pt>
                <c:pt idx="93">
                  <c:v>44865</c:v>
                </c:pt>
                <c:pt idx="94">
                  <c:v>44895</c:v>
                </c:pt>
                <c:pt idx="95">
                  <c:v>44926</c:v>
                </c:pt>
                <c:pt idx="96">
                  <c:v>44957</c:v>
                </c:pt>
                <c:pt idx="97">
                  <c:v>44985</c:v>
                </c:pt>
                <c:pt idx="98">
                  <c:v>45016</c:v>
                </c:pt>
                <c:pt idx="99">
                  <c:v>45046</c:v>
                </c:pt>
                <c:pt idx="100">
                  <c:v>45077</c:v>
                </c:pt>
                <c:pt idx="101">
                  <c:v>45107</c:v>
                </c:pt>
                <c:pt idx="102">
                  <c:v>45138</c:v>
                </c:pt>
                <c:pt idx="103">
                  <c:v>45169</c:v>
                </c:pt>
                <c:pt idx="104">
                  <c:v>45199</c:v>
                </c:pt>
                <c:pt idx="105">
                  <c:v>45230</c:v>
                </c:pt>
                <c:pt idx="106">
                  <c:v>45260</c:v>
                </c:pt>
                <c:pt idx="107">
                  <c:v>45291</c:v>
                </c:pt>
                <c:pt idx="108">
                  <c:v>45322</c:v>
                </c:pt>
                <c:pt idx="109">
                  <c:v>45351</c:v>
                </c:pt>
                <c:pt idx="110">
                  <c:v>45382</c:v>
                </c:pt>
                <c:pt idx="111">
                  <c:v>45412</c:v>
                </c:pt>
                <c:pt idx="112">
                  <c:v>45443</c:v>
                </c:pt>
                <c:pt idx="113">
                  <c:v>45473</c:v>
                </c:pt>
                <c:pt idx="114">
                  <c:v>45504</c:v>
                </c:pt>
                <c:pt idx="115">
                  <c:v>45535</c:v>
                </c:pt>
                <c:pt idx="116">
                  <c:v>45565</c:v>
                </c:pt>
                <c:pt idx="117">
                  <c:v>45596</c:v>
                </c:pt>
                <c:pt idx="118">
                  <c:v>45626</c:v>
                </c:pt>
                <c:pt idx="119">
                  <c:v>45657</c:v>
                </c:pt>
                <c:pt idx="120">
                  <c:v>45688</c:v>
                </c:pt>
              </c:numCache>
            </c:numRef>
          </c:cat>
          <c:val>
            <c:numRef>
              <c:f>'Conservative Formula 2025'!$S$1036:$S$1156</c:f>
              <c:numCache>
                <c:formatCode>_("$"* #,##0.00_);_("$"* \(#,##0.00\);_("$"* "-"??_);_(@_)</c:formatCode>
                <c:ptCount val="121"/>
                <c:pt idx="0">
                  <c:v>99.952560544178652</c:v>
                </c:pt>
                <c:pt idx="1">
                  <c:v>104.37022330053084</c:v>
                </c:pt>
                <c:pt idx="2">
                  <c:v>104.19575157899358</c:v>
                </c:pt>
                <c:pt idx="3">
                  <c:v>101.87147093264018</c:v>
                </c:pt>
                <c:pt idx="4">
                  <c:v>104.58807336150218</c:v>
                </c:pt>
                <c:pt idx="5">
                  <c:v>103.90322860519854</c:v>
                </c:pt>
                <c:pt idx="6">
                  <c:v>106.74832815951339</c:v>
                </c:pt>
                <c:pt idx="7">
                  <c:v>100.79326658887818</c:v>
                </c:pt>
                <c:pt idx="8">
                  <c:v>99.329280402148754</c:v>
                </c:pt>
                <c:pt idx="9">
                  <c:v>104.50785622465814</c:v>
                </c:pt>
                <c:pt idx="10">
                  <c:v>105.15770366144811</c:v>
                </c:pt>
                <c:pt idx="11">
                  <c:v>103.86109664524761</c:v>
                </c:pt>
                <c:pt idx="12">
                  <c:v>100.06212246303699</c:v>
                </c:pt>
                <c:pt idx="13">
                  <c:v>100.42546490183845</c:v>
                </c:pt>
                <c:pt idx="14">
                  <c:v>106.54559597975839</c:v>
                </c:pt>
                <c:pt idx="15">
                  <c:v>105.67893013358272</c:v>
                </c:pt>
                <c:pt idx="16">
                  <c:v>107.73308042642169</c:v>
                </c:pt>
                <c:pt idx="17">
                  <c:v>111.34349020295534</c:v>
                </c:pt>
                <c:pt idx="18">
                  <c:v>113.92464481692757</c:v>
                </c:pt>
                <c:pt idx="19">
                  <c:v>112.16254632482639</c:v>
                </c:pt>
                <c:pt idx="20">
                  <c:v>111.64936743472093</c:v>
                </c:pt>
                <c:pt idx="21">
                  <c:v>108.0501352293559</c:v>
                </c:pt>
                <c:pt idx="22">
                  <c:v>114.17520911875468</c:v>
                </c:pt>
                <c:pt idx="23">
                  <c:v>115.69241596383387</c:v>
                </c:pt>
                <c:pt idx="24">
                  <c:v>117.48145810266072</c:v>
                </c:pt>
                <c:pt idx="25">
                  <c:v>122.58568151026364</c:v>
                </c:pt>
                <c:pt idx="26">
                  <c:v>122.33580528174075</c:v>
                </c:pt>
                <c:pt idx="27">
                  <c:v>123.99245646397576</c:v>
                </c:pt>
                <c:pt idx="28">
                  <c:v>124.7307908029975</c:v>
                </c:pt>
                <c:pt idx="29">
                  <c:v>127.43873715370918</c:v>
                </c:pt>
                <c:pt idx="30">
                  <c:v>129.76485552268025</c:v>
                </c:pt>
                <c:pt idx="31">
                  <c:v>129.06169536560327</c:v>
                </c:pt>
                <c:pt idx="32">
                  <c:v>132.51443901447232</c:v>
                </c:pt>
                <c:pt idx="33">
                  <c:v>137.6406747752832</c:v>
                </c:pt>
                <c:pt idx="34">
                  <c:v>142.63720007292568</c:v>
                </c:pt>
                <c:pt idx="35">
                  <c:v>142.62951549998758</c:v>
                </c:pt>
                <c:pt idx="36">
                  <c:v>150.08499364112444</c:v>
                </c:pt>
                <c:pt idx="37">
                  <c:v>145.2016599067737</c:v>
                </c:pt>
                <c:pt idx="38">
                  <c:v>143.96582277154536</c:v>
                </c:pt>
                <c:pt idx="39">
                  <c:v>144.67641941971431</c:v>
                </c:pt>
                <c:pt idx="40">
                  <c:v>148.0082767553819</c:v>
                </c:pt>
                <c:pt idx="41">
                  <c:v>147.4016952814751</c:v>
                </c:pt>
                <c:pt idx="42">
                  <c:v>152.5530671612824</c:v>
                </c:pt>
                <c:pt idx="43">
                  <c:v>156.49742581256928</c:v>
                </c:pt>
                <c:pt idx="44">
                  <c:v>156.13630672582693</c:v>
                </c:pt>
                <c:pt idx="45">
                  <c:v>146.5220638500119</c:v>
                </c:pt>
                <c:pt idx="46">
                  <c:v>151.6997890307309</c:v>
                </c:pt>
                <c:pt idx="47">
                  <c:v>138.42584675875113</c:v>
                </c:pt>
                <c:pt idx="48">
                  <c:v>148.24757729572539</c:v>
                </c:pt>
                <c:pt idx="49">
                  <c:v>152.91275825180821</c:v>
                </c:pt>
                <c:pt idx="50">
                  <c:v>155.24961721882326</c:v>
                </c:pt>
                <c:pt idx="51">
                  <c:v>159.0270033839044</c:v>
                </c:pt>
                <c:pt idx="52">
                  <c:v>153.05486926269191</c:v>
                </c:pt>
                <c:pt idx="53">
                  <c:v>163.28425035798057</c:v>
                </c:pt>
                <c:pt idx="54">
                  <c:v>165.72869327207758</c:v>
                </c:pt>
                <c:pt idx="55">
                  <c:v>167.07401350981263</c:v>
                </c:pt>
                <c:pt idx="56">
                  <c:v>169.02876319806919</c:v>
                </c:pt>
                <c:pt idx="57">
                  <c:v>169.02494444317125</c:v>
                </c:pt>
                <c:pt idx="58">
                  <c:v>172.72362056299431</c:v>
                </c:pt>
                <c:pt idx="59">
                  <c:v>174.99905813000407</c:v>
                </c:pt>
                <c:pt idx="60">
                  <c:v>174.41279246066486</c:v>
                </c:pt>
                <c:pt idx="61">
                  <c:v>157.50619495525956</c:v>
                </c:pt>
                <c:pt idx="62">
                  <c:v>125.07647468922382</c:v>
                </c:pt>
                <c:pt idx="63">
                  <c:v>138.9653967973619</c:v>
                </c:pt>
                <c:pt idx="64">
                  <c:v>144.76230442171226</c:v>
                </c:pt>
                <c:pt idx="65">
                  <c:v>145.23622272822411</c:v>
                </c:pt>
                <c:pt idx="66">
                  <c:v>153.84250077772637</c:v>
                </c:pt>
                <c:pt idx="67">
                  <c:v>158.57186012429833</c:v>
                </c:pt>
                <c:pt idx="68">
                  <c:v>153.73297399818748</c:v>
                </c:pt>
                <c:pt idx="69">
                  <c:v>151.44902320778763</c:v>
                </c:pt>
                <c:pt idx="70">
                  <c:v>166.48852560379655</c:v>
                </c:pt>
                <c:pt idx="71">
                  <c:v>170.30994077237332</c:v>
                </c:pt>
                <c:pt idx="72">
                  <c:v>168.58395299012071</c:v>
                </c:pt>
                <c:pt idx="73">
                  <c:v>177.04306316830312</c:v>
                </c:pt>
                <c:pt idx="74">
                  <c:v>189.90006089444415</c:v>
                </c:pt>
                <c:pt idx="75">
                  <c:v>201.01572799752844</c:v>
                </c:pt>
                <c:pt idx="76">
                  <c:v>206.25121890506458</c:v>
                </c:pt>
                <c:pt idx="77">
                  <c:v>202.98379816791368</c:v>
                </c:pt>
                <c:pt idx="78">
                  <c:v>205.1928567680763</c:v>
                </c:pt>
                <c:pt idx="79">
                  <c:v>211.26844569932976</c:v>
                </c:pt>
                <c:pt idx="80">
                  <c:v>201.09371238449003</c:v>
                </c:pt>
                <c:pt idx="81">
                  <c:v>212.1886645357049</c:v>
                </c:pt>
                <c:pt idx="82">
                  <c:v>208.83381187019447</c:v>
                </c:pt>
                <c:pt idx="83">
                  <c:v>222.29753346513442</c:v>
                </c:pt>
                <c:pt idx="84">
                  <c:v>209.60043084865416</c:v>
                </c:pt>
                <c:pt idx="85">
                  <c:v>206.88197706320449</c:v>
                </c:pt>
                <c:pt idx="86">
                  <c:v>215.23433039805337</c:v>
                </c:pt>
                <c:pt idx="87">
                  <c:v>207.47682424728376</c:v>
                </c:pt>
                <c:pt idx="88">
                  <c:v>209.9816526191799</c:v>
                </c:pt>
                <c:pt idx="89">
                  <c:v>197.50707761896396</c:v>
                </c:pt>
                <c:pt idx="90">
                  <c:v>206.07875781850788</c:v>
                </c:pt>
                <c:pt idx="91">
                  <c:v>201.56831576593848</c:v>
                </c:pt>
                <c:pt idx="92">
                  <c:v>186.2183211679089</c:v>
                </c:pt>
                <c:pt idx="93">
                  <c:v>208.00620299945044</c:v>
                </c:pt>
                <c:pt idx="94">
                  <c:v>218.76918306957526</c:v>
                </c:pt>
                <c:pt idx="95">
                  <c:v>212.56020386380368</c:v>
                </c:pt>
                <c:pt idx="96">
                  <c:v>217.97982007167849</c:v>
                </c:pt>
                <c:pt idx="97">
                  <c:v>214.00880018802849</c:v>
                </c:pt>
                <c:pt idx="98">
                  <c:v>212.89518542941119</c:v>
                </c:pt>
                <c:pt idx="99">
                  <c:v>215.0991529153402</c:v>
                </c:pt>
                <c:pt idx="100">
                  <c:v>205.93075887403816</c:v>
                </c:pt>
                <c:pt idx="101">
                  <c:v>225.72730400953614</c:v>
                </c:pt>
                <c:pt idx="102">
                  <c:v>229.75989806750155</c:v>
                </c:pt>
                <c:pt idx="103">
                  <c:v>226.20598302085511</c:v>
                </c:pt>
                <c:pt idx="104">
                  <c:v>217.01986028387765</c:v>
                </c:pt>
                <c:pt idx="105">
                  <c:v>209.6981399770132</c:v>
                </c:pt>
                <c:pt idx="106">
                  <c:v>227.37246815183684</c:v>
                </c:pt>
                <c:pt idx="107">
                  <c:v>239.35321502101007</c:v>
                </c:pt>
                <c:pt idx="108">
                  <c:v>243.55454033527431</c:v>
                </c:pt>
                <c:pt idx="109">
                  <c:v>256.30426412515794</c:v>
                </c:pt>
                <c:pt idx="110">
                  <c:v>269.27477624495748</c:v>
                </c:pt>
                <c:pt idx="111">
                  <c:v>255.39275366823006</c:v>
                </c:pt>
                <c:pt idx="112">
                  <c:v>264.7627482171614</c:v>
                </c:pt>
                <c:pt idx="113">
                  <c:v>262.59253462094438</c:v>
                </c:pt>
                <c:pt idx="114">
                  <c:v>280.6648123066696</c:v>
                </c:pt>
                <c:pt idx="115">
                  <c:v>287.90161401018707</c:v>
                </c:pt>
                <c:pt idx="116">
                  <c:v>294.37800135695664</c:v>
                </c:pt>
                <c:pt idx="117">
                  <c:v>297.18167153546551</c:v>
                </c:pt>
                <c:pt idx="118">
                  <c:v>321.03667565537552</c:v>
                </c:pt>
                <c:pt idx="119">
                  <c:v>298.45480830175035</c:v>
                </c:pt>
              </c:numCache>
            </c:numRef>
          </c:val>
          <c:smooth val="0"/>
          <c:extLst>
            <c:ext xmlns:c16="http://schemas.microsoft.com/office/drawing/2014/chart" uri="{C3380CC4-5D6E-409C-BE32-E72D297353CC}">
              <c16:uniqueId val="{00000000-9A96-4486-B064-FD62B4F73B2F}"/>
            </c:ext>
          </c:extLst>
        </c:ser>
        <c:ser>
          <c:idx val="1"/>
          <c:order val="1"/>
          <c:tx>
            <c:v>Risky stocks</c:v>
          </c:tx>
          <c:spPr>
            <a:ln w="25400">
              <a:solidFill>
                <a:srgbClr val="C0C0C0"/>
              </a:solidFill>
            </a:ln>
          </c:spPr>
          <c:marker>
            <c:symbol val="none"/>
          </c:marker>
          <c:cat>
            <c:numRef>
              <c:f>'Conservative Formula 2025'!$A$1036:$A$1156</c:f>
              <c:numCache>
                <c:formatCode>mmm\-yy</c:formatCode>
                <c:ptCount val="121"/>
                <c:pt idx="0">
                  <c:v>42035</c:v>
                </c:pt>
                <c:pt idx="1">
                  <c:v>42063</c:v>
                </c:pt>
                <c:pt idx="2">
                  <c:v>42094</c:v>
                </c:pt>
                <c:pt idx="3">
                  <c:v>42124</c:v>
                </c:pt>
                <c:pt idx="4">
                  <c:v>42155</c:v>
                </c:pt>
                <c:pt idx="5">
                  <c:v>42185</c:v>
                </c:pt>
                <c:pt idx="6">
                  <c:v>42216</c:v>
                </c:pt>
                <c:pt idx="7">
                  <c:v>42247</c:v>
                </c:pt>
                <c:pt idx="8">
                  <c:v>42277</c:v>
                </c:pt>
                <c:pt idx="9">
                  <c:v>42308</c:v>
                </c:pt>
                <c:pt idx="10">
                  <c:v>42338</c:v>
                </c:pt>
                <c:pt idx="11">
                  <c:v>42369</c:v>
                </c:pt>
                <c:pt idx="12">
                  <c:v>42400</c:v>
                </c:pt>
                <c:pt idx="13">
                  <c:v>42429</c:v>
                </c:pt>
                <c:pt idx="14">
                  <c:v>42460</c:v>
                </c:pt>
                <c:pt idx="15">
                  <c:v>42490</c:v>
                </c:pt>
                <c:pt idx="16">
                  <c:v>42521</c:v>
                </c:pt>
                <c:pt idx="17">
                  <c:v>42551</c:v>
                </c:pt>
                <c:pt idx="18">
                  <c:v>42582</c:v>
                </c:pt>
                <c:pt idx="19">
                  <c:v>42613</c:v>
                </c:pt>
                <c:pt idx="20">
                  <c:v>42643</c:v>
                </c:pt>
                <c:pt idx="21">
                  <c:v>42674</c:v>
                </c:pt>
                <c:pt idx="22">
                  <c:v>42704</c:v>
                </c:pt>
                <c:pt idx="23">
                  <c:v>42735</c:v>
                </c:pt>
                <c:pt idx="24">
                  <c:v>42766</c:v>
                </c:pt>
                <c:pt idx="25">
                  <c:v>42794</c:v>
                </c:pt>
                <c:pt idx="26">
                  <c:v>42825</c:v>
                </c:pt>
                <c:pt idx="27">
                  <c:v>42855</c:v>
                </c:pt>
                <c:pt idx="28">
                  <c:v>42886</c:v>
                </c:pt>
                <c:pt idx="29">
                  <c:v>42916</c:v>
                </c:pt>
                <c:pt idx="30">
                  <c:v>42947</c:v>
                </c:pt>
                <c:pt idx="31">
                  <c:v>42978</c:v>
                </c:pt>
                <c:pt idx="32">
                  <c:v>43008</c:v>
                </c:pt>
                <c:pt idx="33">
                  <c:v>43039</c:v>
                </c:pt>
                <c:pt idx="34">
                  <c:v>43069</c:v>
                </c:pt>
                <c:pt idx="35">
                  <c:v>43100</c:v>
                </c:pt>
                <c:pt idx="36">
                  <c:v>43131</c:v>
                </c:pt>
                <c:pt idx="37">
                  <c:v>43159</c:v>
                </c:pt>
                <c:pt idx="38">
                  <c:v>43190</c:v>
                </c:pt>
                <c:pt idx="39">
                  <c:v>43220</c:v>
                </c:pt>
                <c:pt idx="40">
                  <c:v>43251</c:v>
                </c:pt>
                <c:pt idx="41">
                  <c:v>43281</c:v>
                </c:pt>
                <c:pt idx="42">
                  <c:v>43312</c:v>
                </c:pt>
                <c:pt idx="43">
                  <c:v>43343</c:v>
                </c:pt>
                <c:pt idx="44">
                  <c:v>43373</c:v>
                </c:pt>
                <c:pt idx="45">
                  <c:v>43404</c:v>
                </c:pt>
                <c:pt idx="46">
                  <c:v>43434</c:v>
                </c:pt>
                <c:pt idx="47">
                  <c:v>43465</c:v>
                </c:pt>
                <c:pt idx="48">
                  <c:v>43496</c:v>
                </c:pt>
                <c:pt idx="49">
                  <c:v>43524</c:v>
                </c:pt>
                <c:pt idx="50">
                  <c:v>43555</c:v>
                </c:pt>
                <c:pt idx="51">
                  <c:v>43585</c:v>
                </c:pt>
                <c:pt idx="52">
                  <c:v>43616</c:v>
                </c:pt>
                <c:pt idx="53">
                  <c:v>43646</c:v>
                </c:pt>
                <c:pt idx="54">
                  <c:v>43677</c:v>
                </c:pt>
                <c:pt idx="55">
                  <c:v>43708</c:v>
                </c:pt>
                <c:pt idx="56">
                  <c:v>43738</c:v>
                </c:pt>
                <c:pt idx="57">
                  <c:v>43769</c:v>
                </c:pt>
                <c:pt idx="58">
                  <c:v>43799</c:v>
                </c:pt>
                <c:pt idx="59">
                  <c:v>43830</c:v>
                </c:pt>
                <c:pt idx="60">
                  <c:v>43861</c:v>
                </c:pt>
                <c:pt idx="61">
                  <c:v>43889</c:v>
                </c:pt>
                <c:pt idx="62">
                  <c:v>43921</c:v>
                </c:pt>
                <c:pt idx="63">
                  <c:v>43951</c:v>
                </c:pt>
                <c:pt idx="64">
                  <c:v>43980</c:v>
                </c:pt>
                <c:pt idx="65">
                  <c:v>44012</c:v>
                </c:pt>
                <c:pt idx="66">
                  <c:v>44043</c:v>
                </c:pt>
                <c:pt idx="67">
                  <c:v>44074</c:v>
                </c:pt>
                <c:pt idx="68">
                  <c:v>44104</c:v>
                </c:pt>
                <c:pt idx="69">
                  <c:v>44134</c:v>
                </c:pt>
                <c:pt idx="70">
                  <c:v>44165</c:v>
                </c:pt>
                <c:pt idx="71">
                  <c:v>44196</c:v>
                </c:pt>
                <c:pt idx="72">
                  <c:v>44227</c:v>
                </c:pt>
                <c:pt idx="73">
                  <c:v>44255</c:v>
                </c:pt>
                <c:pt idx="74">
                  <c:v>44286</c:v>
                </c:pt>
                <c:pt idx="75">
                  <c:v>44316</c:v>
                </c:pt>
                <c:pt idx="76">
                  <c:v>44347</c:v>
                </c:pt>
                <c:pt idx="77">
                  <c:v>44377</c:v>
                </c:pt>
                <c:pt idx="78">
                  <c:v>44408</c:v>
                </c:pt>
                <c:pt idx="79">
                  <c:v>44439</c:v>
                </c:pt>
                <c:pt idx="80">
                  <c:v>44469</c:v>
                </c:pt>
                <c:pt idx="81">
                  <c:v>44500</c:v>
                </c:pt>
                <c:pt idx="82">
                  <c:v>44530</c:v>
                </c:pt>
                <c:pt idx="83">
                  <c:v>44561</c:v>
                </c:pt>
                <c:pt idx="84">
                  <c:v>44592</c:v>
                </c:pt>
                <c:pt idx="85">
                  <c:v>44620</c:v>
                </c:pt>
                <c:pt idx="86">
                  <c:v>44651</c:v>
                </c:pt>
                <c:pt idx="87">
                  <c:v>44681</c:v>
                </c:pt>
                <c:pt idx="88">
                  <c:v>44712</c:v>
                </c:pt>
                <c:pt idx="89">
                  <c:v>44742</c:v>
                </c:pt>
                <c:pt idx="90">
                  <c:v>44773</c:v>
                </c:pt>
                <c:pt idx="91">
                  <c:v>44804</c:v>
                </c:pt>
                <c:pt idx="92">
                  <c:v>44834</c:v>
                </c:pt>
                <c:pt idx="93">
                  <c:v>44865</c:v>
                </c:pt>
                <c:pt idx="94">
                  <c:v>44895</c:v>
                </c:pt>
                <c:pt idx="95">
                  <c:v>44926</c:v>
                </c:pt>
                <c:pt idx="96">
                  <c:v>44957</c:v>
                </c:pt>
                <c:pt idx="97">
                  <c:v>44985</c:v>
                </c:pt>
                <c:pt idx="98">
                  <c:v>45016</c:v>
                </c:pt>
                <c:pt idx="99">
                  <c:v>45046</c:v>
                </c:pt>
                <c:pt idx="100">
                  <c:v>45077</c:v>
                </c:pt>
                <c:pt idx="101">
                  <c:v>45107</c:v>
                </c:pt>
                <c:pt idx="102">
                  <c:v>45138</c:v>
                </c:pt>
                <c:pt idx="103">
                  <c:v>45169</c:v>
                </c:pt>
                <c:pt idx="104">
                  <c:v>45199</c:v>
                </c:pt>
                <c:pt idx="105">
                  <c:v>45230</c:v>
                </c:pt>
                <c:pt idx="106">
                  <c:v>45260</c:v>
                </c:pt>
                <c:pt idx="107">
                  <c:v>45291</c:v>
                </c:pt>
                <c:pt idx="108">
                  <c:v>45322</c:v>
                </c:pt>
                <c:pt idx="109">
                  <c:v>45351</c:v>
                </c:pt>
                <c:pt idx="110">
                  <c:v>45382</c:v>
                </c:pt>
                <c:pt idx="111">
                  <c:v>45412</c:v>
                </c:pt>
                <c:pt idx="112">
                  <c:v>45443</c:v>
                </c:pt>
                <c:pt idx="113">
                  <c:v>45473</c:v>
                </c:pt>
                <c:pt idx="114">
                  <c:v>45504</c:v>
                </c:pt>
                <c:pt idx="115">
                  <c:v>45535</c:v>
                </c:pt>
                <c:pt idx="116">
                  <c:v>45565</c:v>
                </c:pt>
                <c:pt idx="117">
                  <c:v>45596</c:v>
                </c:pt>
                <c:pt idx="118">
                  <c:v>45626</c:v>
                </c:pt>
                <c:pt idx="119">
                  <c:v>45657</c:v>
                </c:pt>
                <c:pt idx="120">
                  <c:v>45688</c:v>
                </c:pt>
              </c:numCache>
            </c:numRef>
          </c:cat>
          <c:val>
            <c:numRef>
              <c:f>'Conservative Formula 2025'!$T$1036:$T$1156</c:f>
              <c:numCache>
                <c:formatCode>_("$"* #,##0.00_);_("$"* \(#,##0.00\);_("$"* "-"??_);_(@_)</c:formatCode>
                <c:ptCount val="121"/>
                <c:pt idx="0">
                  <c:v>95.928719663152648</c:v>
                </c:pt>
                <c:pt idx="1">
                  <c:v>105.04552273029232</c:v>
                </c:pt>
                <c:pt idx="2">
                  <c:v>103.44846228879751</c:v>
                </c:pt>
                <c:pt idx="3">
                  <c:v>108.27032398847294</c:v>
                </c:pt>
                <c:pt idx="4">
                  <c:v>105.84376582910876</c:v>
                </c:pt>
                <c:pt idx="5">
                  <c:v>102.40555360847233</c:v>
                </c:pt>
                <c:pt idx="6">
                  <c:v>97.059409271005421</c:v>
                </c:pt>
                <c:pt idx="7">
                  <c:v>91.776244875861948</c:v>
                </c:pt>
                <c:pt idx="8">
                  <c:v>84.052014999605518</c:v>
                </c:pt>
                <c:pt idx="9">
                  <c:v>91.4189228014055</c:v>
                </c:pt>
                <c:pt idx="10">
                  <c:v>90.753827013153256</c:v>
                </c:pt>
                <c:pt idx="11">
                  <c:v>83.703259490042541</c:v>
                </c:pt>
                <c:pt idx="12">
                  <c:v>74.308730360853758</c:v>
                </c:pt>
                <c:pt idx="13">
                  <c:v>74.014939452617881</c:v>
                </c:pt>
                <c:pt idx="14">
                  <c:v>82.698345471163208</c:v>
                </c:pt>
                <c:pt idx="15">
                  <c:v>88.771944378767557</c:v>
                </c:pt>
                <c:pt idx="16">
                  <c:v>87.920194612325787</c:v>
                </c:pt>
                <c:pt idx="17">
                  <c:v>85.906667804018056</c:v>
                </c:pt>
                <c:pt idx="18">
                  <c:v>93.014513459609816</c:v>
                </c:pt>
                <c:pt idx="19">
                  <c:v>92.706626628443885</c:v>
                </c:pt>
                <c:pt idx="20">
                  <c:v>94.273959350892454</c:v>
                </c:pt>
                <c:pt idx="21">
                  <c:v>88.726697419309048</c:v>
                </c:pt>
                <c:pt idx="22">
                  <c:v>93.750336287514841</c:v>
                </c:pt>
                <c:pt idx="23">
                  <c:v>93.962194905703015</c:v>
                </c:pt>
                <c:pt idx="24">
                  <c:v>98.092102935958167</c:v>
                </c:pt>
                <c:pt idx="25">
                  <c:v>100.71251503043577</c:v>
                </c:pt>
                <c:pt idx="26">
                  <c:v>100.05842158351665</c:v>
                </c:pt>
                <c:pt idx="27">
                  <c:v>99.461058713464581</c:v>
                </c:pt>
                <c:pt idx="28">
                  <c:v>97.464950998447307</c:v>
                </c:pt>
                <c:pt idx="29">
                  <c:v>98.647674005102033</c:v>
                </c:pt>
                <c:pt idx="30">
                  <c:v>100.23870597822881</c:v>
                </c:pt>
                <c:pt idx="31">
                  <c:v>97.066052365276562</c:v>
                </c:pt>
                <c:pt idx="32">
                  <c:v>102.5098965671191</c:v>
                </c:pt>
                <c:pt idx="33">
                  <c:v>101.90887434125142</c:v>
                </c:pt>
                <c:pt idx="34">
                  <c:v>105.10996398559641</c:v>
                </c:pt>
                <c:pt idx="35">
                  <c:v>108.97686531652735</c:v>
                </c:pt>
                <c:pt idx="36">
                  <c:v>111.28514118858001</c:v>
                </c:pt>
                <c:pt idx="37">
                  <c:v>104.89511835529591</c:v>
                </c:pt>
                <c:pt idx="38">
                  <c:v>104.16252593155097</c:v>
                </c:pt>
                <c:pt idx="39">
                  <c:v>104.93641072845256</c:v>
                </c:pt>
                <c:pt idx="40">
                  <c:v>108.22990719501846</c:v>
                </c:pt>
                <c:pt idx="41">
                  <c:v>110.44480822391201</c:v>
                </c:pt>
                <c:pt idx="42">
                  <c:v>112.48347415354597</c:v>
                </c:pt>
                <c:pt idx="43">
                  <c:v>116.21577165850708</c:v>
                </c:pt>
                <c:pt idx="44">
                  <c:v>116.0915892755467</c:v>
                </c:pt>
                <c:pt idx="45">
                  <c:v>101.72837075887468</c:v>
                </c:pt>
                <c:pt idx="46">
                  <c:v>102.39488878212539</c:v>
                </c:pt>
                <c:pt idx="47">
                  <c:v>88.830489360472754</c:v>
                </c:pt>
                <c:pt idx="48">
                  <c:v>102.24961790060149</c:v>
                </c:pt>
                <c:pt idx="49">
                  <c:v>107.06350663839626</c:v>
                </c:pt>
                <c:pt idx="50">
                  <c:v>105.82493471829277</c:v>
                </c:pt>
                <c:pt idx="51">
                  <c:v>108.65372858802606</c:v>
                </c:pt>
                <c:pt idx="52">
                  <c:v>94.499520690489135</c:v>
                </c:pt>
                <c:pt idx="53">
                  <c:v>102.62738996584515</c:v>
                </c:pt>
                <c:pt idx="54">
                  <c:v>103.58909711608317</c:v>
                </c:pt>
                <c:pt idx="55">
                  <c:v>94.087049190605356</c:v>
                </c:pt>
                <c:pt idx="56">
                  <c:v>95.519079678342564</c:v>
                </c:pt>
                <c:pt idx="57">
                  <c:v>97.66270642380961</c:v>
                </c:pt>
                <c:pt idx="58">
                  <c:v>105.0647293081542</c:v>
                </c:pt>
                <c:pt idx="59">
                  <c:v>110.48510739883206</c:v>
                </c:pt>
                <c:pt idx="60">
                  <c:v>106.85292484602398</c:v>
                </c:pt>
                <c:pt idx="61">
                  <c:v>98.29717026102513</c:v>
                </c:pt>
                <c:pt idx="62">
                  <c:v>77.254315867762031</c:v>
                </c:pt>
                <c:pt idx="63">
                  <c:v>92.423483390292176</c:v>
                </c:pt>
                <c:pt idx="64">
                  <c:v>102.86869743067382</c:v>
                </c:pt>
                <c:pt idx="65">
                  <c:v>107.45325751513562</c:v>
                </c:pt>
                <c:pt idx="66">
                  <c:v>107.25063088109717</c:v>
                </c:pt>
                <c:pt idx="67">
                  <c:v>115.48248713708765</c:v>
                </c:pt>
                <c:pt idx="68">
                  <c:v>111.29928166750523</c:v>
                </c:pt>
                <c:pt idx="69">
                  <c:v>114.45983970000431</c:v>
                </c:pt>
                <c:pt idx="70">
                  <c:v>141.73513337750941</c:v>
                </c:pt>
                <c:pt idx="71">
                  <c:v>152.71297104276371</c:v>
                </c:pt>
                <c:pt idx="72">
                  <c:v>152.88164662388235</c:v>
                </c:pt>
                <c:pt idx="73">
                  <c:v>158.11102349118039</c:v>
                </c:pt>
                <c:pt idx="74">
                  <c:v>157.70692387540109</c:v>
                </c:pt>
                <c:pt idx="75">
                  <c:v>162.60968372607692</c:v>
                </c:pt>
                <c:pt idx="76">
                  <c:v>160.98194288932254</c:v>
                </c:pt>
                <c:pt idx="77">
                  <c:v>165.44314500027119</c:v>
                </c:pt>
                <c:pt idx="78">
                  <c:v>164.08228663712495</c:v>
                </c:pt>
                <c:pt idx="79">
                  <c:v>169.37669490919666</c:v>
                </c:pt>
                <c:pt idx="80">
                  <c:v>163.80333142994911</c:v>
                </c:pt>
                <c:pt idx="81">
                  <c:v>171.07094136677915</c:v>
                </c:pt>
                <c:pt idx="82">
                  <c:v>153.60348209712473</c:v>
                </c:pt>
                <c:pt idx="83">
                  <c:v>154.83184573192295</c:v>
                </c:pt>
                <c:pt idx="84">
                  <c:v>139.23231743945661</c:v>
                </c:pt>
                <c:pt idx="85">
                  <c:v>142.89961665114319</c:v>
                </c:pt>
                <c:pt idx="86">
                  <c:v>146.98919139899712</c:v>
                </c:pt>
                <c:pt idx="87">
                  <c:v>124.35567916384271</c:v>
                </c:pt>
                <c:pt idx="88">
                  <c:v>116.8933627514642</c:v>
                </c:pt>
                <c:pt idx="89">
                  <c:v>102.31669683025137</c:v>
                </c:pt>
                <c:pt idx="90">
                  <c:v>114.53370666364135</c:v>
                </c:pt>
                <c:pt idx="91">
                  <c:v>113.14268354212095</c:v>
                </c:pt>
                <c:pt idx="92">
                  <c:v>101.15327695586025</c:v>
                </c:pt>
                <c:pt idx="93">
                  <c:v>106.51074234439409</c:v>
                </c:pt>
                <c:pt idx="94">
                  <c:v>110.35080746164581</c:v>
                </c:pt>
                <c:pt idx="95">
                  <c:v>102.35291351113277</c:v>
                </c:pt>
                <c:pt idx="96">
                  <c:v>119.73525645375479</c:v>
                </c:pt>
                <c:pt idx="97">
                  <c:v>118.83723290857029</c:v>
                </c:pt>
                <c:pt idx="98">
                  <c:v>115.46071916652102</c:v>
                </c:pt>
                <c:pt idx="99">
                  <c:v>110.58629103082056</c:v>
                </c:pt>
                <c:pt idx="100">
                  <c:v>116.07966852892652</c:v>
                </c:pt>
                <c:pt idx="101">
                  <c:v>126.0138847760258</c:v>
                </c:pt>
                <c:pt idx="102">
                  <c:v>134.48169771208879</c:v>
                </c:pt>
                <c:pt idx="103">
                  <c:v>126.96358946212908</c:v>
                </c:pt>
                <c:pt idx="104">
                  <c:v>118.52037507367915</c:v>
                </c:pt>
                <c:pt idx="105">
                  <c:v>107.5414550112317</c:v>
                </c:pt>
                <c:pt idx="106">
                  <c:v>117.21671134036848</c:v>
                </c:pt>
                <c:pt idx="107">
                  <c:v>133.16975039070977</c:v>
                </c:pt>
                <c:pt idx="108">
                  <c:v>124.57898264807648</c:v>
                </c:pt>
                <c:pt idx="109">
                  <c:v>128.35885843295546</c:v>
                </c:pt>
                <c:pt idx="110">
                  <c:v>132.57104329142095</c:v>
                </c:pt>
                <c:pt idx="111">
                  <c:v>125.17697645273603</c:v>
                </c:pt>
                <c:pt idx="112">
                  <c:v>127.50551587426203</c:v>
                </c:pt>
                <c:pt idx="113">
                  <c:v>125.47442120009379</c:v>
                </c:pt>
                <c:pt idx="114">
                  <c:v>129.89525947795892</c:v>
                </c:pt>
                <c:pt idx="115">
                  <c:v>128.24191448177169</c:v>
                </c:pt>
                <c:pt idx="116">
                  <c:v>130.52448419964026</c:v>
                </c:pt>
                <c:pt idx="117">
                  <c:v>131.41242876451881</c:v>
                </c:pt>
                <c:pt idx="118">
                  <c:v>149.17123978262384</c:v>
                </c:pt>
                <c:pt idx="119">
                  <c:v>139.12153628977237</c:v>
                </c:pt>
              </c:numCache>
            </c:numRef>
          </c:val>
          <c:smooth val="0"/>
          <c:extLst>
            <c:ext xmlns:c16="http://schemas.microsoft.com/office/drawing/2014/chart" uri="{C3380CC4-5D6E-409C-BE32-E72D297353CC}">
              <c16:uniqueId val="{00000001-9A96-4486-B064-FD62B4F73B2F}"/>
            </c:ext>
          </c:extLst>
        </c:ser>
        <c:dLbls>
          <c:showLegendKey val="0"/>
          <c:showVal val="0"/>
          <c:showCatName val="0"/>
          <c:showSerName val="0"/>
          <c:showPercent val="0"/>
          <c:showBubbleSize val="0"/>
        </c:dLbls>
        <c:smooth val="0"/>
        <c:axId val="220863488"/>
        <c:axId val="220893952"/>
      </c:lineChart>
      <c:dateAx>
        <c:axId val="220863488"/>
        <c:scaling>
          <c:orientation val="minMax"/>
          <c:max val="45657"/>
        </c:scaling>
        <c:delete val="0"/>
        <c:axPos val="b"/>
        <c:numFmt formatCode="yyyy;@" sourceLinked="0"/>
        <c:majorTickMark val="in"/>
        <c:minorTickMark val="none"/>
        <c:tickLblPos val="low"/>
        <c:crossAx val="220893952"/>
        <c:crosses val="autoZero"/>
        <c:auto val="1"/>
        <c:lblOffset val="100"/>
        <c:baseTimeUnit val="months"/>
        <c:majorUnit val="12"/>
        <c:majorTimeUnit val="months"/>
        <c:minorUnit val="3"/>
        <c:minorTimeUnit val="months"/>
      </c:dateAx>
      <c:valAx>
        <c:axId val="220893952"/>
        <c:scaling>
          <c:orientation val="minMax"/>
          <c:max val="350"/>
          <c:min val="50"/>
        </c:scaling>
        <c:delete val="0"/>
        <c:axPos val="r"/>
        <c:majorGridlines>
          <c:spPr>
            <a:ln>
              <a:solidFill>
                <a:schemeClr val="tx1">
                  <a:tint val="75000"/>
                  <a:shade val="95000"/>
                  <a:satMod val="105000"/>
                  <a:alpha val="50000"/>
                </a:schemeClr>
              </a:solidFill>
              <a:prstDash val="dash"/>
            </a:ln>
          </c:spPr>
        </c:majorGridlines>
        <c:numFmt formatCode="&quot;$&quot;#,##0" sourceLinked="0"/>
        <c:majorTickMark val="out"/>
        <c:minorTickMark val="none"/>
        <c:tickLblPos val="nextTo"/>
        <c:crossAx val="220863488"/>
        <c:crosses val="max"/>
        <c:crossBetween val="between"/>
        <c:majorUnit val="100"/>
      </c:valAx>
      <c:spPr>
        <a:blipFill>
          <a:blip xmlns:r="http://schemas.openxmlformats.org/officeDocument/2006/relationships" r:embed="rId1"/>
          <a:stretch>
            <a:fillRect/>
          </a:stretch>
        </a:blipFill>
      </c:spPr>
    </c:plotArea>
    <c:legend>
      <c:legendPos val="r"/>
      <c:layout>
        <c:manualLayout>
          <c:xMode val="edge"/>
          <c:yMode val="edge"/>
          <c:x val="0.11601584452129465"/>
          <c:y val="0.2164959928762244"/>
          <c:w val="0.31201443569553805"/>
          <c:h val="0.14560394468567919"/>
        </c:manualLayout>
      </c:layout>
      <c:overlay val="0"/>
    </c:legend>
    <c:plotVisOnly val="1"/>
    <c:dispBlanksAs val="gap"/>
    <c:showDLblsOverMax val="0"/>
  </c:chart>
  <c:spPr>
    <a:solidFill>
      <a:sysClr val="window" lastClr="FFFFFF"/>
    </a:solidFill>
    <a:ln>
      <a:noFill/>
    </a:ln>
  </c:spPr>
  <c:txPr>
    <a:bodyPr/>
    <a:lstStyle/>
    <a:p>
      <a:pPr>
        <a:defRPr>
          <a:latin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https://www.amazon.com/High-Returns-Low-Risk-Remarkable/dp/1119351057/ref=sr_1_1_twi_har_1?s=books&amp;ie=UTF8&amp;qid=1483000696&amp;sr=1-1&amp;keywords=high+returns+from+low+risk+a+remarkable+stock+market+paradox" TargetMode="External"/><Relationship Id="rId3" Type="http://schemas.openxmlformats.org/officeDocument/2006/relationships/image" Target="../media/image2.png"/><Relationship Id="rId7" Type="http://schemas.openxmlformats.org/officeDocument/2006/relationships/hyperlink" Target="https://www.google.com/imgres?imgurl=https://s.s-bol.com/imgbase0/imagebase3/large/FC/9/1/9/9/9200000063159919.jpg&amp;imgrefurl=https://www.bol.com/nl/f/high-returns-from-low/9200000063159918/&amp;docid=KMSaESTRui0tKM&amp;tbnid=-qWwOhbobXIwBM:&amp;vet=10ahUKEwi8wOS--ZHjAhUIK1AKHTo7CtgQMwhEKAQwBA..i&amp;w=533&amp;h=840&amp;bih=728&amp;biw=1536&amp;q=high%20returns%20from%20low%20risk&amp;ved=0ahUKEwi8wOS--ZHjAhUIK1AKHTo7CtgQMwhEKAQwBA&amp;iact=mrc&amp;uact=8"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152400</xdr:rowOff>
    </xdr:from>
    <xdr:to>
      <xdr:col>6</xdr:col>
      <xdr:colOff>212725</xdr:colOff>
      <xdr:row>20</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666751</xdr:colOff>
      <xdr:row>1</xdr:row>
      <xdr:rowOff>10584</xdr:rowOff>
    </xdr:from>
    <xdr:to>
      <xdr:col>15</xdr:col>
      <xdr:colOff>37041</xdr:colOff>
      <xdr:row>18</xdr:row>
      <xdr:rowOff>139700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98425</xdr:colOff>
      <xdr:row>20</xdr:row>
      <xdr:rowOff>115359</xdr:rowOff>
    </xdr:from>
    <xdr:to>
      <xdr:col>5</xdr:col>
      <xdr:colOff>641350</xdr:colOff>
      <xdr:row>39</xdr:row>
      <xdr:rowOff>38524</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a:fillRect/>
        </a:stretch>
      </xdr:blipFill>
      <xdr:spPr>
        <a:xfrm>
          <a:off x="98425" y="3502026"/>
          <a:ext cx="4712758" cy="3140498"/>
        </a:xfrm>
        <a:prstGeom prst="rect">
          <a:avLst/>
        </a:prstGeom>
      </xdr:spPr>
    </xdr:pic>
    <xdr:clientData/>
  </xdr:twoCellAnchor>
  <xdr:twoCellAnchor editAs="oneCell">
    <xdr:from>
      <xdr:col>8</xdr:col>
      <xdr:colOff>9524</xdr:colOff>
      <xdr:row>20</xdr:row>
      <xdr:rowOff>38100</xdr:rowOff>
    </xdr:from>
    <xdr:to>
      <xdr:col>14</xdr:col>
      <xdr:colOff>685799</xdr:colOff>
      <xdr:row>39</xdr:row>
      <xdr:rowOff>78740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a:fillRect/>
        </a:stretch>
      </xdr:blipFill>
      <xdr:spPr>
        <a:xfrm>
          <a:off x="5981699" y="3276600"/>
          <a:ext cx="4905375" cy="3117215"/>
        </a:xfrm>
        <a:prstGeom prst="rect">
          <a:avLst/>
        </a:prstGeom>
      </xdr:spPr>
    </xdr:pic>
    <xdr:clientData/>
  </xdr:twoCellAnchor>
  <xdr:twoCellAnchor>
    <xdr:from>
      <xdr:col>16</xdr:col>
      <xdr:colOff>66675</xdr:colOff>
      <xdr:row>0</xdr:row>
      <xdr:rowOff>47625</xdr:rowOff>
    </xdr:from>
    <xdr:to>
      <xdr:col>22</xdr:col>
      <xdr:colOff>615950</xdr:colOff>
      <xdr:row>16</xdr:row>
      <xdr:rowOff>107950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56550</xdr:colOff>
      <xdr:row>46</xdr:row>
      <xdr:rowOff>21167</xdr:rowOff>
    </xdr:from>
    <xdr:to>
      <xdr:col>11</xdr:col>
      <xdr:colOff>382584</xdr:colOff>
      <xdr:row>71</xdr:row>
      <xdr:rowOff>35303</xdr:rowOff>
    </xdr:to>
    <xdr:pic>
      <xdr:nvPicPr>
        <xdr:cNvPr id="7" name="Picture 6">
          <a:extLst>
            <a:ext uri="{FF2B5EF4-FFF2-40B4-BE49-F238E27FC236}">
              <a16:creationId xmlns:a16="http://schemas.microsoft.com/office/drawing/2014/main" id="{890E9997-D8C0-441E-A6E3-7806270C323B}"/>
            </a:ext>
          </a:extLst>
        </xdr:cNvPr>
        <xdr:cNvPicPr>
          <a:picLocks noChangeAspect="1"/>
        </xdr:cNvPicPr>
      </xdr:nvPicPr>
      <xdr:blipFill>
        <a:blip xmlns:r="http://schemas.openxmlformats.org/officeDocument/2006/relationships" r:embed="rId6"/>
        <a:stretch>
          <a:fillRect/>
        </a:stretch>
      </xdr:blipFill>
      <xdr:spPr>
        <a:xfrm>
          <a:off x="5750383" y="7810500"/>
          <a:ext cx="3374034" cy="4300386"/>
        </a:xfrm>
        <a:prstGeom prst="rect">
          <a:avLst/>
        </a:prstGeom>
      </xdr:spPr>
    </xdr:pic>
    <xdr:clientData/>
  </xdr:twoCellAnchor>
  <xdr:twoCellAnchor editAs="oneCell">
    <xdr:from>
      <xdr:col>3</xdr:col>
      <xdr:colOff>0</xdr:colOff>
      <xdr:row>47</xdr:row>
      <xdr:rowOff>0</xdr:rowOff>
    </xdr:from>
    <xdr:to>
      <xdr:col>3</xdr:col>
      <xdr:colOff>304800</xdr:colOff>
      <xdr:row>48</xdr:row>
      <xdr:rowOff>82550</xdr:rowOff>
    </xdr:to>
    <xdr:sp macro="" textlink="">
      <xdr:nvSpPr>
        <xdr:cNvPr id="1025" name="-qWwOhbobXIwBM:" descr="Image result for high returns from low risk">
          <a:hlinkClick xmlns:r="http://schemas.openxmlformats.org/officeDocument/2006/relationships" r:id="rId7"/>
          <a:extLst>
            <a:ext uri="{FF2B5EF4-FFF2-40B4-BE49-F238E27FC236}">
              <a16:creationId xmlns:a16="http://schemas.microsoft.com/office/drawing/2014/main" id="{7EAE4052-A76D-4D35-8689-6B91A0D9D4B1}"/>
            </a:ext>
          </a:extLst>
        </xdr:cNvPr>
        <xdr:cNvSpPr>
          <a:spLocks noChangeAspect="1" noChangeArrowheads="1"/>
        </xdr:cNvSpPr>
      </xdr:nvSpPr>
      <xdr:spPr bwMode="auto">
        <a:xfrm>
          <a:off x="2647950" y="805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6</xdr:col>
      <xdr:colOff>0</xdr:colOff>
      <xdr:row>73</xdr:row>
      <xdr:rowOff>76200</xdr:rowOff>
    </xdr:to>
    <xdr:pic>
      <xdr:nvPicPr>
        <xdr:cNvPr id="11" name="cc-m-imagesubtitle-image-14665969324" descr="https://image.jimcdn.com/app/cms/image/transf/dimension=320x10000:format=png/path/s3bd64c4776e618f7/image/i042f09ece127fce6/version/1506079101/image.png">
          <a:hlinkClick xmlns:r="http://schemas.openxmlformats.org/officeDocument/2006/relationships" r:id="rId8" tgtFrame="_blank"/>
          <a:extLst>
            <a:ext uri="{FF2B5EF4-FFF2-40B4-BE49-F238E27FC236}">
              <a16:creationId xmlns:a16="http://schemas.microsoft.com/office/drawing/2014/main" id="{C83A9F2F-4C42-451E-8FB5-CA59F19DE2A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85950" y="7886700"/>
          <a:ext cx="3048000" cy="475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66674</xdr:rowOff>
    </xdr:from>
    <xdr:to>
      <xdr:col>13</xdr:col>
      <xdr:colOff>679450</xdr:colOff>
      <xdr:row>0</xdr:row>
      <xdr:rowOff>704850</xdr:rowOff>
    </xdr:to>
    <xdr:sp macro="" textlink="">
      <xdr:nvSpPr>
        <xdr:cNvPr id="2" name="TextBox 1">
          <a:extLst>
            <a:ext uri="{FF2B5EF4-FFF2-40B4-BE49-F238E27FC236}">
              <a16:creationId xmlns:a16="http://schemas.microsoft.com/office/drawing/2014/main" id="{EE9E0657-EFCD-4B29-8DAD-E73C78C4C72D}"/>
            </a:ext>
          </a:extLst>
        </xdr:cNvPr>
        <xdr:cNvSpPr txBox="1"/>
      </xdr:nvSpPr>
      <xdr:spPr>
        <a:xfrm>
          <a:off x="114300" y="66674"/>
          <a:ext cx="1006475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000">
              <a:latin typeface="Calibri" panose="020F0502020204030204" pitchFamily="34" charset="0"/>
            </a:rPr>
            <a:t>The portfolios are constructed at the end of each month and include NYSE, AMEX, and NASDAQ stocks. The total return volatility is measured over 36 months. Rebalancing takes place at the end of each quarter. At rebalancing the largest 1,000 stocks are included based on total market capitalization and only those</a:t>
          </a:r>
          <a:r>
            <a:rPr lang="nl-NL" sz="1000" baseline="0">
              <a:latin typeface="Calibri" panose="020F0502020204030204" pitchFamily="34" charset="0"/>
            </a:rPr>
            <a:t> </a:t>
          </a:r>
          <a:r>
            <a:rPr lang="nl-NL" sz="1000">
              <a:latin typeface="Calibri" panose="020F0502020204030204" pitchFamily="34" charset="0"/>
            </a:rPr>
            <a:t>with prices above 1 dollar. The portfolios are equal weighted and include all sectors. The original portfolios were created based on the </a:t>
          </a:r>
          <a:r>
            <a:rPr lang="nl-NL" sz="1000" baseline="0">
              <a:latin typeface="Calibri" panose="020F0502020204030204" pitchFamily="34" charset="0"/>
            </a:rPr>
            <a:t>2015 CRSP annual file and stacked and refreshed every year starting from January 2015.</a:t>
          </a:r>
        </a:p>
        <a:p>
          <a:endParaRPr lang="nl-NL" sz="1100">
            <a:latin typeface="Calibri" panose="020F0502020204030204" pitchFamily="34" charset="0"/>
          </a:endParaRPr>
        </a:p>
      </xdr:txBody>
    </xdr:sp>
    <xdr:clientData/>
  </xdr:twoCellAnchor>
  <xdr:twoCellAnchor editAs="oneCell">
    <xdr:from>
      <xdr:col>17</xdr:col>
      <xdr:colOff>722536</xdr:colOff>
      <xdr:row>7</xdr:row>
      <xdr:rowOff>57150</xdr:rowOff>
    </xdr:from>
    <xdr:to>
      <xdr:col>22</xdr:col>
      <xdr:colOff>398040</xdr:colOff>
      <xdr:row>34</xdr:row>
      <xdr:rowOff>132552</xdr:rowOff>
    </xdr:to>
    <xdr:pic>
      <xdr:nvPicPr>
        <xdr:cNvPr id="3" name="Picture 2">
          <a:extLst>
            <a:ext uri="{FF2B5EF4-FFF2-40B4-BE49-F238E27FC236}">
              <a16:creationId xmlns:a16="http://schemas.microsoft.com/office/drawing/2014/main" id="{93263900-2FDB-42AB-AF06-645C36C52A2A}"/>
            </a:ext>
          </a:extLst>
        </xdr:cNvPr>
        <xdr:cNvPicPr>
          <a:picLocks noChangeAspect="1"/>
        </xdr:cNvPicPr>
      </xdr:nvPicPr>
      <xdr:blipFill>
        <a:blip xmlns:r="http://schemas.openxmlformats.org/officeDocument/2006/relationships" r:embed="rId1"/>
        <a:stretch>
          <a:fillRect/>
        </a:stretch>
      </xdr:blipFill>
      <xdr:spPr>
        <a:xfrm>
          <a:off x="12476386" y="1790700"/>
          <a:ext cx="4247504" cy="4447377"/>
        </a:xfrm>
        <a:prstGeom prst="rect">
          <a:avLst/>
        </a:prstGeom>
      </xdr:spPr>
    </xdr:pic>
    <xdr:clientData/>
  </xdr:twoCellAnchor>
  <xdr:twoCellAnchor editAs="oneCell">
    <xdr:from>
      <xdr:col>17</xdr:col>
      <xdr:colOff>722536</xdr:colOff>
      <xdr:row>7</xdr:row>
      <xdr:rowOff>57150</xdr:rowOff>
    </xdr:from>
    <xdr:to>
      <xdr:col>22</xdr:col>
      <xdr:colOff>398040</xdr:colOff>
      <xdr:row>34</xdr:row>
      <xdr:rowOff>132552</xdr:rowOff>
    </xdr:to>
    <xdr:pic>
      <xdr:nvPicPr>
        <xdr:cNvPr id="5" name="Picture 4">
          <a:extLst>
            <a:ext uri="{FF2B5EF4-FFF2-40B4-BE49-F238E27FC236}">
              <a16:creationId xmlns:a16="http://schemas.microsoft.com/office/drawing/2014/main" id="{2709CDE2-E51D-44EB-860E-735ADA8015FE}"/>
            </a:ext>
          </a:extLst>
        </xdr:cNvPr>
        <xdr:cNvPicPr>
          <a:picLocks noChangeAspect="1"/>
        </xdr:cNvPicPr>
      </xdr:nvPicPr>
      <xdr:blipFill>
        <a:blip xmlns:r="http://schemas.openxmlformats.org/officeDocument/2006/relationships" r:embed="rId1"/>
        <a:stretch>
          <a:fillRect/>
        </a:stretch>
      </xdr:blipFill>
      <xdr:spPr>
        <a:xfrm>
          <a:off x="13517786" y="1809750"/>
          <a:ext cx="4590404" cy="45331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69849</xdr:rowOff>
    </xdr:from>
    <xdr:to>
      <xdr:col>15</xdr:col>
      <xdr:colOff>0</xdr:colOff>
      <xdr:row>1</xdr:row>
      <xdr:rowOff>85724</xdr:rowOff>
    </xdr:to>
    <xdr:sp macro="" textlink="">
      <xdr:nvSpPr>
        <xdr:cNvPr id="2" name="TextBox 1">
          <a:extLst>
            <a:ext uri="{FF2B5EF4-FFF2-40B4-BE49-F238E27FC236}">
              <a16:creationId xmlns:a16="http://schemas.microsoft.com/office/drawing/2014/main" id="{341BE254-7A45-4E0D-9DB1-3B386BA56118}"/>
            </a:ext>
          </a:extLst>
        </xdr:cNvPr>
        <xdr:cNvSpPr txBox="1"/>
      </xdr:nvSpPr>
      <xdr:spPr>
        <a:xfrm>
          <a:off x="133350" y="69849"/>
          <a:ext cx="10725150" cy="1063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Calibri" panose="020F0502020204030204" pitchFamily="34" charset="0"/>
              <a:ea typeface="+mn-ea"/>
              <a:cs typeface="Calibri" panose="020F0502020204030204" pitchFamily="34" charset="0"/>
            </a:rPr>
            <a:t>The portfolios are constructed at the end of each month based on the intersections of two portfolios formed on market equity and three portfolios formed on the past 36-month return volatility. The market equity breakpoint is the median NYSE market equity, and the volatility breakpoints are the 30th and the 70th NYSE percentiles within the two size groups. The portfolios include all NYSE, AMEX and NASDAQ common stocks (with a CRSP share code 10 or 11) with 36 months of returns and valid market equity data for the previous month. All portfolios are value-weighted and include all sectors. The legs of the VOL and CMS factor portfolios are leveraged to a beta of one using rolling 36-months betas. Therefore, the resulting VOL and CMS factors are nearly market neutral. The portfolios are based on the</a:t>
          </a:r>
          <a:r>
            <a:rPr lang="en-US" sz="1000" baseline="0">
              <a:solidFill>
                <a:schemeClr val="dk1"/>
              </a:solidFill>
              <a:effectLst/>
              <a:latin typeface="Calibri" panose="020F0502020204030204" pitchFamily="34" charset="0"/>
              <a:ea typeface="+mn-ea"/>
              <a:cs typeface="Calibri" panose="020F0502020204030204" pitchFamily="34" charset="0"/>
            </a:rPr>
            <a:t> </a:t>
          </a:r>
          <a:r>
            <a:rPr lang="en-US" sz="1000">
              <a:solidFill>
                <a:schemeClr val="dk1"/>
              </a:solidFill>
              <a:effectLst/>
              <a:latin typeface="Calibri" panose="020F0502020204030204" pitchFamily="34" charset="0"/>
              <a:ea typeface="+mn-ea"/>
              <a:cs typeface="Calibri" panose="020F0502020204030204" pitchFamily="34" charset="0"/>
            </a:rPr>
            <a:t>CRSP annual file and</a:t>
          </a:r>
          <a:r>
            <a:rPr lang="en-US" sz="1000" baseline="0">
              <a:solidFill>
                <a:schemeClr val="dk1"/>
              </a:solidFill>
              <a:effectLst/>
              <a:latin typeface="Calibri" panose="020F0502020204030204" pitchFamily="34" charset="0"/>
              <a:ea typeface="+mn-ea"/>
              <a:cs typeface="Calibri" panose="020F0502020204030204" pitchFamily="34" charset="0"/>
            </a:rPr>
            <a:t> </a:t>
          </a:r>
          <a:r>
            <a:rPr lang="nl-NL" sz="1000">
              <a:solidFill>
                <a:schemeClr val="dk1"/>
              </a:solidFill>
              <a:effectLst/>
              <a:latin typeface="Calibri" panose="020F0502020204030204" pitchFamily="34" charset="0"/>
              <a:ea typeface="+mn-ea"/>
              <a:cs typeface="Calibri" panose="020F0502020204030204" pitchFamily="34" charset="0"/>
            </a:rPr>
            <a:t>stacked and refreshed every year starting from January 2015.</a:t>
          </a:r>
          <a:endParaRPr lang="en-US" sz="1000">
            <a:solidFill>
              <a:schemeClr val="dk1"/>
            </a:solidFill>
            <a:effectLst/>
            <a:latin typeface="Calibri" panose="020F0502020204030204" pitchFamily="34" charset="0"/>
            <a:ea typeface="+mn-ea"/>
            <a:cs typeface="Calibri" panose="020F0502020204030204" pitchFamily="34" charset="0"/>
          </a:endParaRPr>
        </a:p>
        <a:p>
          <a:endParaRPr lang="en-US" sz="1000">
            <a:solidFill>
              <a:schemeClr val="dk1"/>
            </a:solidFill>
            <a:effectLst/>
            <a:latin typeface="Calibri" panose="020F0502020204030204" pitchFamily="34" charset="0"/>
            <a:ea typeface="+mn-ea"/>
            <a:cs typeface="Calibri" panose="020F0502020204030204" pitchFamily="34" charset="0"/>
          </a:endParaRPr>
        </a:p>
        <a:p>
          <a:endParaRPr lang="en-NL" sz="1000">
            <a:solidFill>
              <a:schemeClr val="dk1"/>
            </a:solidFill>
            <a:effectLst/>
            <a:latin typeface="Calibri" panose="020F0502020204030204" pitchFamily="34" charset="0"/>
            <a:ea typeface="+mn-ea"/>
            <a:cs typeface="Calibri" panose="020F0502020204030204" pitchFamily="34" charset="0"/>
          </a:endParaRPr>
        </a:p>
      </xdr:txBody>
    </xdr:sp>
    <xdr:clientData/>
  </xdr:twoCellAnchor>
</xdr:wsDr>
</file>

<file path=xl/theme/theme1.xml><?xml version="1.0" encoding="utf-8"?>
<a:theme xmlns:a="http://schemas.openxmlformats.org/drawingml/2006/main" name="ROB_new">
  <a:themeElements>
    <a:clrScheme name="Robeco colours">
      <a:dk1>
        <a:srgbClr val="291C00"/>
      </a:dk1>
      <a:lt1>
        <a:srgbClr val="B5C6D6"/>
      </a:lt1>
      <a:dk2>
        <a:srgbClr val="00A2BD"/>
      </a:dk2>
      <a:lt2>
        <a:srgbClr val="E6EFF7"/>
      </a:lt2>
      <a:accent1>
        <a:srgbClr val="00A2BD"/>
      </a:accent1>
      <a:accent2>
        <a:srgbClr val="B5C6D6"/>
      </a:accent2>
      <a:accent3>
        <a:srgbClr val="291C00"/>
      </a:accent3>
      <a:accent4>
        <a:srgbClr val="F79608"/>
      </a:accent4>
      <a:accent5>
        <a:srgbClr val="4A04A5"/>
      </a:accent5>
      <a:accent6>
        <a:srgbClr val="ADBA00"/>
      </a:accent6>
      <a:hlink>
        <a:srgbClr val="B50063"/>
      </a:hlink>
      <a:folHlink>
        <a:srgbClr val="E6EFF7"/>
      </a:folHlink>
    </a:clrScheme>
    <a:fontScheme name="Robeco Template">
      <a:majorFont>
        <a:latin typeface="Verdana"/>
        <a:ea typeface="ＭＳ Ｐゴシック"/>
        <a:cs typeface="ＭＳ Ｐゴシック"/>
      </a:majorFont>
      <a:minorFont>
        <a:latin typeface="Verdana"/>
        <a:ea typeface="ＭＳ Ｐゴシック"/>
        <a:cs typeface="ＭＳ Ｐゴシック"/>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chemeClr val="bg2">
                    <a:alpha val="74998"/>
                  </a:schemeClr>
                </a:outerShdw>
              </a:effectLst>
            </a14:hiddenEffects>
          </a:ext>
        </a:ex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rgbClr val="000000"/>
            </a:solidFill>
            <a:effectLst/>
            <a:latin typeface="Arial" charset="0"/>
            <a:ea typeface="ＭＳ Ｐゴシック" charset="0"/>
            <a:cs typeface="ＭＳ Ｐゴシック"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chemeClr val="bg2">
                    <a:alpha val="74998"/>
                  </a:schemeClr>
                </a:outerShdw>
              </a:effectLst>
            </a14:hiddenEffects>
          </a:ext>
        </a:ex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rgbClr val="000000"/>
            </a:solidFill>
            <a:effectLst/>
            <a:latin typeface="Arial" charset="0"/>
            <a:ea typeface="ＭＳ Ｐゴシック" charset="0"/>
            <a:cs typeface="ＭＳ Ｐゴシック" charset="0"/>
          </a:defRPr>
        </a:defPPr>
      </a:lstStyle>
    </a:lnDef>
  </a:objectDefaults>
  <a:extraClrSchemeLst>
    <a:extraClrScheme>
      <a:clrScheme name="Robeco Template 1">
        <a:dk1>
          <a:srgbClr val="000000"/>
        </a:dk1>
        <a:lt1>
          <a:srgbClr val="EDF3F7"/>
        </a:lt1>
        <a:dk2>
          <a:srgbClr val="00A2BD"/>
        </a:dk2>
        <a:lt2>
          <a:srgbClr val="C5D2DE"/>
        </a:lt2>
        <a:accent1>
          <a:srgbClr val="CCDBE6"/>
        </a:accent1>
        <a:accent2>
          <a:srgbClr val="FF7D00"/>
        </a:accent2>
        <a:accent3>
          <a:srgbClr val="F4F8FA"/>
        </a:accent3>
        <a:accent4>
          <a:srgbClr val="000000"/>
        </a:accent4>
        <a:accent5>
          <a:srgbClr val="E2EAF0"/>
        </a:accent5>
        <a:accent6>
          <a:srgbClr val="E77100"/>
        </a:accent6>
        <a:hlink>
          <a:srgbClr val="B5086B"/>
        </a:hlink>
        <a:folHlink>
          <a:srgbClr val="C5BA19"/>
        </a:folHlink>
      </a:clrScheme>
      <a:clrMap bg1="lt1" tx1="dk1" bg2="lt2" tx2="dk2" accent1="accent1" accent2="accent2" accent3="accent3" accent4="accent4" accent5="accent5" accent6="accent6" hlink="hlink" folHlink="folHlink"/>
    </a:extraClrScheme>
  </a:extraClrSchemeLst>
  <a:custClrLst>
    <a:custClr name="Rose">
      <a:srgbClr val="B50063"/>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8"/>
  <sheetViews>
    <sheetView tabSelected="1" zoomScale="70" zoomScaleNormal="70" workbookViewId="0">
      <selection activeCell="Q42" sqref="Q42"/>
    </sheetView>
  </sheetViews>
  <sheetFormatPr defaultColWidth="9.25" defaultRowHeight="12.75" x14ac:dyDescent="0.2"/>
  <cols>
    <col min="1" max="1" width="14" style="1" bestFit="1" customWidth="1"/>
    <col min="2" max="2" width="8.875" style="3" customWidth="1"/>
    <col min="3" max="11" width="9.25" style="3"/>
    <col min="12" max="16384" width="9.25" style="8"/>
  </cols>
  <sheetData>
    <row r="1" spans="2:11" x14ac:dyDescent="0.2">
      <c r="B1" s="4"/>
      <c r="C1" s="4"/>
      <c r="D1" s="4"/>
      <c r="E1" s="4"/>
      <c r="F1" s="4"/>
      <c r="G1" s="4"/>
      <c r="H1" s="4"/>
      <c r="I1" s="4"/>
      <c r="J1" s="4"/>
      <c r="K1" s="4"/>
    </row>
    <row r="2" spans="2:11" x14ac:dyDescent="0.2">
      <c r="B2" s="4"/>
      <c r="C2" s="4"/>
      <c r="D2" s="4"/>
      <c r="E2" s="4"/>
      <c r="F2" s="4"/>
      <c r="G2" s="4"/>
      <c r="H2" s="4"/>
      <c r="I2" s="4"/>
      <c r="J2" s="4"/>
      <c r="K2" s="4"/>
    </row>
    <row r="3" spans="2:11" x14ac:dyDescent="0.2">
      <c r="B3" s="10"/>
      <c r="C3" s="10"/>
      <c r="D3" s="10"/>
      <c r="E3" s="10"/>
      <c r="F3" s="10"/>
      <c r="G3" s="10"/>
      <c r="H3" s="10"/>
      <c r="I3" s="10"/>
      <c r="J3" s="10"/>
      <c r="K3" s="10"/>
    </row>
    <row r="4" spans="2:11" x14ac:dyDescent="0.2">
      <c r="B4" s="10"/>
      <c r="C4" s="10"/>
      <c r="D4" s="10"/>
      <c r="E4" s="10"/>
      <c r="F4" s="10"/>
      <c r="G4" s="10"/>
      <c r="H4" s="10"/>
      <c r="I4" s="10"/>
      <c r="J4" s="10"/>
      <c r="K4" s="10"/>
    </row>
    <row r="22" spans="18:18" x14ac:dyDescent="0.2">
      <c r="R22"/>
    </row>
    <row r="46" spans="3:4" x14ac:dyDescent="0.2">
      <c r="C46"/>
    </row>
    <row r="47" spans="3:4" x14ac:dyDescent="0.2">
      <c r="C47"/>
    </row>
    <row r="48" spans="3:4" ht="18" x14ac:dyDescent="0.25">
      <c r="D48" s="3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F778E-9030-4CD9-A183-9AD3AE00F514}">
  <dimension ref="A1:V2178"/>
  <sheetViews>
    <sheetView topLeftCell="A1128" workbookViewId="0">
      <selection activeCell="H1066" sqref="H1066"/>
    </sheetView>
  </sheetViews>
  <sheetFormatPr defaultColWidth="9" defaultRowHeight="12.75" x14ac:dyDescent="0.2"/>
  <cols>
    <col min="1" max="1" width="9.875" style="26" bestFit="1" customWidth="1"/>
    <col min="2" max="14" width="8.75" style="3" customWidth="1"/>
    <col min="15" max="15" width="9" style="8"/>
    <col min="16" max="16" width="13.125" style="18" bestFit="1" customWidth="1"/>
    <col min="17" max="17" width="9" style="18"/>
    <col min="18" max="18" width="9" style="8"/>
    <col min="19" max="19" width="18.875" style="8" customWidth="1"/>
    <col min="20" max="20" width="9.125" style="8" customWidth="1"/>
    <col min="21" max="21" width="9.375" style="8" bestFit="1" customWidth="1"/>
    <col min="22" max="22" width="13.125" style="18" customWidth="1"/>
    <col min="23" max="16384" width="9" style="1"/>
  </cols>
  <sheetData>
    <row r="1" spans="1:22" ht="60" customHeight="1" x14ac:dyDescent="0.2">
      <c r="A1" s="53"/>
      <c r="B1" s="53"/>
      <c r="C1" s="53"/>
      <c r="D1" s="53"/>
      <c r="E1" s="53"/>
      <c r="F1" s="53"/>
      <c r="G1" s="53"/>
      <c r="H1" s="53"/>
      <c r="I1" s="53"/>
      <c r="J1" s="53"/>
      <c r="K1" s="53"/>
      <c r="L1" s="53"/>
      <c r="M1" s="53"/>
      <c r="N1" s="53"/>
      <c r="O1" s="53"/>
      <c r="P1" s="53"/>
      <c r="Q1" s="53"/>
      <c r="R1" s="53"/>
      <c r="S1" s="53"/>
      <c r="T1" s="53"/>
      <c r="V1" s="8"/>
    </row>
    <row r="2" spans="1:22" x14ac:dyDescent="0.2">
      <c r="A2" s="5"/>
      <c r="B2" s="5" t="s">
        <v>8</v>
      </c>
      <c r="K2" s="37"/>
      <c r="L2" s="37"/>
      <c r="M2" s="5" t="s">
        <v>9</v>
      </c>
      <c r="N2" s="37"/>
      <c r="O2" s="1"/>
      <c r="P2" s="5" t="s">
        <v>10</v>
      </c>
      <c r="Q2" s="3"/>
      <c r="R2" s="1"/>
      <c r="S2" s="11" t="s">
        <v>11</v>
      </c>
      <c r="T2" s="12"/>
      <c r="U2" s="1"/>
      <c r="V2" s="37"/>
    </row>
    <row r="3" spans="1:22" x14ac:dyDescent="0.2">
      <c r="A3" s="5"/>
      <c r="B3" s="3" t="s">
        <v>16</v>
      </c>
      <c r="C3" s="3">
        <v>2</v>
      </c>
      <c r="D3" s="3">
        <v>3</v>
      </c>
      <c r="E3" s="3">
        <v>4</v>
      </c>
      <c r="F3" s="3">
        <v>5</v>
      </c>
      <c r="G3" s="3">
        <v>6</v>
      </c>
      <c r="H3" s="3">
        <v>7</v>
      </c>
      <c r="I3" s="3">
        <v>8</v>
      </c>
      <c r="J3" s="3">
        <v>9</v>
      </c>
      <c r="K3" s="3" t="s">
        <v>4</v>
      </c>
      <c r="M3" s="3" t="s">
        <v>7</v>
      </c>
      <c r="N3" s="3" t="s">
        <v>23</v>
      </c>
      <c r="O3" s="1"/>
      <c r="P3" s="3" t="s">
        <v>7</v>
      </c>
      <c r="Q3" s="3" t="s">
        <v>23</v>
      </c>
      <c r="R3" s="1"/>
      <c r="S3" s="13" t="s">
        <v>32</v>
      </c>
      <c r="T3" s="14">
        <f>'VOL Factors 2025'!Z1158</f>
        <v>0.12617080266641426</v>
      </c>
      <c r="U3" s="1"/>
      <c r="V3" s="3"/>
    </row>
    <row r="4" spans="1:22" x14ac:dyDescent="0.2">
      <c r="A4" s="24">
        <v>10624</v>
      </c>
      <c r="B4" s="4">
        <v>4.9068282051281775E-2</v>
      </c>
      <c r="C4" s="4">
        <v>5.5891249999999726E-2</v>
      </c>
      <c r="D4" s="4">
        <v>2.8393307692307301E-2</v>
      </c>
      <c r="E4" s="4">
        <v>2.7992174999999619E-2</v>
      </c>
      <c r="F4" s="4">
        <v>2.8601205128204521E-2</v>
      </c>
      <c r="G4" s="4">
        <v>4.2568641025640064E-2</v>
      </c>
      <c r="H4" s="4">
        <v>1.9568536969074124E-2</v>
      </c>
      <c r="I4" s="4">
        <v>2.6325025641025457E-2</v>
      </c>
      <c r="J4" s="4">
        <v>6.8245524999999807E-2</v>
      </c>
      <c r="K4" s="4">
        <v>-1.5916128205128555E-2</v>
      </c>
      <c r="L4" s="4"/>
      <c r="M4" s="4">
        <v>4.368035897435818E-2</v>
      </c>
      <c r="N4" s="4">
        <v>3.9244274999999718E-2</v>
      </c>
      <c r="O4" s="1"/>
      <c r="P4" s="15">
        <f>100*(1+M4)</f>
        <v>104.36803589743582</v>
      </c>
      <c r="Q4" s="15">
        <f>100*(1+N4)</f>
        <v>103.92442749999998</v>
      </c>
      <c r="R4" s="1"/>
      <c r="S4" s="13" t="s">
        <v>33</v>
      </c>
      <c r="T4" s="14">
        <f>'VOL Factors 2025'!Z1159</f>
        <v>0.14750965458175383</v>
      </c>
      <c r="U4" s="13"/>
      <c r="V4" s="15"/>
    </row>
    <row r="5" spans="1:22" x14ac:dyDescent="0.2">
      <c r="A5" s="24">
        <v>10652</v>
      </c>
      <c r="B5" s="4">
        <v>1.0520248844743119E-3</v>
      </c>
      <c r="C5" s="4">
        <v>-4.3736878227516041E-3</v>
      </c>
      <c r="D5" s="4">
        <v>1.4833124438147216E-3</v>
      </c>
      <c r="E5" s="4">
        <v>1.095611723929224E-2</v>
      </c>
      <c r="F5" s="4">
        <v>2.6739827890986723E-2</v>
      </c>
      <c r="G5" s="4">
        <v>-1.7975891955827494E-2</v>
      </c>
      <c r="H5" s="4">
        <v>2.0075326743020927E-2</v>
      </c>
      <c r="I5" s="4">
        <v>-1.2381859129446893E-2</v>
      </c>
      <c r="J5" s="4">
        <v>1.3716998231656508E-2</v>
      </c>
      <c r="K5" s="4">
        <v>5.7898771547223893E-2</v>
      </c>
      <c r="L5" s="4"/>
      <c r="M5" s="4">
        <v>2.1001035104028176E-2</v>
      </c>
      <c r="N5" s="4">
        <v>-1.7050936134913708E-2</v>
      </c>
      <c r="O5" s="1"/>
      <c r="P5" s="15">
        <f t="shared" ref="P5:Q20" si="0">P4*(1+M5)</f>
        <v>106.55987268305634</v>
      </c>
      <c r="Q5" s="15">
        <f t="shared" si="0"/>
        <v>102.15241872384001</v>
      </c>
      <c r="R5" s="1"/>
      <c r="S5" s="13" t="s">
        <v>34</v>
      </c>
      <c r="T5" s="6">
        <f>T3/T4</f>
        <v>0.85533928625998501</v>
      </c>
      <c r="U5" s="13"/>
      <c r="V5" s="15"/>
    </row>
    <row r="6" spans="1:22" x14ac:dyDescent="0.2">
      <c r="A6" s="24">
        <v>10681</v>
      </c>
      <c r="B6" s="4">
        <v>-9.4444264489939034E-3</v>
      </c>
      <c r="C6" s="4">
        <v>-1.0436999939210212E-2</v>
      </c>
      <c r="D6" s="4">
        <v>-1.8428868444633761E-2</v>
      </c>
      <c r="E6" s="4">
        <v>-3.0654572625442134E-2</v>
      </c>
      <c r="F6" s="4">
        <v>-2.6961624347816127E-2</v>
      </c>
      <c r="G6" s="4">
        <v>-3.9161856392411876E-2</v>
      </c>
      <c r="H6" s="4">
        <v>-3.3466288905193764E-2</v>
      </c>
      <c r="I6" s="4">
        <v>-5.2638121016474582E-2</v>
      </c>
      <c r="J6" s="4">
        <v>-1.1745683860893474E-2</v>
      </c>
      <c r="K6" s="4">
        <v>-2.0680309592689627E-2</v>
      </c>
      <c r="L6" s="4"/>
      <c r="M6" s="4">
        <v>-9.1581838535702564E-3</v>
      </c>
      <c r="N6" s="4">
        <v>-6.4840217943845424E-2</v>
      </c>
      <c r="O6" s="1"/>
      <c r="P6" s="15">
        <f t="shared" si="0"/>
        <v>105.58397777761188</v>
      </c>
      <c r="Q6" s="15">
        <f t="shared" si="0"/>
        <v>95.528833630295267</v>
      </c>
      <c r="R6" s="1"/>
      <c r="S6" s="13" t="s">
        <v>3</v>
      </c>
      <c r="T6" s="6">
        <f>T5*SQRT(COUNT('VOL Factors 2025'!Z4:Z1155)/12)</f>
        <v>8.38057923317327</v>
      </c>
      <c r="U6" s="13"/>
      <c r="V6" s="15"/>
    </row>
    <row r="7" spans="1:22" x14ac:dyDescent="0.2">
      <c r="A7" s="24">
        <v>10713</v>
      </c>
      <c r="B7" s="4">
        <v>-1.6440731707320078E-3</v>
      </c>
      <c r="C7" s="4">
        <v>1.8043365853658067E-2</v>
      </c>
      <c r="D7" s="4">
        <v>1.0667878048780111E-2</v>
      </c>
      <c r="E7" s="4">
        <v>1.675558536585342E-2</v>
      </c>
      <c r="F7" s="4">
        <v>-3.6680000000008928E-3</v>
      </c>
      <c r="G7" s="4">
        <v>4.5983926829268107E-2</v>
      </c>
      <c r="H7" s="4">
        <v>1.9777390243902015E-2</v>
      </c>
      <c r="I7" s="4">
        <v>-3.290731707317418E-3</v>
      </c>
      <c r="J7" s="4">
        <v>2.9879170731707205E-2</v>
      </c>
      <c r="K7" s="4">
        <v>-2.1942609756097742E-2</v>
      </c>
      <c r="L7" s="4"/>
      <c r="M7" s="4">
        <v>1.1036243902438736E-2</v>
      </c>
      <c r="N7" s="4">
        <v>-1.9946658536585615E-2</v>
      </c>
      <c r="O7" s="1"/>
      <c r="P7" s="15">
        <f t="shared" si="0"/>
        <v>106.74922830855527</v>
      </c>
      <c r="Q7" s="15">
        <f t="shared" si="0"/>
        <v>93.623352605473471</v>
      </c>
      <c r="R7" s="1"/>
      <c r="S7" s="13"/>
      <c r="T7" s="17"/>
      <c r="U7" s="13"/>
      <c r="V7" s="15"/>
    </row>
    <row r="8" spans="1:22" x14ac:dyDescent="0.2">
      <c r="A8" s="24">
        <v>10744</v>
      </c>
      <c r="B8" s="4">
        <v>3.1018123906296768E-3</v>
      </c>
      <c r="C8" s="4">
        <v>-5.8104099643653817E-2</v>
      </c>
      <c r="D8" s="4">
        <v>-5.2834830148612344E-2</v>
      </c>
      <c r="E8" s="4">
        <v>-5.0366940096686741E-2</v>
      </c>
      <c r="F8" s="4">
        <v>-9.6969186167337851E-2</v>
      </c>
      <c r="G8" s="4">
        <v>-6.6939715484575557E-2</v>
      </c>
      <c r="H8" s="4">
        <v>-0.10950382354804478</v>
      </c>
      <c r="I8" s="4">
        <v>-0.1708541070241143</v>
      </c>
      <c r="J8" s="4">
        <v>-0.14270166440943011</v>
      </c>
      <c r="K8" s="4">
        <v>-0.14424302725469773</v>
      </c>
      <c r="L8" s="4"/>
      <c r="M8" s="4">
        <v>-6.8002423579460847E-2</v>
      </c>
      <c r="N8" s="4">
        <v>-0.13368710560189279</v>
      </c>
      <c r="O8" s="1"/>
      <c r="P8" s="15">
        <f t="shared" si="0"/>
        <v>99.49002206833633</v>
      </c>
      <c r="Q8" s="15">
        <f t="shared" si="0"/>
        <v>81.10711757890229</v>
      </c>
      <c r="R8" s="1"/>
      <c r="S8" s="16"/>
      <c r="T8" s="1"/>
      <c r="U8" s="13"/>
      <c r="V8" s="15"/>
    </row>
    <row r="9" spans="1:22" x14ac:dyDescent="0.2">
      <c r="A9" s="24">
        <v>10772</v>
      </c>
      <c r="B9" s="4">
        <v>5.2497950020526263E-2</v>
      </c>
      <c r="C9" s="4">
        <v>8.7269806402699546E-2</v>
      </c>
      <c r="D9" s="4">
        <v>8.9698261502542564E-2</v>
      </c>
      <c r="E9" s="4">
        <v>7.7527410971425237E-2</v>
      </c>
      <c r="F9" s="4">
        <v>6.6736419169142192E-2</v>
      </c>
      <c r="G9" s="4">
        <v>0.13039037991207136</v>
      </c>
      <c r="H9" s="4">
        <v>7.3812629594254942E-2</v>
      </c>
      <c r="I9" s="4">
        <v>9.7318908692770156E-2</v>
      </c>
      <c r="J9" s="4">
        <v>7.0532068200227727E-2</v>
      </c>
      <c r="K9" s="4">
        <v>6.3135207914691405E-2</v>
      </c>
      <c r="L9" s="4"/>
      <c r="M9" s="4">
        <v>7.8411461761609624E-2</v>
      </c>
      <c r="N9" s="4">
        <v>4.5234314811412935E-2</v>
      </c>
      <c r="O9" s="1"/>
      <c r="P9" s="15">
        <f t="shared" si="0"/>
        <v>107.29118012940938</v>
      </c>
      <c r="Q9" s="15">
        <f t="shared" si="0"/>
        <v>84.775942468912646</v>
      </c>
      <c r="R9" s="1"/>
      <c r="S9" s="1"/>
      <c r="T9" s="1"/>
      <c r="U9" s="13"/>
      <c r="V9" s="15"/>
    </row>
    <row r="10" spans="1:22" x14ac:dyDescent="0.2">
      <c r="A10" s="24">
        <v>10805</v>
      </c>
      <c r="B10" s="4">
        <v>6.0676804878048607E-2</v>
      </c>
      <c r="C10" s="4">
        <v>2.301969047618968E-2</v>
      </c>
      <c r="D10" s="4">
        <v>3.3254261904760885E-2</v>
      </c>
      <c r="E10" s="4">
        <v>2.7985071428570762E-2</v>
      </c>
      <c r="F10" s="4">
        <v>2.7896595238094513E-2</v>
      </c>
      <c r="G10" s="4">
        <v>1.5070951219511963E-2</v>
      </c>
      <c r="H10" s="4">
        <v>-4.046642857143401E-3</v>
      </c>
      <c r="I10" s="4">
        <v>-8.9989047619052354E-3</v>
      </c>
      <c r="J10" s="4">
        <v>-3.1536500000000411E-2</v>
      </c>
      <c r="K10" s="4">
        <v>-1.7731414634146736E-2</v>
      </c>
      <c r="L10" s="4"/>
      <c r="M10" s="4">
        <v>4.5256243902438875E-2</v>
      </c>
      <c r="N10" s="4">
        <v>-3.2581952380953183E-2</v>
      </c>
      <c r="O10" s="1"/>
      <c r="P10" s="15">
        <f t="shared" si="0"/>
        <v>112.14677594592644</v>
      </c>
      <c r="Q10" s="15">
        <f t="shared" si="0"/>
        <v>82.013776748340106</v>
      </c>
      <c r="R10" s="1"/>
      <c r="S10" s="1"/>
      <c r="T10" s="1"/>
      <c r="U10" s="13"/>
      <c r="V10" s="15"/>
    </row>
    <row r="11" spans="1:22" x14ac:dyDescent="0.2">
      <c r="A11" s="24">
        <v>10835</v>
      </c>
      <c r="B11" s="4">
        <v>5.5105376734606359E-2</v>
      </c>
      <c r="C11" s="4">
        <v>5.3977154148335149E-2</v>
      </c>
      <c r="D11" s="4">
        <v>9.4350767371554234E-2</v>
      </c>
      <c r="E11" s="4">
        <v>3.078040194589593E-2</v>
      </c>
      <c r="F11" s="4">
        <v>1.1665740613824749E-2</v>
      </c>
      <c r="G11" s="4">
        <v>3.11590378522284E-2</v>
      </c>
      <c r="H11" s="4">
        <v>2.0345962147921171E-2</v>
      </c>
      <c r="I11" s="4">
        <v>1.1776142659677413E-2</v>
      </c>
      <c r="J11" s="4">
        <v>3.3833559810388714E-2</v>
      </c>
      <c r="K11" s="4">
        <v>-3.5843054106398209E-2</v>
      </c>
      <c r="L11" s="4"/>
      <c r="M11" s="4">
        <v>5.9238169940287078E-2</v>
      </c>
      <c r="N11" s="4">
        <v>-8.1618779193624036E-3</v>
      </c>
      <c r="O11" s="1"/>
      <c r="P11" s="15">
        <f t="shared" si="0"/>
        <v>118.79014571766652</v>
      </c>
      <c r="Q11" s="15">
        <f t="shared" si="0"/>
        <v>81.344390314814305</v>
      </c>
      <c r="R11" s="1"/>
      <c r="S11" s="1"/>
      <c r="T11" s="1"/>
      <c r="U11" s="13"/>
      <c r="V11" s="15"/>
    </row>
    <row r="12" spans="1:22" x14ac:dyDescent="0.2">
      <c r="A12" s="24">
        <v>10866</v>
      </c>
      <c r="B12" s="4">
        <v>-4.7779189921831833E-2</v>
      </c>
      <c r="C12" s="4">
        <v>-4.7324892442567434E-2</v>
      </c>
      <c r="D12" s="4">
        <v>-1.8990522280349476E-2</v>
      </c>
      <c r="E12" s="4">
        <v>-2.6400984969011776E-2</v>
      </c>
      <c r="F12" s="4">
        <v>-2.8847429619604736E-2</v>
      </c>
      <c r="G12" s="4">
        <v>-3.740089378230993E-2</v>
      </c>
      <c r="H12" s="4">
        <v>-3.6975874940210707E-2</v>
      </c>
      <c r="I12" s="4">
        <v>-8.0070316129044361E-2</v>
      </c>
      <c r="J12" s="4">
        <v>-3.7279780144142682E-2</v>
      </c>
      <c r="K12" s="4">
        <v>-0.13264023488471521</v>
      </c>
      <c r="L12" s="4"/>
      <c r="M12" s="4">
        <v>-4.4897620380015657E-2</v>
      </c>
      <c r="N12" s="4">
        <v>-6.3684512848401265E-2</v>
      </c>
      <c r="O12" s="1"/>
      <c r="P12" s="15">
        <f t="shared" si="0"/>
        <v>113.45675085034799</v>
      </c>
      <c r="Q12" s="15">
        <f t="shared" si="0"/>
        <v>76.164012444665147</v>
      </c>
      <c r="R12" s="1"/>
      <c r="S12" s="1"/>
      <c r="T12" s="1"/>
      <c r="U12" s="13"/>
      <c r="V12" s="15"/>
    </row>
    <row r="13" spans="1:22" x14ac:dyDescent="0.2">
      <c r="A13" s="24">
        <v>10897</v>
      </c>
      <c r="B13" s="4">
        <v>-6.0610523809524475E-2</v>
      </c>
      <c r="C13" s="4">
        <v>-0.11901588095238136</v>
      </c>
      <c r="D13" s="4">
        <v>-0.15859661904761968</v>
      </c>
      <c r="E13" s="4">
        <v>-0.19228813889330676</v>
      </c>
      <c r="F13" s="4">
        <v>-0.19333245238095309</v>
      </c>
      <c r="G13" s="4">
        <v>-0.20491696570310747</v>
      </c>
      <c r="H13" s="4">
        <v>-0.27094904761904826</v>
      </c>
      <c r="I13" s="4">
        <v>-0.258902595238096</v>
      </c>
      <c r="J13" s="4">
        <v>-0.28684423809523851</v>
      </c>
      <c r="K13" s="4">
        <v>-0.27734712405297923</v>
      </c>
      <c r="L13" s="4"/>
      <c r="M13" s="4">
        <v>-0.12918987804878068</v>
      </c>
      <c r="N13" s="4">
        <v>-0.25768595348837264</v>
      </c>
      <c r="O13" s="1"/>
      <c r="P13" s="15">
        <f t="shared" si="0"/>
        <v>98.79928704418063</v>
      </c>
      <c r="Q13" s="15">
        <f t="shared" si="0"/>
        <v>56.537616276361327</v>
      </c>
      <c r="R13" s="1"/>
      <c r="S13" s="1"/>
      <c r="T13" s="1"/>
      <c r="U13" s="13"/>
      <c r="V13" s="15"/>
    </row>
    <row r="14" spans="1:22" x14ac:dyDescent="0.2">
      <c r="A14" s="24">
        <v>10926</v>
      </c>
      <c r="B14" s="4">
        <v>-5.6520223719164542E-2</v>
      </c>
      <c r="C14" s="4">
        <v>-8.9271833623859154E-2</v>
      </c>
      <c r="D14" s="4">
        <v>-0.10911044701884409</v>
      </c>
      <c r="E14" s="4">
        <v>-0.11711081992540684</v>
      </c>
      <c r="F14" s="4">
        <v>-0.12929387253234093</v>
      </c>
      <c r="G14" s="4">
        <v>-0.15836502231949179</v>
      </c>
      <c r="H14" s="4">
        <v>-0.15024864961884521</v>
      </c>
      <c r="I14" s="4">
        <v>-0.12287221241478885</v>
      </c>
      <c r="J14" s="4">
        <v>-0.12599089813139031</v>
      </c>
      <c r="K14" s="4">
        <v>-0.14190059401959032</v>
      </c>
      <c r="L14" s="4"/>
      <c r="M14" s="4">
        <v>-0.10702738195747918</v>
      </c>
      <c r="N14" s="4">
        <v>-0.11061910807564357</v>
      </c>
      <c r="O14" s="1"/>
      <c r="P14" s="15">
        <f t="shared" si="0"/>
        <v>88.225058012576483</v>
      </c>
      <c r="Q14" s="15">
        <f t="shared" si="0"/>
        <v>50.283475591147251</v>
      </c>
      <c r="R14" s="1"/>
      <c r="S14" s="1"/>
      <c r="T14" s="1"/>
      <c r="U14" s="13"/>
      <c r="V14" s="15"/>
    </row>
    <row r="15" spans="1:22" x14ac:dyDescent="0.2">
      <c r="A15" s="24">
        <v>10958</v>
      </c>
      <c r="B15" s="4">
        <v>-4.6217171594131745E-3</v>
      </c>
      <c r="C15" s="4">
        <v>-2.5232796934353541E-3</v>
      </c>
      <c r="D15" s="4">
        <v>-1.6324742285799276E-3</v>
      </c>
      <c r="E15" s="4">
        <v>-4.2224242181598814E-3</v>
      </c>
      <c r="F15" s="4">
        <v>-2.9521765427338642E-2</v>
      </c>
      <c r="G15" s="4">
        <v>-2.1872841506897167E-2</v>
      </c>
      <c r="H15" s="4">
        <v>-1.9634325185669099E-2</v>
      </c>
      <c r="I15" s="4">
        <v>-4.7194000788741586E-2</v>
      </c>
      <c r="J15" s="4">
        <v>-3.6402506583234406E-2</v>
      </c>
      <c r="K15" s="4">
        <v>-6.5088494962536769E-2</v>
      </c>
      <c r="L15" s="4"/>
      <c r="M15" s="4">
        <v>2.1640413361379451E-2</v>
      </c>
      <c r="N15" s="4">
        <v>-0.10667346808874212</v>
      </c>
      <c r="O15" s="1"/>
      <c r="P15" s="15">
        <f t="shared" si="0"/>
        <v>90.134284736800325</v>
      </c>
      <c r="Q15" s="15">
        <f t="shared" si="0"/>
        <v>44.919562862283961</v>
      </c>
      <c r="R15" s="1"/>
      <c r="S15" s="1"/>
      <c r="T15" s="1"/>
      <c r="U15" s="13"/>
      <c r="V15" s="15"/>
    </row>
    <row r="16" spans="1:22" x14ac:dyDescent="0.2">
      <c r="A16" s="24">
        <v>10989</v>
      </c>
      <c r="B16" s="4">
        <v>3.7969857142856389E-2</v>
      </c>
      <c r="C16" s="4">
        <v>4.7114571428570784E-2</v>
      </c>
      <c r="D16" s="4">
        <v>3.8171880952380333E-2</v>
      </c>
      <c r="E16" s="4">
        <v>7.8050866311053069E-2</v>
      </c>
      <c r="F16" s="4">
        <v>7.6560880952380339E-2</v>
      </c>
      <c r="G16" s="4">
        <v>0.12124485365853599</v>
      </c>
      <c r="H16" s="4">
        <v>0.19876457142857062</v>
      </c>
      <c r="I16" s="4">
        <v>0.14179502380952291</v>
      </c>
      <c r="J16" s="4">
        <v>0.18177578571428477</v>
      </c>
      <c r="K16" s="4">
        <v>0.1753834761904749</v>
      </c>
      <c r="L16" s="4"/>
      <c r="M16" s="4">
        <v>4.550768292682883E-2</v>
      </c>
      <c r="N16" s="4">
        <v>0.23339035714285661</v>
      </c>
      <c r="O16" s="1"/>
      <c r="P16" s="15">
        <f t="shared" si="0"/>
        <v>94.236087187439139</v>
      </c>
      <c r="Q16" s="15">
        <f t="shared" si="0"/>
        <v>55.403355681413416</v>
      </c>
      <c r="R16" s="1"/>
      <c r="S16" s="1"/>
      <c r="T16" s="1"/>
      <c r="U16" s="13"/>
      <c r="V16" s="15"/>
    </row>
    <row r="17" spans="1:22" x14ac:dyDescent="0.2">
      <c r="A17" s="24">
        <v>11017</v>
      </c>
      <c r="B17" s="4">
        <v>1.4555465724258143E-2</v>
      </c>
      <c r="C17" s="4">
        <v>1.5552088008912612E-2</v>
      </c>
      <c r="D17" s="4">
        <v>1.3865346249115396E-2</v>
      </c>
      <c r="E17" s="4">
        <v>2.2205509982040628E-2</v>
      </c>
      <c r="F17" s="4">
        <v>3.2805326570122695E-2</v>
      </c>
      <c r="G17" s="4">
        <v>1.0535098598402293E-2</v>
      </c>
      <c r="H17" s="4">
        <v>4.6657328851715363E-2</v>
      </c>
      <c r="I17" s="4">
        <v>5.7407375465732491E-2</v>
      </c>
      <c r="J17" s="4">
        <v>1.6412412351369587E-2</v>
      </c>
      <c r="K17" s="4">
        <v>7.3875526638459421E-2</v>
      </c>
      <c r="L17" s="4"/>
      <c r="M17" s="4">
        <v>2.2290150991696178E-2</v>
      </c>
      <c r="N17" s="4">
        <v>4.4722422170843323E-2</v>
      </c>
      <c r="O17" s="1"/>
      <c r="P17" s="15">
        <f t="shared" si="0"/>
        <v>96.336623799713806</v>
      </c>
      <c r="Q17" s="15">
        <f t="shared" si="0"/>
        <v>57.88112794387898</v>
      </c>
      <c r="R17" s="1"/>
      <c r="S17" s="1"/>
      <c r="T17" s="1"/>
      <c r="U17" s="13"/>
      <c r="V17" s="15"/>
    </row>
    <row r="18" spans="1:22" x14ac:dyDescent="0.2">
      <c r="A18" s="24">
        <v>11048</v>
      </c>
      <c r="B18" s="4">
        <v>3.1827909019438216E-2</v>
      </c>
      <c r="C18" s="4">
        <v>5.2095729237199961E-2</v>
      </c>
      <c r="D18" s="4">
        <v>6.5151829308633058E-2</v>
      </c>
      <c r="E18" s="4">
        <v>7.984726052861868E-2</v>
      </c>
      <c r="F18" s="4">
        <v>0.12347897661252971</v>
      </c>
      <c r="G18" s="4">
        <v>0.11128839988317529</v>
      </c>
      <c r="H18" s="4">
        <v>0.12428167700482629</v>
      </c>
      <c r="I18" s="4">
        <v>9.2485285478450141E-2</v>
      </c>
      <c r="J18" s="4">
        <v>0.13690248810957684</v>
      </c>
      <c r="K18" s="4">
        <v>0.15571866915194099</v>
      </c>
      <c r="L18" s="4"/>
      <c r="M18" s="4">
        <v>6.3990584750594159E-2</v>
      </c>
      <c r="N18" s="4">
        <v>0.14641729530233527</v>
      </c>
      <c r="O18" s="1"/>
      <c r="P18" s="15">
        <f t="shared" si="0"/>
        <v>102.50126068955549</v>
      </c>
      <c r="Q18" s="15">
        <f t="shared" si="0"/>
        <v>66.355926146470154</v>
      </c>
      <c r="R18" s="1"/>
      <c r="S18" s="1"/>
      <c r="T18" s="1"/>
      <c r="U18" s="13"/>
      <c r="V18" s="15"/>
    </row>
    <row r="19" spans="1:22" x14ac:dyDescent="0.2">
      <c r="A19" s="24">
        <v>11078</v>
      </c>
      <c r="B19" s="4">
        <v>-4.8154500000000766E-2</v>
      </c>
      <c r="C19" s="4">
        <v>-3.3127976744186549E-2</v>
      </c>
      <c r="D19" s="4">
        <v>-3.9304651162791582E-2</v>
      </c>
      <c r="E19" s="4">
        <v>-3.3227340666164062E-2</v>
      </c>
      <c r="F19" s="4">
        <v>-7.2206584134191232E-2</v>
      </c>
      <c r="G19" s="4">
        <v>-5.9069860465117197E-2</v>
      </c>
      <c r="H19" s="4">
        <v>-4.9961000000000366E-2</v>
      </c>
      <c r="I19" s="4">
        <v>-1.6216408365004042E-3</v>
      </c>
      <c r="J19" s="4">
        <v>-4.399804651162853E-2</v>
      </c>
      <c r="K19" s="4">
        <v>-9.706066666666735E-2</v>
      </c>
      <c r="L19" s="4"/>
      <c r="M19" s="4">
        <v>-2.6715395348837823E-2</v>
      </c>
      <c r="N19" s="4">
        <v>-3.2320304928813659E-2</v>
      </c>
      <c r="O19" s="1"/>
      <c r="P19" s="15">
        <f t="shared" si="0"/>
        <v>99.762898986479726</v>
      </c>
      <c r="Q19" s="15">
        <f t="shared" si="0"/>
        <v>64.2112823795824</v>
      </c>
      <c r="R19" s="1"/>
      <c r="S19" s="1"/>
      <c r="T19" s="1"/>
      <c r="U19" s="13"/>
      <c r="V19" s="15"/>
    </row>
    <row r="20" spans="1:22" x14ac:dyDescent="0.2">
      <c r="A20" s="24">
        <v>11108</v>
      </c>
      <c r="B20" s="4">
        <v>-1.0325900718109682E-2</v>
      </c>
      <c r="C20" s="4">
        <v>-1.6053099018010886E-2</v>
      </c>
      <c r="D20" s="4">
        <v>-7.4324693380759532E-3</v>
      </c>
      <c r="E20" s="4">
        <v>-1.9263487707827154E-2</v>
      </c>
      <c r="F20" s="4">
        <v>-2.2741313952528319E-2</v>
      </c>
      <c r="G20" s="4">
        <v>-3.3508857501620359E-2</v>
      </c>
      <c r="H20" s="4">
        <v>-2.5111003190420811E-2</v>
      </c>
      <c r="I20" s="4">
        <v>-3.78622717287741E-2</v>
      </c>
      <c r="J20" s="4">
        <v>-5.5075305649954442E-2</v>
      </c>
      <c r="K20" s="4">
        <v>-9.7961380914611818E-2</v>
      </c>
      <c r="L20" s="4"/>
      <c r="M20" s="4">
        <v>1.1183740948881304E-2</v>
      </c>
      <c r="N20" s="4">
        <v>-0.10303837620500089</v>
      </c>
      <c r="O20" s="1"/>
      <c r="P20" s="15">
        <f t="shared" si="0"/>
        <v>100.87862140505393</v>
      </c>
      <c r="Q20" s="15">
        <f t="shared" si="0"/>
        <v>57.595056109149446</v>
      </c>
      <c r="R20" s="1"/>
      <c r="S20" s="1"/>
      <c r="T20" s="1"/>
      <c r="U20" s="13"/>
      <c r="V20" s="15"/>
    </row>
    <row r="21" spans="1:22" x14ac:dyDescent="0.2">
      <c r="A21" s="24">
        <v>11139</v>
      </c>
      <c r="B21" s="4">
        <v>-8.7388659823115833E-2</v>
      </c>
      <c r="C21" s="4">
        <v>-0.10785453346170637</v>
      </c>
      <c r="D21" s="4">
        <v>-0.15186723603367946</v>
      </c>
      <c r="E21" s="4">
        <v>-0.1461435029852578</v>
      </c>
      <c r="F21" s="4">
        <v>-0.195813007453433</v>
      </c>
      <c r="G21" s="4">
        <v>-0.20648645695045098</v>
      </c>
      <c r="H21" s="4">
        <v>-0.20612599306765544</v>
      </c>
      <c r="I21" s="4">
        <v>-0.23211496726201597</v>
      </c>
      <c r="J21" s="4">
        <v>-0.23914672839736051</v>
      </c>
      <c r="K21" s="4">
        <v>-0.28400294998280129</v>
      </c>
      <c r="L21" s="4"/>
      <c r="M21" s="4">
        <v>-0.10313918639031627</v>
      </c>
      <c r="N21" s="4">
        <v>-0.29119519703727437</v>
      </c>
      <c r="O21" s="1"/>
      <c r="P21" s="15">
        <f t="shared" ref="P21:Q36" si="1">P20*(1+M21)</f>
        <v>90.474082469159924</v>
      </c>
      <c r="Q21" s="15">
        <f t="shared" si="1"/>
        <v>40.823652397072799</v>
      </c>
      <c r="R21" s="1"/>
      <c r="S21" s="1"/>
      <c r="T21" s="1"/>
      <c r="U21" s="13"/>
      <c r="V21" s="15"/>
    </row>
    <row r="22" spans="1:22" x14ac:dyDescent="0.2">
      <c r="A22" s="24">
        <v>11170</v>
      </c>
      <c r="B22" s="4">
        <v>2.2000690476189799E-2</v>
      </c>
      <c r="C22" s="4">
        <v>2.6932642857142142E-2</v>
      </c>
      <c r="D22" s="4">
        <v>1.9902952380951744E-2</v>
      </c>
      <c r="E22" s="4">
        <v>5.4890119047618091E-2</v>
      </c>
      <c r="F22" s="4">
        <v>3.6553023255813333E-2</v>
      </c>
      <c r="G22" s="4">
        <v>6.8681833333332554E-2</v>
      </c>
      <c r="H22" s="4">
        <v>5.2802095238094315E-2</v>
      </c>
      <c r="I22" s="4">
        <v>2.3145761904760809E-2</v>
      </c>
      <c r="J22" s="4">
        <v>7.0140095238094169E-2</v>
      </c>
      <c r="K22" s="4">
        <v>3.6761761904761103E-2</v>
      </c>
      <c r="L22" s="4"/>
      <c r="M22" s="4">
        <v>1.7797571428570969E-2</v>
      </c>
      <c r="N22" s="4">
        <v>6.9505476190475424E-2</v>
      </c>
      <c r="O22" s="1"/>
      <c r="P22" s="15">
        <f t="shared" si="1"/>
        <v>92.084301414339222</v>
      </c>
      <c r="Q22" s="15">
        <f t="shared" si="1"/>
        <v>43.661119796765789</v>
      </c>
      <c r="R22" s="1"/>
      <c r="S22" s="1"/>
      <c r="T22" s="1"/>
      <c r="U22" s="13"/>
      <c r="V22" s="15"/>
    </row>
    <row r="23" spans="1:22" x14ac:dyDescent="0.2">
      <c r="A23" s="24">
        <v>11199</v>
      </c>
      <c r="B23" s="4">
        <v>1.4930697395643122E-4</v>
      </c>
      <c r="C23" s="4">
        <v>1.0261900662423384E-2</v>
      </c>
      <c r="D23" s="4">
        <v>-3.0051363473645454E-3</v>
      </c>
      <c r="E23" s="4">
        <v>-1.9267222021506769E-2</v>
      </c>
      <c r="F23" s="4">
        <v>4.6582767739014042E-3</v>
      </c>
      <c r="G23" s="4">
        <v>-2.8195220747468719E-2</v>
      </c>
      <c r="H23" s="4">
        <v>-3.8294347784051275E-2</v>
      </c>
      <c r="I23" s="4">
        <v>-2.7540096453625984E-2</v>
      </c>
      <c r="J23" s="4">
        <v>-2.9674580802059425E-2</v>
      </c>
      <c r="K23" s="4">
        <v>-6.1426397821086609E-2</v>
      </c>
      <c r="L23" s="4"/>
      <c r="M23" s="4">
        <v>3.9577981780594129E-3</v>
      </c>
      <c r="N23" s="4">
        <v>-8.130541746523734E-2</v>
      </c>
      <c r="O23" s="1"/>
      <c r="P23" s="15">
        <f t="shared" si="1"/>
        <v>92.448752494704763</v>
      </c>
      <c r="Q23" s="15">
        <f t="shared" si="1"/>
        <v>40.111234224690008</v>
      </c>
      <c r="R23" s="1"/>
      <c r="S23" s="1"/>
      <c r="T23" s="1"/>
      <c r="U23" s="13"/>
      <c r="V23" s="15"/>
    </row>
    <row r="24" spans="1:22" x14ac:dyDescent="0.2">
      <c r="A24" s="24">
        <v>11231</v>
      </c>
      <c r="B24" s="4">
        <v>-8.3145328578632105E-2</v>
      </c>
      <c r="C24" s="4">
        <v>-9.2597015425917362E-2</v>
      </c>
      <c r="D24" s="4">
        <v>-0.10568930839872648</v>
      </c>
      <c r="E24" s="4">
        <v>-0.1291343161739591</v>
      </c>
      <c r="F24" s="4">
        <v>-0.15200291357769991</v>
      </c>
      <c r="G24" s="4">
        <v>-0.16535603429984158</v>
      </c>
      <c r="H24" s="4">
        <v>-0.19936586524925248</v>
      </c>
      <c r="I24" s="4">
        <v>-0.18557920643082115</v>
      </c>
      <c r="J24" s="4">
        <v>-0.22426887101767989</v>
      </c>
      <c r="K24" s="4">
        <v>-0.22886708537884703</v>
      </c>
      <c r="L24" s="4"/>
      <c r="M24" s="4">
        <v>-9.1116909009457459E-2</v>
      </c>
      <c r="N24" s="4">
        <v>-0.21990934745714941</v>
      </c>
      <c r="O24" s="1"/>
      <c r="P24" s="15">
        <f t="shared" si="1"/>
        <v>84.025107925606889</v>
      </c>
      <c r="Q24" s="15">
        <f t="shared" si="1"/>
        <v>31.29039888063755</v>
      </c>
      <c r="R24" s="1"/>
      <c r="S24" s="1"/>
      <c r="T24" s="1"/>
      <c r="U24" s="13"/>
      <c r="V24" s="15"/>
    </row>
    <row r="25" spans="1:22" x14ac:dyDescent="0.2">
      <c r="A25" s="24">
        <v>11262</v>
      </c>
      <c r="B25" s="4">
        <v>-5.7921023809524796E-2</v>
      </c>
      <c r="C25" s="4">
        <v>-6.9797906976744928E-2</v>
      </c>
      <c r="D25" s="4">
        <v>-7.0979571428571808E-2</v>
      </c>
      <c r="E25" s="4">
        <v>-9.6628906976744755E-2</v>
      </c>
      <c r="F25" s="4">
        <v>-8.2420191353443917E-2</v>
      </c>
      <c r="G25" s="4">
        <v>-0.11697180952381003</v>
      </c>
      <c r="H25" s="4">
        <v>-0.12673418604651221</v>
      </c>
      <c r="I25" s="4">
        <v>-0.11966188095238128</v>
      </c>
      <c r="J25" s="4">
        <v>-0.10813693023255866</v>
      </c>
      <c r="K25" s="4">
        <v>-0.13737807142857195</v>
      </c>
      <c r="L25" s="4"/>
      <c r="M25" s="4">
        <v>-6.1587428571429292E-2</v>
      </c>
      <c r="N25" s="4">
        <v>-0.15050588095238127</v>
      </c>
      <c r="O25" s="1"/>
      <c r="P25" s="15">
        <f t="shared" si="1"/>
        <v>78.850217593031942</v>
      </c>
      <c r="Q25" s="15">
        <f t="shared" si="1"/>
        <v>26.581009831755789</v>
      </c>
      <c r="R25" s="1"/>
      <c r="S25" s="1"/>
      <c r="T25" s="1"/>
      <c r="U25" s="13"/>
      <c r="V25" s="15"/>
    </row>
    <row r="26" spans="1:22" x14ac:dyDescent="0.2">
      <c r="A26" s="24">
        <v>11290</v>
      </c>
      <c r="B26" s="4">
        <v>-2.8108698353112915E-2</v>
      </c>
      <c r="C26" s="4">
        <v>-1.1913698417444052E-2</v>
      </c>
      <c r="D26" s="4">
        <v>-3.1559819223310526E-2</v>
      </c>
      <c r="E26" s="4">
        <v>-3.0056959431438823E-2</v>
      </c>
      <c r="F26" s="4">
        <v>-2.3723288628194283E-2</v>
      </c>
      <c r="G26" s="4">
        <v>-1.0750033750796528E-2</v>
      </c>
      <c r="H26" s="4">
        <v>1.1705360541141685E-2</v>
      </c>
      <c r="I26" s="4">
        <v>-4.453053862935441E-2</v>
      </c>
      <c r="J26" s="4">
        <v>-3.2070558660923676E-2</v>
      </c>
      <c r="K26" s="4">
        <v>-1.657833433181366E-2</v>
      </c>
      <c r="L26" s="4"/>
      <c r="M26" s="4">
        <v>-2.4284610848820498E-2</v>
      </c>
      <c r="N26" s="4">
        <v>-4.9038378453256315E-2</v>
      </c>
      <c r="O26" s="1"/>
      <c r="P26" s="15">
        <f t="shared" si="1"/>
        <v>76.935370743440345</v>
      </c>
      <c r="Q26" s="15">
        <f t="shared" si="1"/>
        <v>25.277520211956421</v>
      </c>
      <c r="R26" s="1"/>
      <c r="S26" s="1"/>
      <c r="T26" s="1"/>
      <c r="U26" s="13"/>
      <c r="V26" s="15"/>
    </row>
    <row r="27" spans="1:22" x14ac:dyDescent="0.2">
      <c r="A27" s="24">
        <v>11323</v>
      </c>
      <c r="B27" s="4">
        <v>-9.4748863130440619E-2</v>
      </c>
      <c r="C27" s="4">
        <v>-7.2114520002493299E-2</v>
      </c>
      <c r="D27" s="4">
        <v>-9.5255332029218653E-2</v>
      </c>
      <c r="E27" s="4">
        <v>-0.13421117296561391</v>
      </c>
      <c r="F27" s="4">
        <v>-9.950833092700595E-2</v>
      </c>
      <c r="G27" s="4">
        <v>-0.13750229068730402</v>
      </c>
      <c r="H27" s="4">
        <v>-0.15445640625950208</v>
      </c>
      <c r="I27" s="4">
        <v>-0.16364360610713313</v>
      </c>
      <c r="J27" s="4">
        <v>-0.16068232126952098</v>
      </c>
      <c r="K27" s="4">
        <v>-0.21668348340350596</v>
      </c>
      <c r="L27" s="4"/>
      <c r="M27" s="4">
        <v>-7.2678140617266407E-2</v>
      </c>
      <c r="N27" s="4">
        <v>-0.23918519159703677</v>
      </c>
      <c r="O27" s="1"/>
      <c r="P27" s="15">
        <f t="shared" si="1"/>
        <v>71.343851050107062</v>
      </c>
      <c r="Q27" s="15">
        <f t="shared" si="1"/>
        <v>19.231511696961654</v>
      </c>
      <c r="R27" s="1"/>
      <c r="S27" s="1"/>
      <c r="T27" s="1"/>
      <c r="U27" s="13"/>
      <c r="V27" s="15"/>
    </row>
    <row r="28" spans="1:22" x14ac:dyDescent="0.2">
      <c r="A28" s="24">
        <v>11353</v>
      </c>
      <c r="B28" s="4">
        <v>8.0629756097560845E-2</v>
      </c>
      <c r="C28" s="4">
        <v>7.3923170731706733E-2</v>
      </c>
      <c r="D28" s="4">
        <v>9.5759560975609226E-2</v>
      </c>
      <c r="E28" s="4">
        <v>0.10552258536585324</v>
      </c>
      <c r="F28" s="4">
        <v>0.10895657142857096</v>
      </c>
      <c r="G28" s="4">
        <v>0.12660746341463369</v>
      </c>
      <c r="H28" s="4">
        <v>0.13956360975609705</v>
      </c>
      <c r="I28" s="4">
        <v>0.12713465853658446</v>
      </c>
      <c r="J28" s="4">
        <v>0.1953378048780483</v>
      </c>
      <c r="K28" s="4">
        <v>0.26666819512195072</v>
      </c>
      <c r="L28" s="4"/>
      <c r="M28" s="4">
        <v>6.4979999999999594E-2</v>
      </c>
      <c r="N28" s="4">
        <v>0.19463817073170664</v>
      </c>
      <c r="O28" s="1"/>
      <c r="P28" s="15">
        <f t="shared" si="1"/>
        <v>75.979774491342994</v>
      </c>
      <c r="Q28" s="15">
        <f t="shared" si="1"/>
        <v>22.974697954063689</v>
      </c>
      <c r="R28" s="1"/>
      <c r="S28" s="1"/>
      <c r="T28" s="1"/>
      <c r="U28" s="13"/>
      <c r="V28" s="15"/>
    </row>
    <row r="29" spans="1:22" x14ac:dyDescent="0.2">
      <c r="A29" s="24">
        <v>11381</v>
      </c>
      <c r="B29" s="4">
        <v>5.8106830690279221E-2</v>
      </c>
      <c r="C29" s="4">
        <v>5.9506938925230735E-2</v>
      </c>
      <c r="D29" s="4">
        <v>9.1271149131477269E-2</v>
      </c>
      <c r="E29" s="4">
        <v>0.12076174662632799</v>
      </c>
      <c r="F29" s="4">
        <v>0.12687478089716864</v>
      </c>
      <c r="G29" s="4">
        <v>0.14945425532785594</v>
      </c>
      <c r="H29" s="4">
        <v>0.20665724666560426</v>
      </c>
      <c r="I29" s="4">
        <v>0.22187175794410807</v>
      </c>
      <c r="J29" s="4">
        <v>0.22715991767913368</v>
      </c>
      <c r="K29" s="4">
        <v>0.23703707070304048</v>
      </c>
      <c r="L29" s="4"/>
      <c r="M29" s="4">
        <v>7.3318068372473677E-2</v>
      </c>
      <c r="N29" s="4">
        <v>0.23146334386082601</v>
      </c>
      <c r="O29" s="1"/>
      <c r="P29" s="15">
        <f t="shared" si="1"/>
        <v>81.550464792424407</v>
      </c>
      <c r="Q29" s="15">
        <f t="shared" si="1"/>
        <v>28.29249836670375</v>
      </c>
      <c r="R29" s="1"/>
      <c r="S29" s="1"/>
      <c r="T29" s="1"/>
      <c r="U29" s="13"/>
      <c r="V29" s="15"/>
    </row>
    <row r="30" spans="1:22" x14ac:dyDescent="0.2">
      <c r="A30" s="24">
        <v>11413</v>
      </c>
      <c r="B30" s="4">
        <v>-6.3389110535704729E-2</v>
      </c>
      <c r="C30" s="4">
        <v>-4.395316456640963E-2</v>
      </c>
      <c r="D30" s="4">
        <v>-6.881834281950272E-2</v>
      </c>
      <c r="E30" s="4">
        <v>-9.7791018376376715E-2</v>
      </c>
      <c r="F30" s="4">
        <v>-6.5965360344813262E-2</v>
      </c>
      <c r="G30" s="4">
        <v>-0.10509501846474911</v>
      </c>
      <c r="H30" s="4">
        <v>-0.10973132418257814</v>
      </c>
      <c r="I30" s="4">
        <v>-5.6819395892284685E-2</v>
      </c>
      <c r="J30" s="4">
        <v>2.9683229240567099E-2</v>
      </c>
      <c r="K30" s="4">
        <v>-9.5576399910870413E-2</v>
      </c>
      <c r="L30" s="4"/>
      <c r="M30" s="4">
        <v>-1.0908120850937952E-2</v>
      </c>
      <c r="N30" s="4">
        <v>-7.0630806508135136E-2</v>
      </c>
      <c r="O30" s="1"/>
      <c r="P30" s="15">
        <f t="shared" si="1"/>
        <v>80.660902467018474</v>
      </c>
      <c r="Q30" s="15">
        <f t="shared" si="1"/>
        <v>26.294176388933369</v>
      </c>
      <c r="R30" s="1"/>
      <c r="S30" s="1"/>
      <c r="T30" s="1"/>
      <c r="U30" s="13"/>
      <c r="V30" s="15"/>
    </row>
    <row r="31" spans="1:22" x14ac:dyDescent="0.2">
      <c r="A31" s="24">
        <v>11443</v>
      </c>
      <c r="B31" s="4">
        <v>-7.9002642857143646E-2</v>
      </c>
      <c r="C31" s="4">
        <v>-8.2172809523810453E-2</v>
      </c>
      <c r="D31" s="4">
        <v>-0.13800557142857217</v>
      </c>
      <c r="E31" s="4">
        <v>-0.14292095238095304</v>
      </c>
      <c r="F31" s="4">
        <v>-0.16788176744186112</v>
      </c>
      <c r="G31" s="4">
        <v>-0.15697588095238146</v>
      </c>
      <c r="H31" s="4">
        <v>-0.16302878571428603</v>
      </c>
      <c r="I31" s="4">
        <v>-0.19513459523809584</v>
      </c>
      <c r="J31" s="4">
        <v>-0.17635435714285785</v>
      </c>
      <c r="K31" s="4">
        <v>-0.20709221428571478</v>
      </c>
      <c r="L31" s="4"/>
      <c r="M31" s="4">
        <v>-8.7767214285714878E-2</v>
      </c>
      <c r="N31" s="4">
        <v>-0.19951669047619125</v>
      </c>
      <c r="O31" s="1"/>
      <c r="P31" s="15">
        <f t="shared" si="1"/>
        <v>73.581519755716513</v>
      </c>
      <c r="Q31" s="15">
        <f t="shared" si="1"/>
        <v>21.048049337016174</v>
      </c>
      <c r="R31" s="1"/>
      <c r="S31" s="1"/>
      <c r="T31" s="1"/>
      <c r="U31" s="13"/>
      <c r="V31" s="15"/>
    </row>
    <row r="32" spans="1:22" x14ac:dyDescent="0.2">
      <c r="A32" s="24">
        <v>11472</v>
      </c>
      <c r="B32" s="4">
        <v>-0.10059716649757244</v>
      </c>
      <c r="C32" s="4">
        <v>-0.12842455249891149</v>
      </c>
      <c r="D32" s="4">
        <v>-0.12178295832726349</v>
      </c>
      <c r="E32" s="4">
        <v>-0.14629970097376688</v>
      </c>
      <c r="F32" s="4">
        <v>-0.13485232142715431</v>
      </c>
      <c r="G32" s="4">
        <v>-0.18290519176184095</v>
      </c>
      <c r="H32" s="4">
        <v>-0.19273423944969292</v>
      </c>
      <c r="I32" s="4">
        <v>-0.15540503488613455</v>
      </c>
      <c r="J32" s="4">
        <v>-0.16623017793042449</v>
      </c>
      <c r="K32" s="4">
        <v>-0.14090534906204943</v>
      </c>
      <c r="L32" s="4"/>
      <c r="M32" s="4">
        <v>-7.8407825604674963E-2</v>
      </c>
      <c r="N32" s="4">
        <v>-0.18382479400650109</v>
      </c>
      <c r="O32" s="1"/>
      <c r="P32" s="15">
        <f t="shared" si="1"/>
        <v>67.812152786983347</v>
      </c>
      <c r="Q32" s="15">
        <f t="shared" si="1"/>
        <v>17.178896003400503</v>
      </c>
      <c r="R32" s="1"/>
      <c r="S32" s="1"/>
      <c r="T32" s="1"/>
      <c r="U32" s="13"/>
      <c r="V32" s="15"/>
    </row>
    <row r="33" spans="1:22" x14ac:dyDescent="0.2">
      <c r="A33" s="24">
        <v>11504</v>
      </c>
      <c r="B33" s="4">
        <v>0.10273295634368673</v>
      </c>
      <c r="C33" s="4">
        <v>0.12674962511867172</v>
      </c>
      <c r="D33" s="4">
        <v>0.13978648006485073</v>
      </c>
      <c r="E33" s="4">
        <v>0.19284266692609542</v>
      </c>
      <c r="F33" s="4">
        <v>0.18538510662494478</v>
      </c>
      <c r="G33" s="4">
        <v>0.19302889658162226</v>
      </c>
      <c r="H33" s="4">
        <v>0.25180260361188989</v>
      </c>
      <c r="I33" s="4">
        <v>0.23468756444330396</v>
      </c>
      <c r="J33" s="4">
        <v>0.21492317881600065</v>
      </c>
      <c r="K33" s="4">
        <v>0.17850395018453624</v>
      </c>
      <c r="L33" s="4"/>
      <c r="M33" s="4">
        <v>9.4449825606078841E-2</v>
      </c>
      <c r="N33" s="4">
        <v>0.27095234840532179</v>
      </c>
      <c r="O33" s="1"/>
      <c r="P33" s="15">
        <f t="shared" si="1"/>
        <v>74.216998791686692</v>
      </c>
      <c r="Q33" s="15">
        <f t="shared" si="1"/>
        <v>21.833558218532666</v>
      </c>
      <c r="R33" s="1"/>
      <c r="S33" s="1"/>
      <c r="T33" s="1"/>
      <c r="U33" s="13"/>
      <c r="V33" s="15"/>
    </row>
    <row r="34" spans="1:22" x14ac:dyDescent="0.2">
      <c r="A34" s="24">
        <v>11535</v>
      </c>
      <c r="B34" s="4">
        <v>-3.1889928571429471E-2</v>
      </c>
      <c r="C34" s="4">
        <v>-4.4439095238095527E-2</v>
      </c>
      <c r="D34" s="4">
        <v>-9.9126190476190867E-2</v>
      </c>
      <c r="E34" s="4">
        <v>-6.9438047619048149E-2</v>
      </c>
      <c r="F34" s="4">
        <v>-8.7096119047619824E-2</v>
      </c>
      <c r="G34" s="4">
        <v>-9.1695000000000637E-2</v>
      </c>
      <c r="H34" s="4">
        <v>-9.3724642857143547E-2</v>
      </c>
      <c r="I34" s="4">
        <v>-9.3603952380952982E-2</v>
      </c>
      <c r="J34" s="4">
        <v>-8.5248000000000657E-2</v>
      </c>
      <c r="K34" s="4">
        <v>-6.7014357142857972E-2</v>
      </c>
      <c r="L34" s="4"/>
      <c r="M34" s="4">
        <v>-3.3246071428571833E-2</v>
      </c>
      <c r="N34" s="4">
        <v>-0.12629423809523888</v>
      </c>
      <c r="O34" s="1"/>
      <c r="P34" s="15">
        <f t="shared" si="1"/>
        <v>71.749575148644041</v>
      </c>
      <c r="Q34" s="15">
        <f t="shared" si="1"/>
        <v>19.076105618415042</v>
      </c>
      <c r="R34" s="1"/>
      <c r="S34" s="1"/>
      <c r="T34" s="1"/>
      <c r="U34" s="13"/>
      <c r="V34" s="15"/>
    </row>
    <row r="35" spans="1:22" x14ac:dyDescent="0.2">
      <c r="A35" s="24">
        <v>11566</v>
      </c>
      <c r="B35" s="4">
        <v>-2.0269081333751049E-2</v>
      </c>
      <c r="C35" s="4">
        <v>7.7858184466472746E-3</v>
      </c>
      <c r="D35" s="4">
        <v>-3.205181391860934E-2</v>
      </c>
      <c r="E35" s="4">
        <v>-5.7483917298596365E-3</v>
      </c>
      <c r="F35" s="4">
        <v>7.6474158994457309E-3</v>
      </c>
      <c r="G35" s="4">
        <v>4.3209010146764593E-2</v>
      </c>
      <c r="H35" s="4">
        <v>-1.9988626763310369E-2</v>
      </c>
      <c r="I35" s="4">
        <v>-4.1296928285816548E-2</v>
      </c>
      <c r="J35" s="4">
        <v>-3.4027471240474894E-2</v>
      </c>
      <c r="K35" s="4">
        <v>-3.3884098639615945E-2</v>
      </c>
      <c r="L35" s="4"/>
      <c r="M35" s="4">
        <v>-2.0246178420790795E-2</v>
      </c>
      <c r="N35" s="4">
        <v>5.7577510942621313E-3</v>
      </c>
      <c r="O35" s="1"/>
      <c r="P35" s="15">
        <f t="shared" si="1"/>
        <v>70.296920448568656</v>
      </c>
      <c r="Q35" s="15">
        <f t="shared" si="1"/>
        <v>19.185941086413731</v>
      </c>
      <c r="R35" s="1"/>
      <c r="S35" s="1"/>
      <c r="T35" s="1"/>
      <c r="U35" s="13"/>
      <c r="V35" s="15"/>
    </row>
    <row r="36" spans="1:22" x14ac:dyDescent="0.2">
      <c r="A36" s="24">
        <v>11596</v>
      </c>
      <c r="B36" s="4">
        <v>-0.19717790320389694</v>
      </c>
      <c r="C36" s="4">
        <v>-0.26798457309321611</v>
      </c>
      <c r="D36" s="4">
        <v>-0.2877152706919156</v>
      </c>
      <c r="E36" s="4">
        <v>-0.29464240687647703</v>
      </c>
      <c r="F36" s="4">
        <v>-0.34198509188897763</v>
      </c>
      <c r="G36" s="4">
        <v>-0.35085923582485135</v>
      </c>
      <c r="H36" s="4">
        <v>-0.37686776908834041</v>
      </c>
      <c r="I36" s="4">
        <v>-0.35032142487456663</v>
      </c>
      <c r="J36" s="4">
        <v>-0.37217892022517263</v>
      </c>
      <c r="K36" s="4">
        <v>-0.35626638454962212</v>
      </c>
      <c r="L36" s="4"/>
      <c r="M36" s="4">
        <v>-0.24459011180583468</v>
      </c>
      <c r="N36" s="4">
        <v>-0.39482111910516438</v>
      </c>
      <c r="O36" s="1"/>
      <c r="P36" s="15">
        <f t="shared" si="1"/>
        <v>53.102988816447386</v>
      </c>
      <c r="Q36" s="15">
        <f t="shared" si="1"/>
        <v>11.610926355590108</v>
      </c>
      <c r="R36" s="1"/>
      <c r="S36" s="1"/>
      <c r="T36" s="1"/>
      <c r="U36" s="13"/>
      <c r="V36" s="15"/>
    </row>
    <row r="37" spans="1:22" x14ac:dyDescent="0.2">
      <c r="A37" s="24">
        <v>11626</v>
      </c>
      <c r="B37" s="4">
        <v>1.0665574999999539E-2</v>
      </c>
      <c r="C37" s="4">
        <v>7.8354195121950632E-2</v>
      </c>
      <c r="D37" s="4">
        <v>4.717125195915628E-2</v>
      </c>
      <c r="E37" s="4">
        <v>0.10850653658536591</v>
      </c>
      <c r="F37" s="4">
        <v>0.1276674146341461</v>
      </c>
      <c r="G37" s="4">
        <v>0.15329229999999994</v>
      </c>
      <c r="H37" s="4">
        <v>0.14475436585365786</v>
      </c>
      <c r="I37" s="4">
        <v>0.11181939999999946</v>
      </c>
      <c r="J37" s="4">
        <v>0.14718878048780404</v>
      </c>
      <c r="K37" s="4">
        <v>0.11163182499999968</v>
      </c>
      <c r="L37" s="4"/>
      <c r="M37" s="4">
        <v>0.10147817073170673</v>
      </c>
      <c r="N37" s="4">
        <v>0.10575529999999955</v>
      </c>
      <c r="O37" s="1"/>
      <c r="P37" s="15">
        <f t="shared" ref="P37:Q52" si="2">P36*(1+M37)</f>
        <v>58.491782981926747</v>
      </c>
      <c r="Q37" s="15">
        <f t="shared" si="2"/>
        <v>12.838843355603441</v>
      </c>
      <c r="R37" s="1"/>
      <c r="S37" s="1"/>
      <c r="T37" s="1"/>
      <c r="U37" s="13"/>
      <c r="V37" s="15"/>
    </row>
    <row r="38" spans="1:22" x14ac:dyDescent="0.2">
      <c r="A38" s="24">
        <v>11657</v>
      </c>
      <c r="B38" s="4">
        <v>-5.8478874393589675E-2</v>
      </c>
      <c r="C38" s="4">
        <v>-0.1170258249341114</v>
      </c>
      <c r="D38" s="4">
        <v>-6.0586521024175055E-2</v>
      </c>
      <c r="E38" s="4">
        <v>-6.053326684349325E-2</v>
      </c>
      <c r="F38" s="4">
        <v>-0.10302610379370647</v>
      </c>
      <c r="G38" s="4">
        <v>-8.8444184738097453E-2</v>
      </c>
      <c r="H38" s="4">
        <v>-0.10859363483282647</v>
      </c>
      <c r="I38" s="4">
        <v>-0.11563451546359482</v>
      </c>
      <c r="J38" s="4">
        <v>-8.9723293232639945E-2</v>
      </c>
      <c r="K38" s="4">
        <v>-0.11037261161572087</v>
      </c>
      <c r="L38" s="4"/>
      <c r="M38" s="4">
        <v>-3.4142663898281134E-2</v>
      </c>
      <c r="N38" s="4">
        <v>-0.13242522814677016</v>
      </c>
      <c r="O38" s="1"/>
      <c r="P38" s="15">
        <f t="shared" si="2"/>
        <v>56.494717694763622</v>
      </c>
      <c r="Q38" s="15">
        <f t="shared" si="2"/>
        <v>11.138656595097011</v>
      </c>
      <c r="R38" s="1"/>
      <c r="S38" s="1"/>
      <c r="T38" s="1"/>
      <c r="U38" s="13"/>
      <c r="V38" s="15"/>
    </row>
    <row r="39" spans="1:22" x14ac:dyDescent="0.2">
      <c r="A39" s="24">
        <v>11688</v>
      </c>
      <c r="B39" s="4">
        <v>-7.7205206015199312E-2</v>
      </c>
      <c r="C39" s="4">
        <v>-0.14607433219720334</v>
      </c>
      <c r="D39" s="4">
        <v>-0.14607726296997658</v>
      </c>
      <c r="E39" s="4">
        <v>-0.13377372348813388</v>
      </c>
      <c r="F39" s="4">
        <v>-0.17143897637578731</v>
      </c>
      <c r="G39" s="4">
        <v>-0.16307165582693306</v>
      </c>
      <c r="H39" s="4">
        <v>-0.22314672543750835</v>
      </c>
      <c r="I39" s="4">
        <v>-0.24998193949119885</v>
      </c>
      <c r="J39" s="4">
        <v>-0.22630742952377469</v>
      </c>
      <c r="K39" s="4">
        <v>-0.25700429785258816</v>
      </c>
      <c r="L39" s="4"/>
      <c r="M39" s="4">
        <v>-9.6467729880801767E-2</v>
      </c>
      <c r="N39" s="4">
        <v>-0.26665185594606489</v>
      </c>
      <c r="O39" s="1"/>
      <c r="P39" s="15">
        <f t="shared" si="2"/>
        <v>51.044800528493013</v>
      </c>
      <c r="Q39" s="15">
        <f t="shared" si="2"/>
        <v>8.1685131412685177</v>
      </c>
      <c r="R39" s="1"/>
      <c r="S39" s="1"/>
      <c r="T39" s="1"/>
      <c r="U39" s="13"/>
      <c r="V39" s="15"/>
    </row>
    <row r="40" spans="1:22" x14ac:dyDescent="0.2">
      <c r="A40" s="24">
        <v>11717</v>
      </c>
      <c r="B40" s="4">
        <v>1.645149999999207E-3</v>
      </c>
      <c r="C40" s="4">
        <v>5.6643682926828864E-2</v>
      </c>
      <c r="D40" s="4">
        <v>1.2961878048780129E-2</v>
      </c>
      <c r="E40" s="4">
        <v>3.9153341463414426E-2</v>
      </c>
      <c r="F40" s="4">
        <v>8.4815780487804471E-2</v>
      </c>
      <c r="G40" s="4">
        <v>2.5308700000000073E-2</v>
      </c>
      <c r="H40" s="4">
        <v>9.755241463414599E-2</v>
      </c>
      <c r="I40" s="4">
        <v>4.590258536585301E-2</v>
      </c>
      <c r="J40" s="4">
        <v>0.13622502439024387</v>
      </c>
      <c r="K40" s="4">
        <v>9.0140474999999665E-2</v>
      </c>
      <c r="L40" s="4"/>
      <c r="M40" s="4">
        <v>5.956474999999628E-3</v>
      </c>
      <c r="N40" s="4">
        <v>0.16765948780487805</v>
      </c>
      <c r="O40" s="1"/>
      <c r="P40" s="15">
        <f t="shared" si="2"/>
        <v>51.348847606720952</v>
      </c>
      <c r="Q40" s="15">
        <f t="shared" si="2"/>
        <v>9.5380418706610133</v>
      </c>
      <c r="R40" s="1"/>
      <c r="S40" s="1"/>
      <c r="T40" s="1"/>
      <c r="U40" s="13"/>
      <c r="V40" s="15"/>
    </row>
    <row r="41" spans="1:22" x14ac:dyDescent="0.2">
      <c r="A41" s="24">
        <v>11748</v>
      </c>
      <c r="B41" s="4">
        <v>1.4683508685586544E-2</v>
      </c>
      <c r="C41" s="4">
        <v>2.5758486217554166E-2</v>
      </c>
      <c r="D41" s="4">
        <v>4.4290226878881844E-2</v>
      </c>
      <c r="E41" s="4">
        <v>-7.4373001232925784E-3</v>
      </c>
      <c r="F41" s="4">
        <v>1.9785802028340349E-2</v>
      </c>
      <c r="G41" s="4">
        <v>3.6298162422204294E-2</v>
      </c>
      <c r="H41" s="4">
        <v>-2.5938135784123739E-3</v>
      </c>
      <c r="I41" s="4">
        <v>2.3403270251000086E-2</v>
      </c>
      <c r="J41" s="4">
        <v>7.5737514310867171E-2</v>
      </c>
      <c r="K41" s="4">
        <v>4.3443578682628603E-2</v>
      </c>
      <c r="L41" s="4"/>
      <c r="M41" s="4">
        <v>4.5735095778025592E-2</v>
      </c>
      <c r="N41" s="4">
        <v>-8.015896482810092E-3</v>
      </c>
      <c r="O41" s="1"/>
      <c r="P41" s="15">
        <f t="shared" si="2"/>
        <v>53.697292070105576</v>
      </c>
      <c r="Q41" s="15">
        <f t="shared" si="2"/>
        <v>9.4615859143770855</v>
      </c>
      <c r="R41" s="1"/>
      <c r="S41" s="1"/>
      <c r="T41" s="1"/>
      <c r="U41" s="13"/>
      <c r="V41" s="15"/>
    </row>
    <row r="42" spans="1:22" x14ac:dyDescent="0.2">
      <c r="A42" s="24">
        <v>11779</v>
      </c>
      <c r="B42" s="4">
        <v>-8.0763999500632178E-2</v>
      </c>
      <c r="C42" s="4">
        <v>-9.146187796468308E-2</v>
      </c>
      <c r="D42" s="4">
        <v>-0.12103162305649406</v>
      </c>
      <c r="E42" s="4">
        <v>-0.10185566297325677</v>
      </c>
      <c r="F42" s="4">
        <v>-0.1557871833384078</v>
      </c>
      <c r="G42" s="4">
        <v>-0.1435483536887292</v>
      </c>
      <c r="H42" s="4">
        <v>-0.17631937550954646</v>
      </c>
      <c r="I42" s="4">
        <v>-0.14076956340821767</v>
      </c>
      <c r="J42" s="4">
        <v>-0.17848870799268435</v>
      </c>
      <c r="K42" s="4">
        <v>-0.16767601654499131</v>
      </c>
      <c r="L42" s="4"/>
      <c r="M42" s="4">
        <v>-8.7987793157054517E-2</v>
      </c>
      <c r="N42" s="4">
        <v>-0.19009049880372186</v>
      </c>
      <c r="O42" s="1"/>
      <c r="P42" s="15">
        <f t="shared" si="2"/>
        <v>48.972585842347179</v>
      </c>
      <c r="Q42" s="15">
        <f t="shared" si="2"/>
        <v>7.6630283284388767</v>
      </c>
      <c r="R42" s="1"/>
      <c r="S42" s="1"/>
      <c r="T42" s="1"/>
      <c r="U42" s="13"/>
      <c r="V42" s="15"/>
    </row>
    <row r="43" spans="1:22" x14ac:dyDescent="0.2">
      <c r="A43" s="24">
        <v>11808</v>
      </c>
      <c r="B43" s="4">
        <v>-0.12195597560975635</v>
      </c>
      <c r="C43" s="4">
        <v>-0.16089765853658589</v>
      </c>
      <c r="D43" s="4">
        <v>-0.18261648780487816</v>
      </c>
      <c r="E43" s="4">
        <v>-0.20989203476019191</v>
      </c>
      <c r="F43" s="4">
        <v>-0.16412004878048825</v>
      </c>
      <c r="G43" s="4">
        <v>-0.11153317073170754</v>
      </c>
      <c r="H43" s="4">
        <v>-0.19692478571428651</v>
      </c>
      <c r="I43" s="4">
        <v>-0.24429160975609776</v>
      </c>
      <c r="J43" s="4">
        <v>-0.21826317073170787</v>
      </c>
      <c r="K43" s="4">
        <v>-0.23176948780487827</v>
      </c>
      <c r="L43" s="4"/>
      <c r="M43" s="4">
        <v>-0.12804802439024443</v>
      </c>
      <c r="N43" s="4">
        <v>-0.24321773170731731</v>
      </c>
      <c r="O43" s="1"/>
      <c r="P43" s="15">
        <f t="shared" si="2"/>
        <v>42.701742975952968</v>
      </c>
      <c r="Q43" s="15">
        <f t="shared" si="2"/>
        <v>5.7992439603870576</v>
      </c>
      <c r="R43" s="1"/>
      <c r="S43" s="1"/>
      <c r="T43" s="1"/>
      <c r="U43" s="13"/>
      <c r="V43" s="15"/>
    </row>
    <row r="44" spans="1:22" x14ac:dyDescent="0.2">
      <c r="A44" s="24">
        <v>11840</v>
      </c>
      <c r="B44" s="4">
        <v>-0.17453398919999719</v>
      </c>
      <c r="C44" s="4">
        <v>-0.23317664701495766</v>
      </c>
      <c r="D44" s="4">
        <v>-0.18981474718456204</v>
      </c>
      <c r="E44" s="4">
        <v>-0.24196700658604364</v>
      </c>
      <c r="F44" s="4">
        <v>-0.2395690662885186</v>
      </c>
      <c r="G44" s="4">
        <v>-0.24696412530816292</v>
      </c>
      <c r="H44" s="4">
        <v>-0.25270445315010648</v>
      </c>
      <c r="I44" s="4">
        <v>-0.25591524464553794</v>
      </c>
      <c r="J44" s="4">
        <v>-0.26595768117437701</v>
      </c>
      <c r="K44" s="4">
        <v>-0.20196410995219927</v>
      </c>
      <c r="L44" s="4"/>
      <c r="M44" s="4">
        <v>-0.20145779679967257</v>
      </c>
      <c r="N44" s="4">
        <v>-0.31278124044709454</v>
      </c>
      <c r="O44" s="1"/>
      <c r="P44" s="15">
        <f t="shared" si="2"/>
        <v>34.099143916511586</v>
      </c>
      <c r="Q44" s="15">
        <f t="shared" si="2"/>
        <v>3.9853492408018725</v>
      </c>
      <c r="R44" s="1"/>
      <c r="S44" s="1"/>
      <c r="T44" s="1"/>
      <c r="U44" s="13"/>
      <c r="V44" s="15"/>
    </row>
    <row r="45" spans="1:22" x14ac:dyDescent="0.2">
      <c r="A45" s="24">
        <v>11870</v>
      </c>
      <c r="B45" s="4">
        <v>-7.1454845591130134E-3</v>
      </c>
      <c r="C45" s="4">
        <v>4.4771314645436711E-2</v>
      </c>
      <c r="D45" s="4">
        <v>1.1180258647991437E-4</v>
      </c>
      <c r="E45" s="4">
        <v>1.6956592777049417E-2</v>
      </c>
      <c r="F45" s="4">
        <v>5.5395399493275654E-2</v>
      </c>
      <c r="G45" s="4">
        <v>3.8489117847790633E-2</v>
      </c>
      <c r="H45" s="4">
        <v>5.9113698301894502E-2</v>
      </c>
      <c r="I45" s="4">
        <v>6.4320087138275195E-2</v>
      </c>
      <c r="J45" s="4">
        <v>7.9918680833189315E-2</v>
      </c>
      <c r="K45" s="4">
        <v>6.430546906261414E-2</v>
      </c>
      <c r="L45" s="4"/>
      <c r="M45" s="4">
        <v>2.8438874806907544E-2</v>
      </c>
      <c r="N45" s="4">
        <v>0.14187321320219803</v>
      </c>
      <c r="O45" s="1"/>
      <c r="P45" s="15">
        <f t="shared" si="2"/>
        <v>35.068885201375984</v>
      </c>
      <c r="Q45" s="15">
        <f t="shared" si="2"/>
        <v>4.550763543327375</v>
      </c>
      <c r="R45" s="1"/>
      <c r="S45" s="1"/>
      <c r="T45" s="1"/>
      <c r="U45" s="13"/>
      <c r="V45" s="15"/>
    </row>
    <row r="46" spans="1:22" x14ac:dyDescent="0.2">
      <c r="A46" s="24">
        <v>11899</v>
      </c>
      <c r="B46" s="4">
        <v>0.20302844999999947</v>
      </c>
      <c r="C46" s="4">
        <v>0.30169637499999946</v>
      </c>
      <c r="D46" s="4">
        <v>0.39080156097560881</v>
      </c>
      <c r="E46" s="4">
        <v>0.45217079999999976</v>
      </c>
      <c r="F46" s="4">
        <v>0.47289568292682849</v>
      </c>
      <c r="G46" s="4">
        <v>0.50744247499999928</v>
      </c>
      <c r="H46" s="4">
        <v>0.39248547499999975</v>
      </c>
      <c r="I46" s="4">
        <v>0.55816678048780477</v>
      </c>
      <c r="J46" s="4">
        <v>0.61473294999999939</v>
      </c>
      <c r="K46" s="4">
        <v>0.42820417499999919</v>
      </c>
      <c r="L46" s="4"/>
      <c r="M46" s="4">
        <v>0.22900192307692224</v>
      </c>
      <c r="N46" s="4">
        <v>0.70448424999999948</v>
      </c>
      <c r="O46" s="1"/>
      <c r="P46" s="15">
        <f t="shared" si="2"/>
        <v>43.099727352654902</v>
      </c>
      <c r="Q46" s="15">
        <f t="shared" si="2"/>
        <v>7.7567047850757005</v>
      </c>
      <c r="R46" s="1"/>
      <c r="S46" s="1"/>
      <c r="T46" s="1"/>
      <c r="U46" s="13"/>
      <c r="V46" s="15"/>
    </row>
    <row r="47" spans="1:22" x14ac:dyDescent="0.2">
      <c r="A47" s="24">
        <v>11932</v>
      </c>
      <c r="B47" s="4">
        <v>0.23062628752584802</v>
      </c>
      <c r="C47" s="4">
        <v>0.3206505030227802</v>
      </c>
      <c r="D47" s="4">
        <v>0.41946362782374491</v>
      </c>
      <c r="E47" s="4">
        <v>0.54992181379120475</v>
      </c>
      <c r="F47" s="4">
        <v>0.64369598203348333</v>
      </c>
      <c r="G47" s="4">
        <v>0.64583995724745735</v>
      </c>
      <c r="H47" s="4">
        <v>0.64869262584085385</v>
      </c>
      <c r="I47" s="4">
        <v>0.70992433414793865</v>
      </c>
      <c r="J47" s="4">
        <v>0.81004259466486417</v>
      </c>
      <c r="K47" s="4">
        <v>0.74689276669958615</v>
      </c>
      <c r="L47" s="4"/>
      <c r="M47" s="4">
        <v>0.2706102534673176</v>
      </c>
      <c r="N47" s="4">
        <v>1.0023764983487968</v>
      </c>
      <c r="O47" s="1"/>
      <c r="P47" s="15">
        <f t="shared" si="2"/>
        <v>54.762955495929127</v>
      </c>
      <c r="Q47" s="15">
        <f t="shared" si="2"/>
        <v>15.531843366265237</v>
      </c>
      <c r="R47" s="1"/>
      <c r="S47" s="1"/>
      <c r="T47" s="1"/>
      <c r="U47" s="13"/>
      <c r="V47" s="15"/>
    </row>
    <row r="48" spans="1:22" x14ac:dyDescent="0.2">
      <c r="A48" s="24">
        <v>11962</v>
      </c>
      <c r="B48" s="4">
        <v>-2.7365726722685557E-2</v>
      </c>
      <c r="C48" s="4">
        <v>2.474828691216624E-3</v>
      </c>
      <c r="D48" s="4">
        <v>-4.0243945104265544E-2</v>
      </c>
      <c r="E48" s="4">
        <v>-7.3717056733389907E-2</v>
      </c>
      <c r="F48" s="4">
        <v>-9.2463573637030172E-2</v>
      </c>
      <c r="G48" s="4">
        <v>-7.7742920427698037E-2</v>
      </c>
      <c r="H48" s="4">
        <v>-5.9158039542208107E-2</v>
      </c>
      <c r="I48" s="4">
        <v>-7.3034094334997635E-2</v>
      </c>
      <c r="J48" s="4">
        <v>-7.4714732168626119E-2</v>
      </c>
      <c r="K48" s="4">
        <v>-9.0794610540221643E-2</v>
      </c>
      <c r="L48" s="4"/>
      <c r="M48" s="4">
        <v>-2.0258931891645182E-2</v>
      </c>
      <c r="N48" s="4">
        <v>-0.12196910054233301</v>
      </c>
      <c r="O48" s="1"/>
      <c r="P48" s="15">
        <f t="shared" si="2"/>
        <v>53.653516510351899</v>
      </c>
      <c r="Q48" s="15">
        <f t="shared" si="2"/>
        <v>13.637438401117464</v>
      </c>
      <c r="R48" s="1"/>
      <c r="S48" s="1"/>
      <c r="T48" s="1"/>
      <c r="U48" s="13"/>
      <c r="V48" s="15"/>
    </row>
    <row r="49" spans="1:22" x14ac:dyDescent="0.2">
      <c r="A49" s="24">
        <v>11993</v>
      </c>
      <c r="B49" s="4">
        <v>-6.0352489361702122E-2</v>
      </c>
      <c r="C49" s="4">
        <v>-0.10587233333333379</v>
      </c>
      <c r="D49" s="4">
        <v>-0.11187620833333356</v>
      </c>
      <c r="E49" s="4">
        <v>-0.13532118750000066</v>
      </c>
      <c r="F49" s="4">
        <v>-0.16665722916666714</v>
      </c>
      <c r="G49" s="4">
        <v>-0.21679423404255382</v>
      </c>
      <c r="H49" s="4">
        <v>-0.223993041666667</v>
      </c>
      <c r="I49" s="4">
        <v>-0.2114201250000004</v>
      </c>
      <c r="J49" s="4">
        <v>-0.25637654166666701</v>
      </c>
      <c r="K49" s="4">
        <v>-0.26845570212766012</v>
      </c>
      <c r="L49" s="4"/>
      <c r="M49" s="4">
        <v>-9.4375148936170605E-2</v>
      </c>
      <c r="N49" s="4">
        <v>-0.24354195744680895</v>
      </c>
      <c r="O49" s="1"/>
      <c r="P49" s="15">
        <f t="shared" si="2"/>
        <v>48.589957898738149</v>
      </c>
      <c r="Q49" s="15">
        <f t="shared" si="2"/>
        <v>10.316149958349037</v>
      </c>
      <c r="R49" s="1"/>
      <c r="S49" s="1"/>
      <c r="T49" s="1"/>
      <c r="U49" s="13"/>
      <c r="V49" s="15"/>
    </row>
    <row r="50" spans="1:22" x14ac:dyDescent="0.2">
      <c r="A50" s="24">
        <v>12023</v>
      </c>
      <c r="B50" s="4">
        <v>-1.8922238914239053E-2</v>
      </c>
      <c r="C50" s="4">
        <v>-4.46951612965647E-2</v>
      </c>
      <c r="D50" s="4">
        <v>-3.3765740073608885E-2</v>
      </c>
      <c r="E50" s="4">
        <v>-7.2258385137491943E-2</v>
      </c>
      <c r="F50" s="4">
        <v>-5.3986532003225229E-2</v>
      </c>
      <c r="G50" s="4">
        <v>-6.0924282396536467E-2</v>
      </c>
      <c r="H50" s="4">
        <v>-0.11225457100862579</v>
      </c>
      <c r="I50" s="4">
        <v>-0.13762737460887664</v>
      </c>
      <c r="J50" s="4">
        <v>-0.11198219145467514</v>
      </c>
      <c r="K50" s="4">
        <v>-0.1036213210202187</v>
      </c>
      <c r="L50" s="4"/>
      <c r="M50" s="4">
        <v>-2.768830058592664E-2</v>
      </c>
      <c r="N50" s="4">
        <v>-0.14059011377689445</v>
      </c>
      <c r="O50" s="1"/>
      <c r="P50" s="15">
        <f t="shared" si="2"/>
        <v>47.244584538980369</v>
      </c>
      <c r="Q50" s="15">
        <f t="shared" si="2"/>
        <v>8.86580126196524</v>
      </c>
      <c r="R50" s="1"/>
      <c r="S50" s="1"/>
      <c r="T50" s="1"/>
      <c r="U50" s="13"/>
      <c r="V50" s="15"/>
    </row>
    <row r="51" spans="1:22" x14ac:dyDescent="0.2">
      <c r="A51" s="24">
        <v>12053</v>
      </c>
      <c r="B51" s="4">
        <v>-1.0771662112623037E-3</v>
      </c>
      <c r="C51" s="4">
        <v>5.1510540061196597E-2</v>
      </c>
      <c r="D51" s="4">
        <v>-1.3492471360631475E-2</v>
      </c>
      <c r="E51" s="4">
        <v>-3.1538102565789039E-2</v>
      </c>
      <c r="F51" s="4">
        <v>-3.6570054334134405E-2</v>
      </c>
      <c r="G51" s="4">
        <v>-2.4670601938560743E-2</v>
      </c>
      <c r="H51" s="4">
        <v>-1.1538595419521847E-2</v>
      </c>
      <c r="I51" s="4">
        <v>-4.5543433821503942E-2</v>
      </c>
      <c r="J51" s="4">
        <v>-0.13656173506605329</v>
      </c>
      <c r="K51" s="4">
        <v>-0.10166624845378514</v>
      </c>
      <c r="L51" s="4"/>
      <c r="M51" s="4">
        <v>1.3957757300854023E-2</v>
      </c>
      <c r="N51" s="4">
        <v>-0.14406194968859143</v>
      </c>
      <c r="O51" s="1"/>
      <c r="P51" s="15">
        <f t="shared" si="2"/>
        <v>47.904012983755138</v>
      </c>
      <c r="Q51" s="15">
        <f t="shared" si="2"/>
        <v>7.5885766466149533</v>
      </c>
      <c r="R51" s="1"/>
      <c r="S51" s="1"/>
      <c r="T51" s="1"/>
      <c r="U51" s="13"/>
      <c r="V51" s="15"/>
    </row>
    <row r="52" spans="1:22" x14ac:dyDescent="0.2">
      <c r="A52" s="24">
        <v>12085</v>
      </c>
      <c r="B52" s="4">
        <v>4.3762624999999389E-2</v>
      </c>
      <c r="C52" s="4">
        <v>4.8028229166666048E-2</v>
      </c>
      <c r="D52" s="4">
        <v>1.8860895833332725E-2</v>
      </c>
      <c r="E52" s="4">
        <v>1.3485312499999402E-2</v>
      </c>
      <c r="F52" s="4">
        <v>7.2667604166666289E-2</v>
      </c>
      <c r="G52" s="4">
        <v>3.0536041666666014E-2</v>
      </c>
      <c r="H52" s="4">
        <v>4.5022354166665668E-2</v>
      </c>
      <c r="I52" s="4">
        <v>6.338533333333296E-2</v>
      </c>
      <c r="J52" s="4">
        <v>5.4417416666665996E-2</v>
      </c>
      <c r="K52" s="4">
        <v>3.2087562499999445E-2</v>
      </c>
      <c r="L52" s="4"/>
      <c r="M52" s="4">
        <v>5.0680978723403713E-2</v>
      </c>
      <c r="N52" s="4">
        <v>5.1318499999999379E-2</v>
      </c>
      <c r="O52" s="1"/>
      <c r="P52" s="15">
        <f t="shared" si="2"/>
        <v>50.33183524655049</v>
      </c>
      <c r="Q52" s="15">
        <f t="shared" si="2"/>
        <v>7.978011017254258</v>
      </c>
      <c r="R52" s="1"/>
      <c r="S52" s="1"/>
      <c r="T52" s="1"/>
      <c r="U52" s="13"/>
      <c r="V52" s="15"/>
    </row>
    <row r="53" spans="1:22" x14ac:dyDescent="0.2">
      <c r="A53" s="24">
        <v>12113</v>
      </c>
      <c r="B53" s="4">
        <v>-8.7159394423512504E-2</v>
      </c>
      <c r="C53" s="4">
        <v>-0.14482712866371794</v>
      </c>
      <c r="D53" s="4">
        <v>-0.12137735814753747</v>
      </c>
      <c r="E53" s="4">
        <v>-0.16003853877764329</v>
      </c>
      <c r="F53" s="4">
        <v>-0.18014422302546163</v>
      </c>
      <c r="G53" s="4">
        <v>-0.20691371469985398</v>
      </c>
      <c r="H53" s="4">
        <v>-0.2487385353194097</v>
      </c>
      <c r="I53" s="4">
        <v>-0.20988037630320833</v>
      </c>
      <c r="J53" s="4">
        <v>-0.21421880703263418</v>
      </c>
      <c r="K53" s="4">
        <v>-0.21681770428869673</v>
      </c>
      <c r="L53" s="4"/>
      <c r="M53" s="4">
        <v>-0.10261027284489033</v>
      </c>
      <c r="N53" s="4">
        <v>-0.22049627322664733</v>
      </c>
      <c r="O53" s="1"/>
      <c r="P53" s="15">
        <f t="shared" ref="P53:Q68" si="3">P52*(1+M53)</f>
        <v>45.167271899117878</v>
      </c>
      <c r="Q53" s="15">
        <f t="shared" si="3"/>
        <v>6.2188893201885609</v>
      </c>
      <c r="R53" s="1"/>
      <c r="S53" s="1"/>
      <c r="T53" s="1"/>
      <c r="U53" s="13"/>
      <c r="V53" s="15"/>
    </row>
    <row r="54" spans="1:22" x14ac:dyDescent="0.2">
      <c r="A54" s="24">
        <v>12144</v>
      </c>
      <c r="B54" s="4">
        <v>3.1354528492307132E-2</v>
      </c>
      <c r="C54" s="4">
        <v>6.2651397440912859E-2</v>
      </c>
      <c r="D54" s="4">
        <v>0.1039943690695071</v>
      </c>
      <c r="E54" s="4">
        <v>7.272517708602555E-2</v>
      </c>
      <c r="F54" s="4">
        <v>0.10669484581860345</v>
      </c>
      <c r="G54" s="4">
        <v>8.7060557978640096E-2</v>
      </c>
      <c r="H54" s="4">
        <v>0.15844101985865677</v>
      </c>
      <c r="I54" s="4">
        <v>0.13035097636393433</v>
      </c>
      <c r="J54" s="4">
        <v>0.17432267845414695</v>
      </c>
      <c r="K54" s="4">
        <v>7.2875653152799869E-2</v>
      </c>
      <c r="L54" s="4"/>
      <c r="M54" s="4">
        <v>0.11276876400393721</v>
      </c>
      <c r="N54" s="4">
        <v>9.5607013738636004E-2</v>
      </c>
      <c r="O54" s="1"/>
      <c r="P54" s="15">
        <f t="shared" si="3"/>
        <v>50.260729324611169</v>
      </c>
      <c r="Q54" s="15">
        <f t="shared" si="3"/>
        <v>6.813458756862885</v>
      </c>
      <c r="R54" s="1"/>
      <c r="S54" s="1"/>
      <c r="T54" s="1"/>
      <c r="U54" s="13"/>
      <c r="V54" s="15"/>
    </row>
    <row r="55" spans="1:22" x14ac:dyDescent="0.2">
      <c r="A55" s="24">
        <v>12172</v>
      </c>
      <c r="B55" s="4">
        <v>0.20845286956521791</v>
      </c>
      <c r="C55" s="4">
        <v>0.39541931914893547</v>
      </c>
      <c r="D55" s="4">
        <v>0.50255280851063744</v>
      </c>
      <c r="E55" s="4">
        <v>0.4390100638297858</v>
      </c>
      <c r="F55" s="4">
        <v>0.56404389361702045</v>
      </c>
      <c r="G55" s="4">
        <v>0.65402830434782699</v>
      </c>
      <c r="H55" s="4">
        <v>0.62320525531914783</v>
      </c>
      <c r="I55" s="4">
        <v>0.65906482978723324</v>
      </c>
      <c r="J55" s="4">
        <v>0.6130069361702124</v>
      </c>
      <c r="K55" s="4">
        <v>0.58274876086956628</v>
      </c>
      <c r="L55" s="4"/>
      <c r="M55" s="4">
        <v>0.3319953695652178</v>
      </c>
      <c r="N55" s="4">
        <v>0.62949280434782695</v>
      </c>
      <c r="O55" s="1"/>
      <c r="P55" s="15">
        <f t="shared" si="3"/>
        <v>66.94705873135284</v>
      </c>
      <c r="Q55" s="15">
        <f t="shared" si="3"/>
        <v>11.102482017028761</v>
      </c>
      <c r="R55" s="1"/>
      <c r="S55" s="1"/>
      <c r="T55" s="1"/>
      <c r="U55" s="13"/>
      <c r="V55" s="15"/>
    </row>
    <row r="56" spans="1:22" x14ac:dyDescent="0.2">
      <c r="A56" s="24">
        <v>12205</v>
      </c>
      <c r="B56" s="4">
        <v>0.21997739905267299</v>
      </c>
      <c r="C56" s="4">
        <v>0.22312917954988842</v>
      </c>
      <c r="D56" s="4">
        <v>0.41162825179200713</v>
      </c>
      <c r="E56" s="4">
        <v>0.44413495428924676</v>
      </c>
      <c r="F56" s="4">
        <v>0.38143723240592253</v>
      </c>
      <c r="G56" s="4">
        <v>0.51399396786044105</v>
      </c>
      <c r="H56" s="4">
        <v>0.55938503630943148</v>
      </c>
      <c r="I56" s="4">
        <v>0.685528755947451</v>
      </c>
      <c r="J56" s="4">
        <v>0.70517641137463705</v>
      </c>
      <c r="K56" s="4">
        <v>0.7503567458779572</v>
      </c>
      <c r="L56" s="4"/>
      <c r="M56" s="4">
        <v>0.25527954182653478</v>
      </c>
      <c r="N56" s="4">
        <v>0.6624987616351754</v>
      </c>
      <c r="O56" s="1"/>
      <c r="P56" s="15">
        <f t="shared" si="3"/>
        <v>84.037273210926713</v>
      </c>
      <c r="Q56" s="15">
        <f t="shared" si="3"/>
        <v>18.45786260438712</v>
      </c>
      <c r="R56" s="1"/>
      <c r="S56" s="1"/>
      <c r="T56" s="1"/>
      <c r="U56" s="13"/>
      <c r="V56" s="15"/>
    </row>
    <row r="57" spans="1:22" x14ac:dyDescent="0.2">
      <c r="A57" s="24">
        <v>12235</v>
      </c>
      <c r="B57" s="4">
        <v>0.13952882846530379</v>
      </c>
      <c r="C57" s="4">
        <v>0.1788208148214907</v>
      </c>
      <c r="D57" s="4">
        <v>0.11417064583275982</v>
      </c>
      <c r="E57" s="4">
        <v>0.17284869674269276</v>
      </c>
      <c r="F57" s="4">
        <v>0.17184168896165342</v>
      </c>
      <c r="G57" s="4">
        <v>0.1930640923410134</v>
      </c>
      <c r="H57" s="4">
        <v>0.1687362671727235</v>
      </c>
      <c r="I57" s="4">
        <v>0.1609254588700757</v>
      </c>
      <c r="J57" s="4">
        <v>0.22593432226104593</v>
      </c>
      <c r="K57" s="4">
        <v>0.25775499370852328</v>
      </c>
      <c r="L57" s="4"/>
      <c r="M57" s="4">
        <v>0.1392099949009582</v>
      </c>
      <c r="N57" s="4">
        <v>0.27354022810124201</v>
      </c>
      <c r="O57" s="1"/>
      <c r="P57" s="15">
        <f t="shared" si="3"/>
        <v>95.736101586110252</v>
      </c>
      <c r="Q57" s="15">
        <f t="shared" si="3"/>
        <v>23.506830551452559</v>
      </c>
      <c r="R57" s="1"/>
      <c r="S57" s="1"/>
      <c r="T57" s="1"/>
      <c r="U57" s="13"/>
      <c r="V57" s="15"/>
    </row>
    <row r="58" spans="1:22" x14ac:dyDescent="0.2">
      <c r="A58" s="24">
        <v>12266</v>
      </c>
      <c r="B58" s="4">
        <v>-7.6638981132075124E-2</v>
      </c>
      <c r="C58" s="4">
        <v>-0.10320711111111003</v>
      </c>
      <c r="D58" s="4">
        <v>-0.11738628301886778</v>
      </c>
      <c r="E58" s="4">
        <v>-0.11409937037036932</v>
      </c>
      <c r="F58" s="4">
        <v>-0.14518807407407319</v>
      </c>
      <c r="G58" s="4">
        <v>-0.11666292452830185</v>
      </c>
      <c r="H58" s="4">
        <v>-0.15866937037036932</v>
      </c>
      <c r="I58" s="4">
        <v>-0.11615998113207537</v>
      </c>
      <c r="J58" s="4">
        <v>-4.5251166666665399E-2</v>
      </c>
      <c r="K58" s="4">
        <v>-5.080724528301872E-2</v>
      </c>
      <c r="L58" s="4"/>
      <c r="M58" s="4">
        <v>-8.5360999999998799E-2</v>
      </c>
      <c r="N58" s="4">
        <v>-8.2227471698113286E-2</v>
      </c>
      <c r="O58" s="1"/>
      <c r="P58" s="15">
        <f t="shared" si="3"/>
        <v>87.563972218618403</v>
      </c>
      <c r="Q58" s="15">
        <f t="shared" si="3"/>
        <v>21.573923307570649</v>
      </c>
      <c r="R58" s="1"/>
      <c r="S58" s="1"/>
      <c r="T58" s="1"/>
      <c r="U58" s="13"/>
      <c r="V58" s="15"/>
    </row>
    <row r="59" spans="1:22" x14ac:dyDescent="0.2">
      <c r="A59" s="24">
        <v>12297</v>
      </c>
      <c r="B59" s="4">
        <v>6.5326090624309607E-2</v>
      </c>
      <c r="C59" s="4">
        <v>0.10817746432588082</v>
      </c>
      <c r="D59" s="4">
        <v>0.14053095253918513</v>
      </c>
      <c r="E59" s="4">
        <v>0.19405472700577131</v>
      </c>
      <c r="F59" s="4">
        <v>0.16229406968508586</v>
      </c>
      <c r="G59" s="4">
        <v>0.17501847686638161</v>
      </c>
      <c r="H59" s="4">
        <v>0.12907318806858847</v>
      </c>
      <c r="I59" s="4">
        <v>0.10488358157617994</v>
      </c>
      <c r="J59" s="4">
        <v>6.6233299922801026E-2</v>
      </c>
      <c r="K59" s="4">
        <v>2.6836119543824033E-2</v>
      </c>
      <c r="L59" s="4"/>
      <c r="M59" s="4">
        <v>0.15665646090201979</v>
      </c>
      <c r="N59" s="4">
        <v>6.6556239498281711E-2</v>
      </c>
      <c r="O59" s="1"/>
      <c r="P59" s="15">
        <f t="shared" si="3"/>
        <v>101.28143420890994</v>
      </c>
      <c r="Q59" s="15">
        <f t="shared" si="3"/>
        <v>23.009802514146884</v>
      </c>
      <c r="R59" s="1"/>
      <c r="S59" s="1"/>
      <c r="T59" s="1"/>
      <c r="U59" s="13"/>
      <c r="V59" s="15"/>
    </row>
    <row r="60" spans="1:22" x14ac:dyDescent="0.2">
      <c r="A60" s="24">
        <v>12326</v>
      </c>
      <c r="B60" s="4">
        <v>-6.2331680165830572E-2</v>
      </c>
      <c r="C60" s="4">
        <v>-7.4696359826433079E-2</v>
      </c>
      <c r="D60" s="4">
        <v>-0.11803758786716445</v>
      </c>
      <c r="E60" s="4">
        <v>-9.6630109589657787E-2</v>
      </c>
      <c r="F60" s="4">
        <v>-0.14674396530664913</v>
      </c>
      <c r="G60" s="4">
        <v>-0.19622560727284188</v>
      </c>
      <c r="H60" s="4">
        <v>-0.18722916788148625</v>
      </c>
      <c r="I60" s="4">
        <v>-0.21186514656266286</v>
      </c>
      <c r="J60" s="4">
        <v>-0.23721840144219297</v>
      </c>
      <c r="K60" s="4">
        <v>-0.22852237095000516</v>
      </c>
      <c r="L60" s="4"/>
      <c r="M60" s="4">
        <v>-6.7155996749148961E-2</v>
      </c>
      <c r="N60" s="4">
        <v>-0.21320827055487224</v>
      </c>
      <c r="O60" s="1"/>
      <c r="P60" s="15">
        <f t="shared" si="3"/>
        <v>94.47977854242724</v>
      </c>
      <c r="Q60" s="15">
        <f t="shared" si="3"/>
        <v>18.103922314296476</v>
      </c>
      <c r="R60" s="1"/>
      <c r="S60" s="1"/>
      <c r="T60" s="1"/>
      <c r="U60" s="13"/>
      <c r="V60" s="15"/>
    </row>
    <row r="61" spans="1:22" x14ac:dyDescent="0.2">
      <c r="A61" s="24">
        <v>12358</v>
      </c>
      <c r="B61" s="4">
        <v>-6.6243222222221454E-2</v>
      </c>
      <c r="C61" s="4">
        <v>-8.3955129629628589E-2</v>
      </c>
      <c r="D61" s="4">
        <v>-8.9261074074073132E-2</v>
      </c>
      <c r="E61" s="4">
        <v>-0.11299109259259177</v>
      </c>
      <c r="F61" s="4">
        <v>-0.12729272727272756</v>
      </c>
      <c r="G61" s="4">
        <v>-0.13391159259259156</v>
      </c>
      <c r="H61" s="4">
        <v>-0.1431085370370363</v>
      </c>
      <c r="I61" s="4">
        <v>-0.12245831481481395</v>
      </c>
      <c r="J61" s="4">
        <v>-0.11428055555555416</v>
      </c>
      <c r="K61" s="4">
        <v>-0.15628537037036927</v>
      </c>
      <c r="L61" s="4"/>
      <c r="M61" s="4">
        <v>-6.176203703703631E-2</v>
      </c>
      <c r="N61" s="4">
        <v>-0.15226422222222147</v>
      </c>
      <c r="O61" s="1"/>
      <c r="P61" s="15">
        <f t="shared" si="3"/>
        <v>88.644514960838862</v>
      </c>
      <c r="Q61" s="15">
        <f t="shared" si="3"/>
        <v>15.347342663938603</v>
      </c>
      <c r="R61" s="1"/>
      <c r="S61" s="1"/>
      <c r="T61" s="1"/>
      <c r="U61" s="13"/>
      <c r="V61" s="15"/>
    </row>
    <row r="62" spans="1:22" x14ac:dyDescent="0.2">
      <c r="A62" s="24">
        <v>12388</v>
      </c>
      <c r="B62" s="4">
        <v>4.6882665898999587E-2</v>
      </c>
      <c r="C62" s="4">
        <v>8.8956763280033657E-2</v>
      </c>
      <c r="D62" s="4">
        <v>9.2582929555430793E-2</v>
      </c>
      <c r="E62" s="4">
        <v>8.8582622507152431E-2</v>
      </c>
      <c r="F62" s="4">
        <v>0.1078554560559255</v>
      </c>
      <c r="G62" s="4">
        <v>6.0838320024146464E-2</v>
      </c>
      <c r="H62" s="4">
        <v>7.285284876718201E-2</v>
      </c>
      <c r="I62" s="4">
        <v>6.52424690788036E-2</v>
      </c>
      <c r="J62" s="4">
        <v>8.3856096590119389E-2</v>
      </c>
      <c r="K62" s="4">
        <v>-1.9931638896028447E-2</v>
      </c>
      <c r="L62" s="4"/>
      <c r="M62" s="4">
        <v>7.4991896754870613E-2</v>
      </c>
      <c r="N62" s="4">
        <v>6.1854848244295102E-2</v>
      </c>
      <c r="O62" s="1"/>
      <c r="P62" s="15">
        <f t="shared" si="3"/>
        <v>95.292135274667672</v>
      </c>
      <c r="Q62" s="15">
        <f t="shared" si="3"/>
        <v>16.29665021536972</v>
      </c>
      <c r="R62" s="1"/>
      <c r="S62" s="1"/>
      <c r="T62" s="1"/>
      <c r="U62" s="13"/>
      <c r="V62" s="15"/>
    </row>
    <row r="63" spans="1:22" x14ac:dyDescent="0.2">
      <c r="A63" s="24">
        <v>12417</v>
      </c>
      <c r="B63" s="4">
        <v>7.2093566066566694E-3</v>
      </c>
      <c r="C63" s="4">
        <v>1.6537270674968685E-2</v>
      </c>
      <c r="D63" s="4">
        <v>2.9291474452241228E-2</v>
      </c>
      <c r="E63" s="4">
        <v>-1.0838964906120241E-3</v>
      </c>
      <c r="F63" s="4">
        <v>4.655106188494873E-2</v>
      </c>
      <c r="G63" s="4">
        <v>5.4352741951769756E-2</v>
      </c>
      <c r="H63" s="4">
        <v>2.4945649429889638E-2</v>
      </c>
      <c r="I63" s="4">
        <v>-6.9486158193664549E-3</v>
      </c>
      <c r="J63" s="4">
        <v>-1.5591342610450032E-2</v>
      </c>
      <c r="K63" s="4">
        <v>2.6338147557703806E-2</v>
      </c>
      <c r="L63" s="4"/>
      <c r="M63" s="4">
        <v>3.1545796098351842E-2</v>
      </c>
      <c r="N63" s="4">
        <v>1.9378892027454242E-2</v>
      </c>
      <c r="O63" s="1"/>
      <c r="P63" s="15">
        <f t="shared" si="3"/>
        <v>98.298201543818905</v>
      </c>
      <c r="Q63" s="15">
        <f t="shared" si="3"/>
        <v>16.612461240302558</v>
      </c>
      <c r="R63" s="1"/>
      <c r="S63" s="1"/>
      <c r="T63" s="1"/>
      <c r="U63" s="13"/>
      <c r="V63" s="15"/>
    </row>
    <row r="64" spans="1:22" x14ac:dyDescent="0.2">
      <c r="A64" s="24">
        <v>12450</v>
      </c>
      <c r="B64" s="4">
        <v>0.10553894444444589</v>
      </c>
      <c r="C64" s="4">
        <v>0.136720055555557</v>
      </c>
      <c r="D64" s="4">
        <v>0.23387407407407568</v>
      </c>
      <c r="E64" s="4">
        <v>0.20879674545454474</v>
      </c>
      <c r="F64" s="4">
        <v>0.28265705555555654</v>
      </c>
      <c r="G64" s="4">
        <v>0.35021087037037213</v>
      </c>
      <c r="H64" s="4">
        <v>0.40238710909090925</v>
      </c>
      <c r="I64" s="4">
        <v>0.41441527777777898</v>
      </c>
      <c r="J64" s="4">
        <v>0.43530507407407582</v>
      </c>
      <c r="K64" s="4">
        <v>0.52349451851852002</v>
      </c>
      <c r="L64" s="4"/>
      <c r="M64" s="4">
        <v>0.15793203703703806</v>
      </c>
      <c r="N64" s="4">
        <v>0.57542012962963129</v>
      </c>
      <c r="O64" s="1"/>
      <c r="P64" s="15">
        <f t="shared" si="3"/>
        <v>113.82263675071154</v>
      </c>
      <c r="Q64" s="15">
        <f t="shared" si="3"/>
        <v>26.171605840664682</v>
      </c>
      <c r="R64" s="1"/>
      <c r="S64" s="1"/>
      <c r="T64" s="1"/>
      <c r="U64" s="13"/>
      <c r="V64" s="15"/>
    </row>
    <row r="65" spans="1:22" x14ac:dyDescent="0.2">
      <c r="A65" s="24">
        <v>12478</v>
      </c>
      <c r="B65" s="4">
        <v>5.436707743662339E-4</v>
      </c>
      <c r="C65" s="4">
        <v>-1.2155721625391691E-2</v>
      </c>
      <c r="D65" s="4">
        <v>-8.8057117673185914E-3</v>
      </c>
      <c r="E65" s="4">
        <v>-3.0510734854524157E-2</v>
      </c>
      <c r="F65" s="4">
        <v>-3.2761851776251572E-2</v>
      </c>
      <c r="G65" s="4">
        <v>4.6410844298434561E-3</v>
      </c>
      <c r="H65" s="4">
        <v>-6.9070651344214085E-3</v>
      </c>
      <c r="I65" s="4">
        <v>2.1248587438848165E-2</v>
      </c>
      <c r="J65" s="4">
        <v>2.1449674741170321E-2</v>
      </c>
      <c r="K65" s="4">
        <v>3.9197750307236934E-2</v>
      </c>
      <c r="L65" s="4"/>
      <c r="M65" s="4">
        <v>-2.1434757593142173E-2</v>
      </c>
      <c r="N65" s="4">
        <v>-5.8703995287818778E-3</v>
      </c>
      <c r="O65" s="1"/>
      <c r="P65" s="15">
        <f t="shared" si="3"/>
        <v>111.38287612334776</v>
      </c>
      <c r="Q65" s="15">
        <f t="shared" si="3"/>
        <v>26.017968058070178</v>
      </c>
      <c r="R65" s="1"/>
      <c r="S65" s="1"/>
      <c r="T65" s="1"/>
      <c r="U65" s="13"/>
      <c r="V65" s="15"/>
    </row>
    <row r="66" spans="1:22" x14ac:dyDescent="0.2">
      <c r="A66" s="24">
        <v>12508</v>
      </c>
      <c r="B66" s="4">
        <v>4.7779571928663334E-3</v>
      </c>
      <c r="C66" s="4">
        <v>1.548484411609552E-2</v>
      </c>
      <c r="D66" s="4">
        <v>1.8184284458824473E-2</v>
      </c>
      <c r="E66" s="4">
        <v>2.61641071858425E-2</v>
      </c>
      <c r="F66" s="4">
        <v>1.4998939498009234E-2</v>
      </c>
      <c r="G66" s="4">
        <v>4.177604695662307E-3</v>
      </c>
      <c r="H66" s="4">
        <v>-1.000627636074547E-2</v>
      </c>
      <c r="I66" s="4">
        <v>-1.4488640492046678E-2</v>
      </c>
      <c r="J66" s="4">
        <v>-9.6696713864654615E-3</v>
      </c>
      <c r="K66" s="4">
        <v>1.5350588975975521E-2</v>
      </c>
      <c r="L66" s="4"/>
      <c r="M66" s="4">
        <v>3.2008981251901991E-2</v>
      </c>
      <c r="N66" s="4">
        <v>-2.358509724524871E-2</v>
      </c>
      <c r="O66" s="1"/>
      <c r="P66" s="15">
        <f t="shared" si="3"/>
        <v>114.94812851696291</v>
      </c>
      <c r="Q66" s="15">
        <f t="shared" si="3"/>
        <v>25.404331751296819</v>
      </c>
      <c r="R66" s="1"/>
      <c r="S66" s="1"/>
      <c r="T66" s="1"/>
      <c r="U66" s="13"/>
      <c r="V66" s="15"/>
    </row>
    <row r="67" spans="1:22" x14ac:dyDescent="0.2">
      <c r="A67" s="24">
        <v>12539</v>
      </c>
      <c r="B67" s="4">
        <v>1.1545690909090967E-2</v>
      </c>
      <c r="C67" s="4">
        <v>1.2954290909090505E-2</v>
      </c>
      <c r="D67" s="4">
        <v>-6.5641818181818579E-3</v>
      </c>
      <c r="E67" s="4">
        <v>-7.1547454545455302E-3</v>
      </c>
      <c r="F67" s="4">
        <v>-1.8805363636363759E-2</v>
      </c>
      <c r="G67" s="4">
        <v>-4.7673703703693393E-3</v>
      </c>
      <c r="H67" s="4">
        <v>-2.6249963636364226E-2</v>
      </c>
      <c r="I67" s="4">
        <v>1.5132909090906921E-3</v>
      </c>
      <c r="J67" s="4">
        <v>-3.092620000000057E-2</v>
      </c>
      <c r="K67" s="4">
        <v>2.3160727272726334E-3</v>
      </c>
      <c r="L67" s="4"/>
      <c r="M67" s="4">
        <v>1.9376333333334328E-2</v>
      </c>
      <c r="N67" s="4">
        <v>-3.2601709090909203E-2</v>
      </c>
      <c r="O67" s="1"/>
      <c r="P67" s="15">
        <f t="shared" si="3"/>
        <v>117.17540177115053</v>
      </c>
      <c r="Q67" s="15">
        <f t="shared" si="3"/>
        <v>24.576107117892093</v>
      </c>
      <c r="R67" s="1"/>
      <c r="S67" s="1"/>
      <c r="T67" s="1"/>
      <c r="U67" s="13"/>
      <c r="V67" s="15"/>
    </row>
    <row r="68" spans="1:22" x14ac:dyDescent="0.2">
      <c r="A68" s="24">
        <v>12570</v>
      </c>
      <c r="B68" s="4">
        <v>-2.8114902846612444E-2</v>
      </c>
      <c r="C68" s="4">
        <v>-5.163460654149854E-2</v>
      </c>
      <c r="D68" s="4">
        <v>-8.8364338621957916E-2</v>
      </c>
      <c r="E68" s="4">
        <v>-0.11374905302983329</v>
      </c>
      <c r="F68" s="4">
        <v>-0.10448917733877472</v>
      </c>
      <c r="G68" s="4">
        <v>-0.13653023229999728</v>
      </c>
      <c r="H68" s="4">
        <v>-0.14456521746316364</v>
      </c>
      <c r="I68" s="4">
        <v>-0.15337398301675498</v>
      </c>
      <c r="J68" s="4">
        <v>-0.14160549354593654</v>
      </c>
      <c r="K68" s="4">
        <v>-0.1477932733463645</v>
      </c>
      <c r="L68" s="4"/>
      <c r="M68" s="4">
        <v>-6.8966804724700848E-2</v>
      </c>
      <c r="N68" s="4">
        <v>-0.12873363929103487</v>
      </c>
      <c r="O68" s="1"/>
      <c r="P68" s="15">
        <f t="shared" si="3"/>
        <v>109.09418871866123</v>
      </c>
      <c r="Q68" s="15">
        <f t="shared" si="3"/>
        <v>21.412335408999539</v>
      </c>
      <c r="R68" s="1"/>
      <c r="S68" s="1"/>
      <c r="T68" s="1"/>
      <c r="U68" s="13"/>
      <c r="V68" s="15"/>
    </row>
    <row r="69" spans="1:22" x14ac:dyDescent="0.2">
      <c r="A69" s="24">
        <v>12599</v>
      </c>
      <c r="B69" s="4">
        <v>4.2134356778658733E-2</v>
      </c>
      <c r="C69" s="4">
        <v>4.9759730675899005E-2</v>
      </c>
      <c r="D69" s="4">
        <v>1.5848810558177551E-2</v>
      </c>
      <c r="E69" s="4">
        <v>8.7376427898464559E-3</v>
      </c>
      <c r="F69" s="4">
        <v>1.0262645995432695E-2</v>
      </c>
      <c r="G69" s="4">
        <v>7.0033805330889098E-3</v>
      </c>
      <c r="H69" s="4">
        <v>5.8130809072685086E-3</v>
      </c>
      <c r="I69" s="4">
        <v>6.2510685460168691E-3</v>
      </c>
      <c r="J69" s="4">
        <v>-3.9031705565568564E-2</v>
      </c>
      <c r="K69" s="4">
        <v>-2.8883279091446057E-2</v>
      </c>
      <c r="L69" s="4"/>
      <c r="M69" s="4">
        <v>3.9975383248092689E-2</v>
      </c>
      <c r="N69" s="4">
        <v>-1.6170578330121144E-2</v>
      </c>
      <c r="O69" s="1"/>
      <c r="P69" s="15">
        <f t="shared" ref="P69:Q84" si="4">P68*(1+M69)</f>
        <v>113.45527072282947</v>
      </c>
      <c r="Q69" s="15">
        <f t="shared" si="4"/>
        <v>21.066085562037486</v>
      </c>
      <c r="R69" s="1"/>
      <c r="S69" s="1"/>
      <c r="T69" s="1"/>
      <c r="U69" s="13"/>
      <c r="V69" s="15"/>
    </row>
    <row r="70" spans="1:22" x14ac:dyDescent="0.2">
      <c r="A70" s="24">
        <v>12631</v>
      </c>
      <c r="B70" s="4">
        <v>-5.96920000000003E-2</v>
      </c>
      <c r="C70" s="4">
        <v>-7.248409090909147E-2</v>
      </c>
      <c r="D70" s="4">
        <v>-0.15041323636363679</v>
      </c>
      <c r="E70" s="4">
        <v>-0.18590894642857247</v>
      </c>
      <c r="F70" s="4">
        <v>-0.19234174545454563</v>
      </c>
      <c r="G70" s="4">
        <v>-0.23124941818181866</v>
      </c>
      <c r="H70" s="4">
        <v>-0.26335516071428655</v>
      </c>
      <c r="I70" s="4">
        <v>-0.2698636000000002</v>
      </c>
      <c r="J70" s="4">
        <v>-0.25516278181818208</v>
      </c>
      <c r="K70" s="4">
        <v>-0.27515806567216383</v>
      </c>
      <c r="L70" s="4"/>
      <c r="M70" s="4">
        <v>-8.7184981818182239E-2</v>
      </c>
      <c r="N70" s="4">
        <v>-0.25096475658125483</v>
      </c>
      <c r="O70" s="1"/>
      <c r="P70" s="15">
        <f t="shared" si="4"/>
        <v>103.56367500768263</v>
      </c>
      <c r="Q70" s="15">
        <f t="shared" si="4"/>
        <v>15.779240526840862</v>
      </c>
      <c r="R70" s="1"/>
      <c r="S70" s="1"/>
      <c r="T70" s="1"/>
      <c r="U70" s="13"/>
      <c r="V70" s="15"/>
    </row>
    <row r="71" spans="1:22" x14ac:dyDescent="0.2">
      <c r="A71" s="24">
        <v>12662</v>
      </c>
      <c r="B71" s="4">
        <v>2.1114000704798297E-2</v>
      </c>
      <c r="C71" s="4">
        <v>4.2047813512025467E-2</v>
      </c>
      <c r="D71" s="4">
        <v>5.9876736943278663E-2</v>
      </c>
      <c r="E71" s="4">
        <v>9.354449765491113E-2</v>
      </c>
      <c r="F71" s="4">
        <v>0.10325061453329787</v>
      </c>
      <c r="G71" s="4">
        <v>9.5975558735282185E-2</v>
      </c>
      <c r="H71" s="4">
        <v>0.12930417821240692</v>
      </c>
      <c r="I71" s="4">
        <v>0.16113916480290502</v>
      </c>
      <c r="J71" s="4">
        <v>0.10996332661284125</v>
      </c>
      <c r="K71" s="4">
        <v>0.14933036022020096</v>
      </c>
      <c r="L71" s="4"/>
      <c r="M71" s="4">
        <v>4.9165642472618343E-2</v>
      </c>
      <c r="N71" s="4">
        <v>0.11391349649108418</v>
      </c>
      <c r="O71" s="1"/>
      <c r="P71" s="15">
        <f t="shared" si="4"/>
        <v>108.6554496262608</v>
      </c>
      <c r="Q71" s="15">
        <f t="shared" si="4"/>
        <v>17.576708987227121</v>
      </c>
      <c r="R71" s="1"/>
      <c r="S71" s="1"/>
      <c r="T71" s="1"/>
      <c r="U71" s="13"/>
      <c r="V71" s="15"/>
    </row>
    <row r="72" spans="1:22" x14ac:dyDescent="0.2">
      <c r="A72" s="24">
        <v>12690</v>
      </c>
      <c r="B72" s="4">
        <v>4.2440714426605908E-5</v>
      </c>
      <c r="C72" s="4">
        <v>7.882015984980173E-3</v>
      </c>
      <c r="D72" s="4">
        <v>-2.4332035132592411E-2</v>
      </c>
      <c r="E72" s="4">
        <v>-2.5603322328976441E-3</v>
      </c>
      <c r="F72" s="4">
        <v>-1.9632917172676345E-2</v>
      </c>
      <c r="G72" s="4">
        <v>-1.5056384442464488E-2</v>
      </c>
      <c r="H72" s="4">
        <v>-2.6755784817269146E-2</v>
      </c>
      <c r="I72" s="4">
        <v>-1.9287621955121126E-2</v>
      </c>
      <c r="J72" s="4">
        <v>-2.0499412492758329E-2</v>
      </c>
      <c r="K72" s="4">
        <v>-4.3457536151234266E-2</v>
      </c>
      <c r="L72" s="4"/>
      <c r="M72" s="4">
        <v>-9.4615612053330356E-3</v>
      </c>
      <c r="N72" s="4">
        <v>-1.405327840968118E-2</v>
      </c>
      <c r="O72" s="1"/>
      <c r="P72" s="15">
        <f t="shared" si="4"/>
        <v>107.62739943932895</v>
      </c>
      <c r="Q72" s="15">
        <f t="shared" si="4"/>
        <v>17.329698602303672</v>
      </c>
      <c r="R72" s="1"/>
      <c r="S72" s="1"/>
      <c r="T72" s="1"/>
      <c r="U72" s="13"/>
      <c r="V72" s="15"/>
    </row>
    <row r="73" spans="1:22" x14ac:dyDescent="0.2">
      <c r="A73" s="24">
        <v>12723</v>
      </c>
      <c r="B73" s="4">
        <v>1.4612184374063419E-2</v>
      </c>
      <c r="C73" s="4">
        <v>1.0154654545454278E-2</v>
      </c>
      <c r="D73" s="4">
        <v>-1.4462120133997058E-2</v>
      </c>
      <c r="E73" s="4">
        <v>-1.9452721234699211E-2</v>
      </c>
      <c r="F73" s="4">
        <v>-4.8333928571440143E-3</v>
      </c>
      <c r="G73" s="4">
        <v>-3.1410945454545813E-2</v>
      </c>
      <c r="H73" s="4">
        <v>-4.2367145454545452E-2</v>
      </c>
      <c r="I73" s="4">
        <v>-6.3323625000000883E-2</v>
      </c>
      <c r="J73" s="4">
        <v>-4.5402290909091092E-2</v>
      </c>
      <c r="K73" s="4">
        <v>-5.4856945454545669E-2</v>
      </c>
      <c r="L73" s="4"/>
      <c r="M73" s="4">
        <v>1.8256611111111987E-2</v>
      </c>
      <c r="N73" s="4">
        <v>-6.8846981818182273E-2</v>
      </c>
      <c r="O73" s="1"/>
      <c r="P73" s="15">
        <f t="shared" si="4"/>
        <v>109.5923110157931</v>
      </c>
      <c r="Q73" s="15">
        <f t="shared" si="4"/>
        <v>16.136601157716292</v>
      </c>
      <c r="R73" s="1"/>
      <c r="S73" s="1"/>
      <c r="T73" s="1"/>
      <c r="U73" s="13"/>
      <c r="V73" s="15"/>
    </row>
    <row r="74" spans="1:22" x14ac:dyDescent="0.2">
      <c r="A74" s="24">
        <v>12753</v>
      </c>
      <c r="B74" s="4">
        <v>5.4755197334648953E-2</v>
      </c>
      <c r="C74" s="4">
        <v>9.4770735041273424E-2</v>
      </c>
      <c r="D74" s="4">
        <v>9.8930425976428982E-2</v>
      </c>
      <c r="E74" s="4">
        <v>0.13449201552747914</v>
      </c>
      <c r="F74" s="4">
        <v>0.16274649143244657</v>
      </c>
      <c r="G74" s="4">
        <v>0.13811963795819726</v>
      </c>
      <c r="H74" s="4">
        <v>0.15451997541156715</v>
      </c>
      <c r="I74" s="4">
        <v>0.18424677523196209</v>
      </c>
      <c r="J74" s="4">
        <v>0.16852866365222208</v>
      </c>
      <c r="K74" s="4">
        <v>0.19343654082583472</v>
      </c>
      <c r="L74" s="4"/>
      <c r="M74" s="4">
        <v>8.3869190721334252E-2</v>
      </c>
      <c r="N74" s="4">
        <v>0.14614396360402915</v>
      </c>
      <c r="O74" s="1"/>
      <c r="P74" s="15">
        <f t="shared" si="4"/>
        <v>118.78372944996843</v>
      </c>
      <c r="Q74" s="15">
        <f t="shared" si="4"/>
        <v>18.494868010002318</v>
      </c>
      <c r="R74" s="1"/>
      <c r="S74" s="1"/>
      <c r="T74" s="1"/>
      <c r="U74" s="13"/>
      <c r="V74" s="15"/>
    </row>
    <row r="75" spans="1:22" x14ac:dyDescent="0.2">
      <c r="A75" s="24">
        <v>12784</v>
      </c>
      <c r="B75" s="4">
        <v>-3.1861116671139111E-3</v>
      </c>
      <c r="C75" s="4">
        <v>1.2884097862587041E-2</v>
      </c>
      <c r="D75" s="4">
        <v>2.6954936147472575E-2</v>
      </c>
      <c r="E75" s="4">
        <v>2.4080606199043952E-2</v>
      </c>
      <c r="F75" s="4">
        <v>3.1634235842978864E-2</v>
      </c>
      <c r="G75" s="4">
        <v>-2.1165597494364752E-3</v>
      </c>
      <c r="H75" s="4">
        <v>3.2185682432924745E-2</v>
      </c>
      <c r="I75" s="4">
        <v>2.0380891395493483E-2</v>
      </c>
      <c r="J75" s="4">
        <v>3.5867707548150829E-2</v>
      </c>
      <c r="K75" s="4">
        <v>-2.8945717180418162E-2</v>
      </c>
      <c r="L75" s="4"/>
      <c r="M75" s="4">
        <v>3.7474853322290835E-2</v>
      </c>
      <c r="N75" s="4">
        <v>-3.1097665414820952E-2</v>
      </c>
      <c r="O75" s="1"/>
      <c r="P75" s="15">
        <f t="shared" si="4"/>
        <v>123.23513228818068</v>
      </c>
      <c r="Q75" s="15">
        <f t="shared" si="4"/>
        <v>17.91972079273599</v>
      </c>
      <c r="R75" s="1"/>
      <c r="S75" s="1"/>
      <c r="T75" s="1"/>
      <c r="U75" s="13"/>
      <c r="V75" s="15"/>
    </row>
    <row r="76" spans="1:22" x14ac:dyDescent="0.2">
      <c r="A76" s="24">
        <v>12815</v>
      </c>
      <c r="B76" s="4">
        <v>-6.403982142858089E-3</v>
      </c>
      <c r="C76" s="4">
        <v>-1.4368607142858147E-2</v>
      </c>
      <c r="D76" s="4">
        <v>-3.4596321428572496E-2</v>
      </c>
      <c r="E76" s="4">
        <v>-3.8502875000001158E-2</v>
      </c>
      <c r="F76" s="4">
        <v>-4.9374553571429614E-2</v>
      </c>
      <c r="G76" s="4">
        <v>-7.7857767857143934E-2</v>
      </c>
      <c r="H76" s="4">
        <v>-4.749475000000114E-2</v>
      </c>
      <c r="I76" s="4">
        <v>-6.1907321428572692E-2</v>
      </c>
      <c r="J76" s="4">
        <v>-4.3711821428572772E-2</v>
      </c>
      <c r="K76" s="4">
        <v>-9.7234107142865067E-3</v>
      </c>
      <c r="L76" s="4"/>
      <c r="M76" s="4">
        <v>-1.3541636363636811E-2</v>
      </c>
      <c r="N76" s="4">
        <v>-4.1895803571429746E-2</v>
      </c>
      <c r="O76" s="1"/>
      <c r="P76" s="15">
        <f t="shared" si="4"/>
        <v>121.56632693950947</v>
      </c>
      <c r="Q76" s="15">
        <f t="shared" si="4"/>
        <v>17.168959690348657</v>
      </c>
      <c r="R76" s="1"/>
      <c r="S76" s="1"/>
      <c r="T76" s="1"/>
      <c r="U76" s="13"/>
      <c r="V76" s="15"/>
    </row>
    <row r="77" spans="1:22" x14ac:dyDescent="0.2">
      <c r="A77" s="24">
        <v>12843</v>
      </c>
      <c r="B77" s="4">
        <v>9.6041454185074038E-3</v>
      </c>
      <c r="C77" s="4">
        <v>9.3514062939128451E-3</v>
      </c>
      <c r="D77" s="4">
        <v>-2.6078833256262257E-2</v>
      </c>
      <c r="E77" s="4">
        <v>-9.4084852492035687E-3</v>
      </c>
      <c r="F77" s="4">
        <v>-3.5528956639239717E-2</v>
      </c>
      <c r="G77" s="4">
        <v>-7.8009031275272811E-2</v>
      </c>
      <c r="H77" s="4">
        <v>-0.10861521368759408</v>
      </c>
      <c r="I77" s="4">
        <v>-9.156889738564189E-2</v>
      </c>
      <c r="J77" s="4">
        <v>-0.11358478518801574</v>
      </c>
      <c r="K77" s="4">
        <v>-0.13868978588565017</v>
      </c>
      <c r="L77" s="4"/>
      <c r="M77" s="4">
        <v>2.5742932281637376E-2</v>
      </c>
      <c r="N77" s="4">
        <v>-0.15971645940168133</v>
      </c>
      <c r="O77" s="1"/>
      <c r="P77" s="15">
        <f t="shared" si="4"/>
        <v>124.69580066164065</v>
      </c>
      <c r="Q77" s="15">
        <f t="shared" si="4"/>
        <v>14.426794236995983</v>
      </c>
      <c r="R77" s="1"/>
      <c r="S77" s="1"/>
      <c r="T77" s="1"/>
      <c r="U77" s="13"/>
      <c r="V77" s="15"/>
    </row>
    <row r="78" spans="1:22" x14ac:dyDescent="0.2">
      <c r="A78" s="24">
        <v>12872</v>
      </c>
      <c r="B78" s="4">
        <v>-3.4945399682497769E-3</v>
      </c>
      <c r="C78" s="4">
        <v>-3.6497865734753665E-2</v>
      </c>
      <c r="D78" s="4">
        <v>-5.0059408212346446E-2</v>
      </c>
      <c r="E78" s="4">
        <v>-5.6251352350628059E-2</v>
      </c>
      <c r="F78" s="4">
        <v>-7.8951992210517519E-2</v>
      </c>
      <c r="G78" s="4">
        <v>-0.10039311847262555</v>
      </c>
      <c r="H78" s="4">
        <v>-0.10235706044472737</v>
      </c>
      <c r="I78" s="4">
        <v>-9.3055659834703541E-2</v>
      </c>
      <c r="J78" s="4">
        <v>-9.6332411953390928E-2</v>
      </c>
      <c r="K78" s="4">
        <v>-0.13921991757584895</v>
      </c>
      <c r="L78" s="4"/>
      <c r="M78" s="4">
        <v>-2.4721252471361366E-2</v>
      </c>
      <c r="N78" s="4">
        <v>-0.11800160674270943</v>
      </c>
      <c r="O78" s="1"/>
      <c r="P78" s="15">
        <f t="shared" si="4"/>
        <v>121.61316429136568</v>
      </c>
      <c r="Q78" s="15">
        <f t="shared" si="4"/>
        <v>12.724409336883996</v>
      </c>
      <c r="R78" s="1"/>
      <c r="S78" s="1"/>
      <c r="T78" s="1"/>
      <c r="U78" s="13"/>
      <c r="V78" s="15"/>
    </row>
    <row r="79" spans="1:22" x14ac:dyDescent="0.2">
      <c r="A79" s="24">
        <v>12904</v>
      </c>
      <c r="B79" s="4">
        <v>7.2484944444445754E-2</v>
      </c>
      <c r="C79" s="4">
        <v>7.3139685185186432E-2</v>
      </c>
      <c r="D79" s="4">
        <v>8.4335927272727096E-2</v>
      </c>
      <c r="E79" s="4">
        <v>7.6626037037037964E-2</v>
      </c>
      <c r="F79" s="4">
        <v>8.3214727272726829E-2</v>
      </c>
      <c r="G79" s="4">
        <v>0.14811925925926084</v>
      </c>
      <c r="H79" s="4">
        <v>0.12985798148148286</v>
      </c>
      <c r="I79" s="4">
        <v>0.12959536363636337</v>
      </c>
      <c r="J79" s="4">
        <v>9.9511166666667261E-2</v>
      </c>
      <c r="K79" s="4">
        <v>0.10558911111111269</v>
      </c>
      <c r="L79" s="4"/>
      <c r="M79" s="4">
        <v>6.508303773584867E-2</v>
      </c>
      <c r="N79" s="4">
        <v>8.4695037037038068E-2</v>
      </c>
      <c r="O79" s="1"/>
      <c r="P79" s="15">
        <f t="shared" si="4"/>
        <v>129.52811845211659</v>
      </c>
      <c r="Q79" s="15">
        <f t="shared" si="4"/>
        <v>13.802103656945819</v>
      </c>
      <c r="R79" s="1"/>
      <c r="S79" s="1"/>
      <c r="T79" s="1"/>
      <c r="U79" s="13"/>
      <c r="V79" s="15"/>
    </row>
    <row r="80" spans="1:22" x14ac:dyDescent="0.2">
      <c r="A80" s="24">
        <v>12935</v>
      </c>
      <c r="B80" s="4">
        <v>2.8835645147863298E-2</v>
      </c>
      <c r="C80" s="4">
        <v>1.4255554906429602E-2</v>
      </c>
      <c r="D80" s="4">
        <v>4.3312781235936626E-2</v>
      </c>
      <c r="E80" s="4">
        <v>1.0533030771577412E-2</v>
      </c>
      <c r="F80" s="4">
        <v>5.7280624222246779E-3</v>
      </c>
      <c r="G80" s="4">
        <v>3.7248114278562339E-2</v>
      </c>
      <c r="H80" s="4">
        <v>-7.3828886741272859E-3</v>
      </c>
      <c r="I80" s="4">
        <v>2.1815537916385574E-2</v>
      </c>
      <c r="J80" s="4">
        <v>3.8257674428736399E-2</v>
      </c>
      <c r="K80" s="4">
        <v>-3.0317279695933008E-2</v>
      </c>
      <c r="L80" s="4"/>
      <c r="M80" s="4">
        <v>-3.8075084989296348E-3</v>
      </c>
      <c r="N80" s="4">
        <v>4.7295957999049953E-2</v>
      </c>
      <c r="O80" s="1"/>
      <c r="P80" s="15">
        <f t="shared" si="4"/>
        <v>129.03493904025979</v>
      </c>
      <c r="Q80" s="15">
        <f t="shared" si="4"/>
        <v>14.454887371803263</v>
      </c>
      <c r="R80" s="1"/>
      <c r="S80" s="1"/>
      <c r="T80" s="1"/>
      <c r="U80" s="13"/>
      <c r="V80" s="15"/>
    </row>
    <row r="81" spans="1:22" x14ac:dyDescent="0.2">
      <c r="A81" s="24">
        <v>12963</v>
      </c>
      <c r="B81" s="4">
        <v>5.5181080875206456E-2</v>
      </c>
      <c r="C81" s="4">
        <v>5.4583277078843251E-2</v>
      </c>
      <c r="D81" s="4">
        <v>5.9761365000615907E-2</v>
      </c>
      <c r="E81" s="4">
        <v>7.3943271311428083E-2</v>
      </c>
      <c r="F81" s="4">
        <v>8.3380052625764645E-2</v>
      </c>
      <c r="G81" s="4">
        <v>4.72216156940648E-2</v>
      </c>
      <c r="H81" s="4">
        <v>5.7400332725610737E-2</v>
      </c>
      <c r="I81" s="4">
        <v>4.4117296036431775E-2</v>
      </c>
      <c r="J81" s="4">
        <v>1.7715486182793283E-2</v>
      </c>
      <c r="K81" s="4">
        <v>-8.8363177609618315E-3</v>
      </c>
      <c r="L81" s="4"/>
      <c r="M81" s="4">
        <v>5.7947812732630277E-2</v>
      </c>
      <c r="N81" s="4">
        <v>3.6843806691424952E-2</v>
      </c>
      <c r="O81" s="1"/>
      <c r="P81" s="15">
        <f t="shared" si="4"/>
        <v>136.51223152373112</v>
      </c>
      <c r="Q81" s="15">
        <f t="shared" si="4"/>
        <v>14.987460447876302</v>
      </c>
      <c r="R81" s="1"/>
      <c r="S81" s="1"/>
      <c r="T81" s="1"/>
      <c r="U81" s="13"/>
      <c r="V81" s="15"/>
    </row>
    <row r="82" spans="1:22" x14ac:dyDescent="0.2">
      <c r="A82" s="24">
        <v>12996</v>
      </c>
      <c r="B82" s="4">
        <v>3.5949309090908876E-2</v>
      </c>
      <c r="C82" s="4">
        <v>2.3628654545454042E-2</v>
      </c>
      <c r="D82" s="4">
        <v>9.6221254545453938E-2</v>
      </c>
      <c r="E82" s="4">
        <v>7.8859363636363478E-2</v>
      </c>
      <c r="F82" s="4">
        <v>0.10642289285714157</v>
      </c>
      <c r="G82" s="4">
        <v>0.1418690545454544</v>
      </c>
      <c r="H82" s="4">
        <v>0.16522572727272689</v>
      </c>
      <c r="I82" s="4">
        <v>0.16741803636363595</v>
      </c>
      <c r="J82" s="4">
        <v>0.19399150909090901</v>
      </c>
      <c r="K82" s="4">
        <v>0.10833799162165048</v>
      </c>
      <c r="L82" s="4"/>
      <c r="M82" s="4">
        <v>5.8385222222223421E-2</v>
      </c>
      <c r="N82" s="4">
        <v>0.15534150909090894</v>
      </c>
      <c r="O82" s="1"/>
      <c r="P82" s="15">
        <f t="shared" si="4"/>
        <v>144.48252849729576</v>
      </c>
      <c r="Q82" s="15">
        <f t="shared" si="4"/>
        <v>17.315635171289717</v>
      </c>
      <c r="R82" s="1"/>
      <c r="S82" s="1"/>
      <c r="T82" s="1"/>
      <c r="U82" s="13"/>
      <c r="V82" s="15"/>
    </row>
    <row r="83" spans="1:22" x14ac:dyDescent="0.2">
      <c r="A83" s="24">
        <v>13026</v>
      </c>
      <c r="B83" s="4">
        <v>-1.0408643935226891E-3</v>
      </c>
      <c r="C83" s="4">
        <v>-1.607352621582625E-3</v>
      </c>
      <c r="D83" s="4">
        <v>3.17165890117177E-2</v>
      </c>
      <c r="E83" s="4">
        <v>2.8170244149439583E-2</v>
      </c>
      <c r="F83" s="4">
        <v>5.6877427992996887E-2</v>
      </c>
      <c r="G83" s="4">
        <v>7.1888065334413831E-2</v>
      </c>
      <c r="H83" s="4">
        <v>0.14172880043239422</v>
      </c>
      <c r="I83" s="4">
        <v>0.10477988119076853</v>
      </c>
      <c r="J83" s="4">
        <v>0.16297825606643146</v>
      </c>
      <c r="K83" s="4">
        <v>0.12338443732317028</v>
      </c>
      <c r="L83" s="4"/>
      <c r="M83" s="4">
        <v>1.9619652508218177E-2</v>
      </c>
      <c r="N83" s="4">
        <v>0.19146419363004519</v>
      </c>
      <c r="O83" s="1"/>
      <c r="P83" s="15">
        <f t="shared" si="4"/>
        <v>147.31722549992142</v>
      </c>
      <c r="Q83" s="15">
        <f t="shared" si="4"/>
        <v>20.630959296552753</v>
      </c>
      <c r="R83" s="1"/>
      <c r="S83" s="1"/>
      <c r="T83" s="1"/>
      <c r="U83" s="13"/>
      <c r="V83" s="15"/>
    </row>
    <row r="84" spans="1:22" x14ac:dyDescent="0.2">
      <c r="A84" s="24">
        <v>13057</v>
      </c>
      <c r="B84" s="4">
        <v>5.4704137006880149E-3</v>
      </c>
      <c r="C84" s="4">
        <v>8.2534878280982049E-3</v>
      </c>
      <c r="D84" s="4">
        <v>1.2902623596535712E-2</v>
      </c>
      <c r="E84" s="4">
        <v>3.7929859894817675E-2</v>
      </c>
      <c r="F84" s="4">
        <v>3.3553380047978143E-2</v>
      </c>
      <c r="G84" s="4">
        <v>4.5730894435984437E-2</v>
      </c>
      <c r="H84" s="4">
        <v>2.7523802195406732E-2</v>
      </c>
      <c r="I84" s="4">
        <v>4.4774198146437127E-2</v>
      </c>
      <c r="J84" s="4">
        <v>-7.5317867474552491E-3</v>
      </c>
      <c r="K84" s="4">
        <v>3.5269803000927524E-2</v>
      </c>
      <c r="L84" s="4"/>
      <c r="M84" s="4">
        <v>2.985173822987397E-2</v>
      </c>
      <c r="N84" s="4">
        <v>-4.6415458429517997E-2</v>
      </c>
      <c r="O84" s="1"/>
      <c r="P84" s="15">
        <f t="shared" si="4"/>
        <v>151.71490075229639</v>
      </c>
      <c r="Q84" s="15">
        <f t="shared" si="4"/>
        <v>19.673363862962532</v>
      </c>
      <c r="R84" s="1"/>
      <c r="S84" s="1"/>
      <c r="T84" s="1"/>
      <c r="U84" s="13"/>
      <c r="V84" s="15"/>
    </row>
    <row r="85" spans="1:22" x14ac:dyDescent="0.2">
      <c r="A85" s="24">
        <v>13088</v>
      </c>
      <c r="B85" s="4">
        <v>3.5336642857141554E-2</v>
      </c>
      <c r="C85" s="4">
        <v>5.38141428571417E-2</v>
      </c>
      <c r="D85" s="4">
        <v>9.1706160714284612E-2</v>
      </c>
      <c r="E85" s="4">
        <v>7.7416928571427235E-2</v>
      </c>
      <c r="F85" s="4">
        <v>9.9835642857142082E-2</v>
      </c>
      <c r="G85" s="4">
        <v>8.8842428571427545E-2</v>
      </c>
      <c r="H85" s="4">
        <v>0.11029176785714179</v>
      </c>
      <c r="I85" s="4">
        <v>9.3283857142856252E-2</v>
      </c>
      <c r="J85" s="4">
        <v>0.11839010714285614</v>
      </c>
      <c r="K85" s="4">
        <v>0.1151926607142848</v>
      </c>
      <c r="L85" s="4"/>
      <c r="M85" s="4">
        <v>7.0252399999999549E-2</v>
      </c>
      <c r="N85" s="4">
        <v>0.12567928571428477</v>
      </c>
      <c r="O85" s="1"/>
      <c r="P85" s="15">
        <f t="shared" ref="P85:Q100" si="5">P84*(1+M85)</f>
        <v>162.37323664590696</v>
      </c>
      <c r="Q85" s="15">
        <f t="shared" si="5"/>
        <v>22.145898180856886</v>
      </c>
      <c r="R85" s="1"/>
      <c r="S85" s="1"/>
      <c r="T85" s="1"/>
      <c r="U85" s="13"/>
      <c r="V85" s="15"/>
    </row>
    <row r="86" spans="1:22" x14ac:dyDescent="0.2">
      <c r="A86" s="24">
        <v>13117</v>
      </c>
      <c r="B86" s="4">
        <v>2.6791657561812343E-2</v>
      </c>
      <c r="C86" s="4">
        <v>3.2826464127832633E-2</v>
      </c>
      <c r="D86" s="4">
        <v>7.4681363783581256E-2</v>
      </c>
      <c r="E86" s="4">
        <v>7.0944539158703579E-2</v>
      </c>
      <c r="F86" s="4">
        <v>9.8826621412767546E-2</v>
      </c>
      <c r="G86" s="4">
        <v>0.12669033371531402</v>
      </c>
      <c r="H86" s="4">
        <v>0.1290012398779703</v>
      </c>
      <c r="I86" s="4">
        <v>0.17992110945017226</v>
      </c>
      <c r="J86" s="4">
        <v>0.2583671184418046</v>
      </c>
      <c r="K86" s="4">
        <v>0.24859040284496636</v>
      </c>
      <c r="L86" s="4"/>
      <c r="M86" s="4">
        <v>2.3168719520476388E-2</v>
      </c>
      <c r="N86" s="4">
        <v>0.32682161514663166</v>
      </c>
      <c r="O86" s="1"/>
      <c r="P86" s="15">
        <f t="shared" si="5"/>
        <v>166.13521662338792</v>
      </c>
      <c r="Q86" s="15">
        <f t="shared" si="5"/>
        <v>29.383656393197384</v>
      </c>
      <c r="R86" s="1"/>
      <c r="S86" s="1"/>
      <c r="T86" s="1"/>
      <c r="U86" s="13"/>
      <c r="V86" s="15"/>
    </row>
    <row r="87" spans="1:22" x14ac:dyDescent="0.2">
      <c r="A87" s="24">
        <v>13149</v>
      </c>
      <c r="B87" s="4">
        <v>8.5990742833310652E-3</v>
      </c>
      <c r="C87" s="4">
        <v>2.6780442830015794E-2</v>
      </c>
      <c r="D87" s="4">
        <v>7.4913622139134661E-2</v>
      </c>
      <c r="E87" s="4">
        <v>5.7312215010511647E-2</v>
      </c>
      <c r="F87" s="4">
        <v>0.10536126964709713</v>
      </c>
      <c r="G87" s="4">
        <v>7.9786807627518996E-2</v>
      </c>
      <c r="H87" s="4">
        <v>0.10131158174797772</v>
      </c>
      <c r="I87" s="4">
        <v>5.5833629118309025E-2</v>
      </c>
      <c r="J87" s="4">
        <v>3.403415491423778E-2</v>
      </c>
      <c r="K87" s="4">
        <v>4.5910365970058598E-2</v>
      </c>
      <c r="L87" s="4"/>
      <c r="M87" s="4">
        <v>3.8611726293038773E-2</v>
      </c>
      <c r="N87" s="4">
        <v>2.7143971360790164E-3</v>
      </c>
      <c r="O87" s="1"/>
      <c r="P87" s="15">
        <f t="shared" si="5"/>
        <v>172.54998413528489</v>
      </c>
      <c r="Q87" s="15">
        <f t="shared" si="5"/>
        <v>29.463415305958609</v>
      </c>
      <c r="R87" s="1"/>
      <c r="S87" s="1"/>
      <c r="T87" s="1"/>
      <c r="U87" s="13"/>
      <c r="V87" s="15"/>
    </row>
    <row r="88" spans="1:22" x14ac:dyDescent="0.2">
      <c r="A88" s="24">
        <v>13180</v>
      </c>
      <c r="B88" s="4">
        <v>4.2825421052629986E-2</v>
      </c>
      <c r="C88" s="4">
        <v>6.3342086206895631E-2</v>
      </c>
      <c r="D88" s="4">
        <v>9.0570140350875405E-2</v>
      </c>
      <c r="E88" s="4">
        <v>0.11877579310344788</v>
      </c>
      <c r="F88" s="4">
        <v>0.10114905172413713</v>
      </c>
      <c r="G88" s="4">
        <v>0.12428378947368235</v>
      </c>
      <c r="H88" s="4">
        <v>0.19316758620689556</v>
      </c>
      <c r="I88" s="4">
        <v>0.24339173684210302</v>
      </c>
      <c r="J88" s="4">
        <v>0.23090712068965447</v>
      </c>
      <c r="K88" s="4">
        <v>0.24692307017543635</v>
      </c>
      <c r="L88" s="4"/>
      <c r="M88" s="4">
        <v>6.7786105263156315E-2</v>
      </c>
      <c r="N88" s="4">
        <v>0.26534828070175243</v>
      </c>
      <c r="O88" s="1"/>
      <c r="P88" s="15">
        <f t="shared" si="5"/>
        <v>184.24647552303526</v>
      </c>
      <c r="Q88" s="15">
        <f t="shared" si="5"/>
        <v>37.281481900996425</v>
      </c>
      <c r="R88" s="1"/>
      <c r="S88" s="1"/>
      <c r="T88" s="1"/>
      <c r="U88" s="13"/>
      <c r="V88" s="15"/>
    </row>
    <row r="89" spans="1:22" x14ac:dyDescent="0.2">
      <c r="A89" s="24">
        <v>13208</v>
      </c>
      <c r="B89" s="4">
        <v>1.2717779933897333E-2</v>
      </c>
      <c r="C89" s="4">
        <v>8.4360422096947385E-3</v>
      </c>
      <c r="D89" s="4">
        <v>4.5997390829371154E-2</v>
      </c>
      <c r="E89" s="4">
        <v>3.0657211928952988E-2</v>
      </c>
      <c r="F89" s="4">
        <v>3.7436210042644413E-2</v>
      </c>
      <c r="G89" s="4">
        <v>6.5129480827264219E-2</v>
      </c>
      <c r="H89" s="4">
        <v>5.2285857666004354E-2</v>
      </c>
      <c r="I89" s="4">
        <v>4.8436702296289713E-2</v>
      </c>
      <c r="J89" s="4">
        <v>8.2479582745388802E-2</v>
      </c>
      <c r="K89" s="4">
        <v>8.3178437950230943E-2</v>
      </c>
      <c r="L89" s="4"/>
      <c r="M89" s="4">
        <v>2.6253516820259115E-2</v>
      </c>
      <c r="N89" s="4">
        <v>4.0948341537380362E-2</v>
      </c>
      <c r="O89" s="1"/>
      <c r="P89" s="15">
        <f t="shared" si="5"/>
        <v>189.08359346725271</v>
      </c>
      <c r="Q89" s="15">
        <f t="shared" si="5"/>
        <v>38.808096754898088</v>
      </c>
      <c r="R89" s="1"/>
      <c r="S89" s="1"/>
      <c r="T89" s="1"/>
      <c r="U89" s="13"/>
      <c r="V89" s="15"/>
    </row>
    <row r="90" spans="1:22" x14ac:dyDescent="0.2">
      <c r="A90" s="24">
        <v>13240</v>
      </c>
      <c r="B90" s="4">
        <v>-1.4208801879637245E-2</v>
      </c>
      <c r="C90" s="4">
        <v>7.742456731961056E-3</v>
      </c>
      <c r="D90" s="4">
        <v>-1.0946641193885331E-2</v>
      </c>
      <c r="E90" s="4">
        <v>8.4993427121440313E-3</v>
      </c>
      <c r="F90" s="4">
        <v>9.788053001835717E-3</v>
      </c>
      <c r="G90" s="4">
        <v>2.4777210408687633E-2</v>
      </c>
      <c r="H90" s="4">
        <v>-3.895141452369133E-4</v>
      </c>
      <c r="I90" s="4">
        <v>-2.0025171703863531E-2</v>
      </c>
      <c r="J90" s="4">
        <v>1.7827362592801155E-2</v>
      </c>
      <c r="K90" s="4">
        <v>-3.9191247234079629E-2</v>
      </c>
      <c r="L90" s="4"/>
      <c r="M90" s="4">
        <v>7.3218067186906488E-3</v>
      </c>
      <c r="N90" s="4">
        <v>3.256544323888555E-3</v>
      </c>
      <c r="O90" s="1"/>
      <c r="P90" s="15">
        <f t="shared" si="5"/>
        <v>190.46802699229542</v>
      </c>
      <c r="Q90" s="15">
        <f t="shared" si="5"/>
        <v>38.934477042106167</v>
      </c>
      <c r="R90" s="1"/>
      <c r="S90" s="1"/>
      <c r="T90" s="1"/>
      <c r="U90" s="13"/>
      <c r="V90" s="15"/>
    </row>
    <row r="91" spans="1:22" x14ac:dyDescent="0.2">
      <c r="A91" s="24">
        <v>13270</v>
      </c>
      <c r="B91" s="4">
        <v>-4.7030622519742549E-2</v>
      </c>
      <c r="C91" s="4">
        <v>-6.3694396551724597E-2</v>
      </c>
      <c r="D91" s="4">
        <v>-8.3802275862069231E-2</v>
      </c>
      <c r="E91" s="4">
        <v>-9.7960034482759362E-2</v>
      </c>
      <c r="F91" s="4">
        <v>-0.1288290677966093</v>
      </c>
      <c r="G91" s="4">
        <v>-0.13727184482758681</v>
      </c>
      <c r="H91" s="4">
        <v>-0.14822472413793131</v>
      </c>
      <c r="I91" s="4">
        <v>-0.14882170689655216</v>
      </c>
      <c r="J91" s="4">
        <v>-0.19429150000000062</v>
      </c>
      <c r="K91" s="4">
        <v>-0.21197501724137968</v>
      </c>
      <c r="L91" s="4"/>
      <c r="M91" s="4">
        <v>-7.9486862068966047E-2</v>
      </c>
      <c r="N91" s="4">
        <v>-0.18214225862069</v>
      </c>
      <c r="O91" s="1"/>
      <c r="P91" s="15">
        <f t="shared" si="5"/>
        <v>175.32832120221073</v>
      </c>
      <c r="Q91" s="15">
        <f t="shared" si="5"/>
        <v>31.842863455441549</v>
      </c>
      <c r="R91" s="1"/>
      <c r="S91" s="1"/>
      <c r="T91" s="1"/>
      <c r="U91" s="13"/>
      <c r="V91" s="15"/>
    </row>
    <row r="92" spans="1:22" x14ac:dyDescent="0.2">
      <c r="A92" s="24">
        <v>13299</v>
      </c>
      <c r="B92" s="4">
        <v>3.8178339084451673E-2</v>
      </c>
      <c r="C92" s="4">
        <v>3.8098135341734229E-2</v>
      </c>
      <c r="D92" s="4">
        <v>4.2310793577402528E-2</v>
      </c>
      <c r="E92" s="4">
        <v>4.3727715784555476E-2</v>
      </c>
      <c r="F92" s="4">
        <v>3.5858077915181363E-2</v>
      </c>
      <c r="G92" s="4">
        <v>5.5569956370681517E-2</v>
      </c>
      <c r="H92" s="4">
        <v>6.2316725744218981E-2</v>
      </c>
      <c r="I92" s="4">
        <v>5.7790965111669257E-2</v>
      </c>
      <c r="J92" s="4">
        <v>6.214315637440837E-2</v>
      </c>
      <c r="K92" s="4">
        <v>8.8998339788993741E-2</v>
      </c>
      <c r="L92" s="4"/>
      <c r="M92" s="4">
        <v>4.0161813415538372E-2</v>
      </c>
      <c r="N92" s="4">
        <v>5.0757546104194917E-2</v>
      </c>
      <c r="O92" s="1"/>
      <c r="P92" s="15">
        <f t="shared" si="5"/>
        <v>182.3698245247935</v>
      </c>
      <c r="Q92" s="15">
        <f t="shared" si="5"/>
        <v>33.459129065370703</v>
      </c>
      <c r="R92" s="1"/>
      <c r="S92" s="1"/>
      <c r="T92" s="1"/>
      <c r="U92" s="13"/>
      <c r="V92" s="15"/>
    </row>
    <row r="93" spans="1:22" x14ac:dyDescent="0.2">
      <c r="A93" s="24">
        <v>13331</v>
      </c>
      <c r="B93" s="4">
        <v>2.6270188180460341E-2</v>
      </c>
      <c r="C93" s="4">
        <v>2.0094157729576345E-2</v>
      </c>
      <c r="D93" s="4">
        <v>1.8609246117299527E-2</v>
      </c>
      <c r="E93" s="4">
        <v>2.2712055029854294E-3</v>
      </c>
      <c r="F93" s="4">
        <v>-3.0916061098250625E-3</v>
      </c>
      <c r="G93" s="4">
        <v>-1.2623229289305815E-3</v>
      </c>
      <c r="H93" s="4">
        <v>-1.1897389255261515E-2</v>
      </c>
      <c r="I93" s="4">
        <v>-1.358715113176312E-2</v>
      </c>
      <c r="J93" s="4">
        <v>-3.037746643526984E-2</v>
      </c>
      <c r="K93" s="4">
        <v>-3.3868338527448527E-3</v>
      </c>
      <c r="L93" s="4"/>
      <c r="M93" s="4">
        <v>1.5961593463803769E-2</v>
      </c>
      <c r="N93" s="4">
        <v>-4.932484497818912E-3</v>
      </c>
      <c r="O93" s="1"/>
      <c r="P93" s="15">
        <f t="shared" si="5"/>
        <v>185.28073752392348</v>
      </c>
      <c r="Q93" s="15">
        <f t="shared" si="5"/>
        <v>33.294092429945238</v>
      </c>
      <c r="R93" s="1"/>
      <c r="S93" s="1"/>
      <c r="T93" s="1"/>
      <c r="U93" s="13"/>
      <c r="V93" s="15"/>
    </row>
    <row r="94" spans="1:22" x14ac:dyDescent="0.2">
      <c r="A94" s="24">
        <v>13362</v>
      </c>
      <c r="B94" s="4">
        <v>2.3365827586206311E-2</v>
      </c>
      <c r="C94" s="4">
        <v>5.4013694915255428E-2</v>
      </c>
      <c r="D94" s="4">
        <v>6.8220310344826895E-2</v>
      </c>
      <c r="E94" s="4">
        <v>9.4796508474577657E-2</v>
      </c>
      <c r="F94" s="4">
        <v>8.3956847457627992E-2</v>
      </c>
      <c r="G94" s="4">
        <v>0.12423775862068864</v>
      </c>
      <c r="H94" s="4">
        <v>9.8472898305085987E-2</v>
      </c>
      <c r="I94" s="4">
        <v>0.11786998275862026</v>
      </c>
      <c r="J94" s="4">
        <v>8.4800084745763282E-2</v>
      </c>
      <c r="K94" s="4">
        <v>7.1835258620688736E-2</v>
      </c>
      <c r="L94" s="4"/>
      <c r="M94" s="4">
        <v>7.3022689655171558E-2</v>
      </c>
      <c r="N94" s="4">
        <v>0.11551383050847597</v>
      </c>
      <c r="O94" s="1"/>
      <c r="P94" s="15">
        <f t="shared" si="5"/>
        <v>198.81043531921424</v>
      </c>
      <c r="Q94" s="15">
        <f t="shared" si="5"/>
        <v>37.140020579831464</v>
      </c>
      <c r="R94" s="1"/>
      <c r="S94" s="1"/>
      <c r="T94" s="1"/>
      <c r="U94" s="13"/>
      <c r="V94" s="15"/>
    </row>
    <row r="95" spans="1:22" x14ac:dyDescent="0.2">
      <c r="A95" s="24">
        <v>13393</v>
      </c>
      <c r="B95" s="4">
        <v>-4.9255891110702166E-3</v>
      </c>
      <c r="C95" s="4">
        <v>2.3494161296396143E-2</v>
      </c>
      <c r="D95" s="4">
        <v>1.5526025595617554E-2</v>
      </c>
      <c r="E95" s="4">
        <v>1.3459840103370979E-2</v>
      </c>
      <c r="F95" s="4">
        <v>3.7754794281931847E-2</v>
      </c>
      <c r="G95" s="4">
        <v>6.0636949539174312E-2</v>
      </c>
      <c r="H95" s="4">
        <v>4.9177036099854465E-2</v>
      </c>
      <c r="I95" s="4">
        <v>3.443451521157237E-2</v>
      </c>
      <c r="J95" s="4">
        <v>1.450895704452404E-2</v>
      </c>
      <c r="K95" s="4">
        <v>-1.7237385919236514E-2</v>
      </c>
      <c r="L95" s="4"/>
      <c r="M95" s="4">
        <v>1.0893788666727744E-2</v>
      </c>
      <c r="N95" s="4">
        <v>3.6309759316704326E-2</v>
      </c>
      <c r="O95" s="1"/>
      <c r="P95" s="15">
        <f t="shared" si="5"/>
        <v>200.9762341863219</v>
      </c>
      <c r="Q95" s="15">
        <f t="shared" si="5"/>
        <v>38.488565788102591</v>
      </c>
      <c r="R95" s="1"/>
      <c r="S95" s="1"/>
      <c r="T95" s="1"/>
      <c r="U95" s="13"/>
      <c r="V95" s="15"/>
    </row>
    <row r="96" spans="1:22" x14ac:dyDescent="0.2">
      <c r="A96" s="24">
        <v>13423</v>
      </c>
      <c r="B96" s="4">
        <v>3.0094360158743338E-3</v>
      </c>
      <c r="C96" s="4">
        <v>6.8624128143857099E-3</v>
      </c>
      <c r="D96" s="4">
        <v>2.5244183030975975E-2</v>
      </c>
      <c r="E96" s="4">
        <v>4.2687580627705168E-2</v>
      </c>
      <c r="F96" s="4">
        <v>2.9662519726083136E-2</v>
      </c>
      <c r="G96" s="4">
        <v>2.2885147866604783E-2</v>
      </c>
      <c r="H96" s="4">
        <v>2.6641816442312338E-2</v>
      </c>
      <c r="I96" s="4">
        <v>6.4699491406740028E-2</v>
      </c>
      <c r="J96" s="4">
        <v>5.4023213944196957E-2</v>
      </c>
      <c r="K96" s="4">
        <v>6.0492074923541139E-2</v>
      </c>
      <c r="L96" s="4"/>
      <c r="M96" s="4">
        <v>2.8943443729643192E-2</v>
      </c>
      <c r="N96" s="4">
        <v>4.9908817070219547E-2</v>
      </c>
      <c r="O96" s="1"/>
      <c r="P96" s="15">
        <f t="shared" si="5"/>
        <v>206.79317851148932</v>
      </c>
      <c r="Q96" s="15">
        <f t="shared" si="5"/>
        <v>40.409484577316114</v>
      </c>
      <c r="R96" s="1"/>
      <c r="S96" s="1"/>
      <c r="T96" s="1"/>
      <c r="U96" s="13"/>
      <c r="V96" s="15"/>
    </row>
    <row r="97" spans="1:22" x14ac:dyDescent="0.2">
      <c r="A97" s="24">
        <v>13453</v>
      </c>
      <c r="B97" s="4">
        <v>4.5596220338983917E-2</v>
      </c>
      <c r="C97" s="4">
        <v>5.029284999999839E-2</v>
      </c>
      <c r="D97" s="4">
        <v>8.0973355932204338E-2</v>
      </c>
      <c r="E97" s="4">
        <v>7.2672433363134337E-2</v>
      </c>
      <c r="F97" s="4">
        <v>6.5971466666665091E-2</v>
      </c>
      <c r="G97" s="4">
        <v>5.870779661017056E-2</v>
      </c>
      <c r="H97" s="4">
        <v>8.0105133333332024E-2</v>
      </c>
      <c r="I97" s="4">
        <v>6.4055016949153609E-2</v>
      </c>
      <c r="J97" s="4">
        <v>6.4539166666665482E-2</v>
      </c>
      <c r="K97" s="4">
        <v>6.130359753862602E-2</v>
      </c>
      <c r="L97" s="4"/>
      <c r="M97" s="4">
        <v>6.3959135593221195E-2</v>
      </c>
      <c r="N97" s="4">
        <v>5.4439322033899451E-2</v>
      </c>
      <c r="O97" s="1"/>
      <c r="P97" s="15">
        <f t="shared" si="5"/>
        <v>220.01949145565885</v>
      </c>
      <c r="Q97" s="15">
        <f t="shared" si="5"/>
        <v>42.609349521444521</v>
      </c>
      <c r="R97" s="1"/>
      <c r="S97" s="1"/>
      <c r="T97" s="1"/>
      <c r="U97" s="13"/>
      <c r="V97" s="15"/>
    </row>
    <row r="98" spans="1:22" x14ac:dyDescent="0.2">
      <c r="A98" s="24">
        <v>13484</v>
      </c>
      <c r="B98" s="4">
        <v>3.0672799430449649E-2</v>
      </c>
      <c r="C98" s="4">
        <v>4.829417744109854E-2</v>
      </c>
      <c r="D98" s="4">
        <v>5.9435622151805756E-2</v>
      </c>
      <c r="E98" s="4">
        <v>5.424804107622716E-2</v>
      </c>
      <c r="F98" s="4">
        <v>7.758266168742689E-2</v>
      </c>
      <c r="G98" s="4">
        <v>9.8586548571171662E-2</v>
      </c>
      <c r="H98" s="4">
        <v>8.7834972467356165E-2</v>
      </c>
      <c r="I98" s="4">
        <v>0.1120540785977262</v>
      </c>
      <c r="J98" s="4">
        <v>0.16930206238716772</v>
      </c>
      <c r="K98" s="4">
        <v>0.15891783634604706</v>
      </c>
      <c r="L98" s="4"/>
      <c r="M98" s="4">
        <v>6.034312176154244E-2</v>
      </c>
      <c r="N98" s="4">
        <v>0.12844341785308999</v>
      </c>
      <c r="O98" s="1"/>
      <c r="P98" s="15">
        <f t="shared" si="5"/>
        <v>233.29615441848031</v>
      </c>
      <c r="Q98" s="15">
        <f t="shared" si="5"/>
        <v>48.082240006475779</v>
      </c>
      <c r="R98" s="1"/>
      <c r="S98" s="1"/>
      <c r="T98" s="1"/>
      <c r="U98" s="13"/>
      <c r="V98" s="15"/>
    </row>
    <row r="99" spans="1:22" x14ac:dyDescent="0.2">
      <c r="A99" s="24">
        <v>13515</v>
      </c>
      <c r="B99" s="4">
        <v>-1.7161580446800162E-2</v>
      </c>
      <c r="C99" s="4">
        <v>-9.205617437801239E-3</v>
      </c>
      <c r="D99" s="4">
        <v>8.4944545238385682E-3</v>
      </c>
      <c r="E99" s="4">
        <v>1.8764166092043233E-2</v>
      </c>
      <c r="F99" s="4">
        <v>2.9412332976600508E-2</v>
      </c>
      <c r="G99" s="4">
        <v>4.070117208822821E-2</v>
      </c>
      <c r="H99" s="4">
        <v>4.7954162043949644E-2</v>
      </c>
      <c r="I99" s="4">
        <v>4.0823227161351117E-2</v>
      </c>
      <c r="J99" s="4">
        <v>6.0088312194323201E-2</v>
      </c>
      <c r="K99" s="4">
        <v>3.0999271406856765E-2</v>
      </c>
      <c r="L99" s="4"/>
      <c r="M99" s="4">
        <v>-7.3386841493546795E-3</v>
      </c>
      <c r="N99" s="4">
        <v>3.4409843299722631E-2</v>
      </c>
      <c r="O99" s="1"/>
      <c r="P99" s="15">
        <f t="shared" si="5"/>
        <v>231.58406762794402</v>
      </c>
      <c r="Q99" s="15">
        <f t="shared" si="5"/>
        <v>49.736742350598263</v>
      </c>
      <c r="R99" s="1"/>
      <c r="S99" s="1"/>
      <c r="T99" s="1"/>
      <c r="U99" s="13"/>
      <c r="V99" s="15"/>
    </row>
    <row r="100" spans="1:22" x14ac:dyDescent="0.2">
      <c r="A100" s="24">
        <v>13544</v>
      </c>
      <c r="B100" s="4">
        <v>1.5036661016950115E-2</v>
      </c>
      <c r="C100" s="4">
        <v>3.0105600461356463E-2</v>
      </c>
      <c r="D100" s="4">
        <v>3.9448015468909636E-2</v>
      </c>
      <c r="E100" s="4">
        <v>5.11400960128372E-2</v>
      </c>
      <c r="F100" s="4">
        <v>7.37014333333319E-2</v>
      </c>
      <c r="G100" s="4">
        <v>7.1004745762712984E-2</v>
      </c>
      <c r="H100" s="4">
        <v>0.11313469999999826</v>
      </c>
      <c r="I100" s="4">
        <v>0.14913065923449054</v>
      </c>
      <c r="J100" s="4">
        <v>0.11981644999999874</v>
      </c>
      <c r="K100" s="4">
        <v>0.13564827118644196</v>
      </c>
      <c r="L100" s="4"/>
      <c r="M100" s="4">
        <v>3.2446779661017722E-2</v>
      </c>
      <c r="N100" s="4">
        <v>0.13840145584466024</v>
      </c>
      <c r="O100" s="1"/>
      <c r="P100" s="15">
        <f t="shared" si="5"/>
        <v>239.09822484327015</v>
      </c>
      <c r="Q100" s="15">
        <f t="shared" si="5"/>
        <v>56.620379900891834</v>
      </c>
      <c r="R100" s="1"/>
      <c r="S100" s="1"/>
      <c r="T100" s="1"/>
      <c r="U100" s="13"/>
      <c r="V100" s="15"/>
    </row>
    <row r="101" spans="1:22" x14ac:dyDescent="0.2">
      <c r="A101" s="24">
        <v>13572</v>
      </c>
      <c r="B101" s="4">
        <v>-5.9673726024057627E-3</v>
      </c>
      <c r="C101" s="4">
        <v>5.6254474515993191E-3</v>
      </c>
      <c r="D101" s="4">
        <v>1.6220007318568097E-3</v>
      </c>
      <c r="E101" s="4">
        <v>1.5654415174455982E-2</v>
      </c>
      <c r="F101" s="4">
        <v>3.3180251597006327E-2</v>
      </c>
      <c r="G101" s="4">
        <v>4.5990805498764553E-2</v>
      </c>
      <c r="H101" s="4">
        <v>2.1289383042232268E-2</v>
      </c>
      <c r="I101" s="4">
        <v>3.2977051586547956E-2</v>
      </c>
      <c r="J101" s="4">
        <v>4.158152997090081E-2</v>
      </c>
      <c r="K101" s="4">
        <v>4.655583039435629E-2</v>
      </c>
      <c r="L101" s="4"/>
      <c r="M101" s="4">
        <v>3.0322858754027848E-2</v>
      </c>
      <c r="N101" s="4">
        <v>3.7033312254733275E-2</v>
      </c>
      <c r="O101" s="1"/>
      <c r="P101" s="15">
        <f t="shared" ref="P101:Q116" si="6">P100*(1+M101)</f>
        <v>246.34836654353143</v>
      </c>
      <c r="Q101" s="15">
        <f t="shared" si="6"/>
        <v>58.717220109743188</v>
      </c>
      <c r="R101" s="1"/>
      <c r="S101" s="1"/>
      <c r="T101" s="1"/>
      <c r="U101" s="13"/>
      <c r="V101" s="15"/>
    </row>
    <row r="102" spans="1:22" x14ac:dyDescent="0.2">
      <c r="A102" s="24">
        <v>13605</v>
      </c>
      <c r="B102" s="4">
        <v>-2.6241561131031155E-2</v>
      </c>
      <c r="C102" s="4">
        <v>-1.7816876618646282E-2</v>
      </c>
      <c r="D102" s="4">
        <v>1.2352903902141055E-2</v>
      </c>
      <c r="E102" s="4">
        <v>9.7592081303055078E-3</v>
      </c>
      <c r="F102" s="4">
        <v>1.5741989301418791E-2</v>
      </c>
      <c r="G102" s="4">
        <v>1.9256591621877428E-2</v>
      </c>
      <c r="H102" s="4">
        <v>2.5485660998243453E-3</v>
      </c>
      <c r="I102" s="4">
        <v>3.9013083533514514E-2</v>
      </c>
      <c r="J102" s="4">
        <v>-1.1208848428964191E-2</v>
      </c>
      <c r="K102" s="4">
        <v>-3.9740049986990433E-3</v>
      </c>
      <c r="L102" s="4"/>
      <c r="M102" s="4">
        <v>-9.9571305227823537E-3</v>
      </c>
      <c r="N102" s="4">
        <v>6.1862211423854729E-2</v>
      </c>
      <c r="O102" s="1"/>
      <c r="P102" s="15">
        <f t="shared" si="6"/>
        <v>243.89544370378326</v>
      </c>
      <c r="Q102" s="15">
        <f t="shared" si="6"/>
        <v>62.349597194393134</v>
      </c>
      <c r="R102" s="1"/>
      <c r="S102" s="1"/>
      <c r="T102" s="1"/>
      <c r="U102" s="13"/>
      <c r="V102" s="15"/>
    </row>
    <row r="103" spans="1:22" x14ac:dyDescent="0.2">
      <c r="A103" s="24">
        <v>13635</v>
      </c>
      <c r="B103" s="4">
        <v>-4.1407186440676758E-2</v>
      </c>
      <c r="C103" s="4">
        <v>-7.4058483333334535E-2</v>
      </c>
      <c r="D103" s="4">
        <v>-6.6805305084744804E-2</v>
      </c>
      <c r="E103" s="4">
        <v>-8.5434416666668289E-2</v>
      </c>
      <c r="F103" s="4">
        <v>-0.10331788333333458</v>
      </c>
      <c r="G103" s="4">
        <v>-0.11520613559321913</v>
      </c>
      <c r="H103" s="4">
        <v>-0.10725263333333468</v>
      </c>
      <c r="I103" s="4">
        <v>-0.1599287798727641</v>
      </c>
      <c r="J103" s="4">
        <v>-0.14752821666666793</v>
      </c>
      <c r="K103" s="4">
        <v>-0.15876650847457563</v>
      </c>
      <c r="L103" s="4"/>
      <c r="M103" s="4">
        <v>-8.8244881355931115E-2</v>
      </c>
      <c r="N103" s="4">
        <v>-0.15515516970327226</v>
      </c>
      <c r="O103" s="1"/>
      <c r="P103" s="15">
        <f t="shared" si="6"/>
        <v>222.37291921089073</v>
      </c>
      <c r="Q103" s="15">
        <f t="shared" si="6"/>
        <v>52.675734860766397</v>
      </c>
      <c r="R103" s="1"/>
      <c r="S103" s="1"/>
      <c r="T103" s="1"/>
      <c r="U103" s="13"/>
      <c r="V103" s="15"/>
    </row>
    <row r="104" spans="1:22" x14ac:dyDescent="0.2">
      <c r="A104" s="24">
        <v>13666</v>
      </c>
      <c r="B104" s="4">
        <v>-1.5514286962584611E-3</v>
      </c>
      <c r="C104" s="4">
        <v>-1.5927649458566284E-2</v>
      </c>
      <c r="D104" s="4">
        <v>-1.6328325368984653E-2</v>
      </c>
      <c r="E104" s="4">
        <v>-1.7458959941071939E-2</v>
      </c>
      <c r="F104" s="4">
        <v>-1.5386136924016247E-2</v>
      </c>
      <c r="G104" s="4">
        <v>-1.3484918425316406E-2</v>
      </c>
      <c r="H104" s="4">
        <v>-2.0513017506221587E-2</v>
      </c>
      <c r="I104" s="4">
        <v>-4.8310398371374741E-2</v>
      </c>
      <c r="J104" s="4">
        <v>-3.6655633657669218E-2</v>
      </c>
      <c r="K104" s="4">
        <v>-5.0311316564138897E-2</v>
      </c>
      <c r="L104" s="4"/>
      <c r="M104" s="4">
        <v>-5.5223368999136602E-3</v>
      </c>
      <c r="N104" s="4">
        <v>-5.8905198761068256E-2</v>
      </c>
      <c r="O104" s="1"/>
      <c r="P104" s="15">
        <f t="shared" si="6"/>
        <v>221.14490103359091</v>
      </c>
      <c r="Q104" s="15">
        <f t="shared" si="6"/>
        <v>49.572860228907622</v>
      </c>
      <c r="R104" s="1"/>
      <c r="S104" s="1"/>
      <c r="T104" s="1"/>
      <c r="U104" s="13"/>
      <c r="V104" s="15"/>
    </row>
    <row r="105" spans="1:22" x14ac:dyDescent="0.2">
      <c r="A105" s="24">
        <v>13696</v>
      </c>
      <c r="B105" s="4">
        <v>-2.9133702942295003E-2</v>
      </c>
      <c r="C105" s="4">
        <v>-4.1720861940463538E-2</v>
      </c>
      <c r="D105" s="4">
        <v>-5.8219100169802918E-2</v>
      </c>
      <c r="E105" s="4">
        <v>-5.8236872129289297E-2</v>
      </c>
      <c r="F105" s="4">
        <v>-6.3482605807088976E-2</v>
      </c>
      <c r="G105" s="4">
        <v>-7.2860403458938294E-2</v>
      </c>
      <c r="H105" s="4">
        <v>-8.5965235795075312E-2</v>
      </c>
      <c r="I105" s="4">
        <v>-0.11085781706373243</v>
      </c>
      <c r="J105" s="4">
        <v>-0.11823799700190529</v>
      </c>
      <c r="K105" s="4">
        <v>-0.13354824770823215</v>
      </c>
      <c r="L105" s="4"/>
      <c r="M105" s="4">
        <v>-4.0904926396120755E-2</v>
      </c>
      <c r="N105" s="4">
        <v>-0.11284084659894489</v>
      </c>
      <c r="O105" s="1"/>
      <c r="P105" s="15">
        <f t="shared" si="6"/>
        <v>212.09898513393446</v>
      </c>
      <c r="Q105" s="15">
        <f t="shared" si="6"/>
        <v>43.979016712346521</v>
      </c>
      <c r="R105" s="1"/>
      <c r="S105" s="1"/>
      <c r="T105" s="1"/>
      <c r="U105" s="13"/>
      <c r="V105" s="15"/>
    </row>
    <row r="106" spans="1:22" x14ac:dyDescent="0.2">
      <c r="A106" s="24">
        <v>13726</v>
      </c>
      <c r="B106" s="4">
        <v>4.8618491525424634E-2</v>
      </c>
      <c r="C106" s="4">
        <v>6.8623199999998441E-2</v>
      </c>
      <c r="D106" s="4">
        <v>7.8006000000000908E-2</v>
      </c>
      <c r="E106" s="4">
        <v>9.0301466666665275E-2</v>
      </c>
      <c r="F106" s="4">
        <v>9.8768745762712884E-2</v>
      </c>
      <c r="G106" s="4">
        <v>9.0796203389831076E-2</v>
      </c>
      <c r="H106" s="4">
        <v>0.11853431666666547</v>
      </c>
      <c r="I106" s="4">
        <v>0.13767847457627247</v>
      </c>
      <c r="J106" s="4">
        <v>0.16585898333333171</v>
      </c>
      <c r="K106" s="4">
        <v>0.15234883050847592</v>
      </c>
      <c r="L106" s="4"/>
      <c r="M106" s="4">
        <v>6.4446135593221321E-2</v>
      </c>
      <c r="N106" s="4">
        <v>0.17181415254237398</v>
      </c>
      <c r="O106" s="1"/>
      <c r="P106" s="15">
        <f t="shared" si="6"/>
        <v>225.76794508906065</v>
      </c>
      <c r="Q106" s="15">
        <f t="shared" si="6"/>
        <v>51.535234198425243</v>
      </c>
      <c r="R106" s="1"/>
      <c r="S106" s="1"/>
      <c r="T106" s="1"/>
      <c r="U106" s="13"/>
      <c r="V106" s="15"/>
    </row>
    <row r="107" spans="1:22" x14ac:dyDescent="0.2">
      <c r="A107" s="24">
        <v>13758</v>
      </c>
      <c r="B107" s="4">
        <v>-2.0909657535594262E-2</v>
      </c>
      <c r="C107" s="4">
        <v>-2.3380712879166876E-2</v>
      </c>
      <c r="D107" s="4">
        <v>-3.946980402824396E-2</v>
      </c>
      <c r="E107" s="4">
        <v>-5.599066740204961E-2</v>
      </c>
      <c r="F107" s="4">
        <v>-5.3016544941798638E-2</v>
      </c>
      <c r="G107" s="4">
        <v>-4.8849326497953927E-2</v>
      </c>
      <c r="H107" s="4">
        <v>-5.8195959569561362E-2</v>
      </c>
      <c r="I107" s="4">
        <v>-8.4141807066784757E-2</v>
      </c>
      <c r="J107" s="4">
        <v>-8.8439491331848696E-2</v>
      </c>
      <c r="K107" s="4">
        <v>-0.10173253649700409</v>
      </c>
      <c r="L107" s="4"/>
      <c r="M107" s="4">
        <v>-3.2283279791071595E-2</v>
      </c>
      <c r="N107" s="4">
        <v>-9.4620215991935375E-2</v>
      </c>
      <c r="O107" s="1"/>
      <c r="P107" s="15">
        <f t="shared" si="6"/>
        <v>218.47941534989522</v>
      </c>
      <c r="Q107" s="15">
        <f t="shared" si="6"/>
        <v>46.658959207375275</v>
      </c>
      <c r="R107" s="1"/>
      <c r="S107" s="1"/>
      <c r="T107" s="1"/>
      <c r="U107" s="13"/>
      <c r="V107" s="15"/>
    </row>
    <row r="108" spans="1:22" x14ac:dyDescent="0.2">
      <c r="A108" s="24">
        <v>13788</v>
      </c>
      <c r="B108" s="4">
        <v>-8.8278148459898564E-2</v>
      </c>
      <c r="C108" s="4">
        <v>-0.11918785436724522</v>
      </c>
      <c r="D108" s="4">
        <v>-0.14948705330582901</v>
      </c>
      <c r="E108" s="4">
        <v>-0.18050892688149833</v>
      </c>
      <c r="F108" s="4">
        <v>-0.20010007412657038</v>
      </c>
      <c r="G108" s="4">
        <v>-0.24553110070031769</v>
      </c>
      <c r="H108" s="4">
        <v>-0.22978627390403972</v>
      </c>
      <c r="I108" s="4">
        <v>-0.25331137046152397</v>
      </c>
      <c r="J108" s="4">
        <v>-0.27497914564333525</v>
      </c>
      <c r="K108" s="4">
        <v>-0.24518614131925554</v>
      </c>
      <c r="L108" s="4"/>
      <c r="M108" s="4">
        <v>-0.15015694343043529</v>
      </c>
      <c r="N108" s="4">
        <v>-0.25735015436333852</v>
      </c>
      <c r="O108" s="1"/>
      <c r="P108" s="15">
        <f t="shared" si="6"/>
        <v>185.67321413848643</v>
      </c>
      <c r="Q108" s="15">
        <f t="shared" si="6"/>
        <v>34.651268852924531</v>
      </c>
      <c r="R108" s="1"/>
      <c r="S108" s="1"/>
      <c r="T108" s="1"/>
      <c r="U108" s="13"/>
      <c r="V108" s="15"/>
    </row>
    <row r="109" spans="1:22" x14ac:dyDescent="0.2">
      <c r="A109" s="24">
        <v>13817</v>
      </c>
      <c r="B109" s="4">
        <v>-5.3918650000001178E-2</v>
      </c>
      <c r="C109" s="4">
        <v>-7.1947500000001274E-2</v>
      </c>
      <c r="D109" s="4">
        <v>-0.10285785245901713</v>
      </c>
      <c r="E109" s="4">
        <v>-0.11625245000000117</v>
      </c>
      <c r="F109" s="4">
        <v>-0.13013888524590234</v>
      </c>
      <c r="G109" s="4">
        <v>-0.1370015166666676</v>
      </c>
      <c r="H109" s="4">
        <v>-0.12351768333333479</v>
      </c>
      <c r="I109" s="4">
        <v>-0.11124427868852516</v>
      </c>
      <c r="J109" s="4">
        <v>-9.1014083333334495E-2</v>
      </c>
      <c r="K109" s="4">
        <v>-8.4920950000001216E-2</v>
      </c>
      <c r="L109" s="4"/>
      <c r="M109" s="4">
        <v>-9.1554983050846639E-2</v>
      </c>
      <c r="N109" s="4">
        <v>-8.7275283333334785E-2</v>
      </c>
      <c r="O109" s="1"/>
      <c r="P109" s="15">
        <f t="shared" si="6"/>
        <v>168.67390616504107</v>
      </c>
      <c r="Q109" s="15">
        <f t="shared" si="6"/>
        <v>31.627069545925984</v>
      </c>
      <c r="R109" s="1"/>
      <c r="S109" s="1"/>
      <c r="T109" s="1"/>
      <c r="U109" s="13"/>
      <c r="V109" s="15"/>
    </row>
    <row r="110" spans="1:22" x14ac:dyDescent="0.2">
      <c r="A110" s="24">
        <v>13849</v>
      </c>
      <c r="B110" s="4">
        <v>-6.2808346137870119E-2</v>
      </c>
      <c r="C110" s="4">
        <v>-8.5045265764472688E-2</v>
      </c>
      <c r="D110" s="4">
        <v>-0.10431730465769817</v>
      </c>
      <c r="E110" s="4">
        <v>-0.11263714598814656</v>
      </c>
      <c r="F110" s="4">
        <v>-0.10262749738499799</v>
      </c>
      <c r="G110" s="4">
        <v>-0.11585675103258719</v>
      </c>
      <c r="H110" s="4">
        <v>-0.14973920481111025</v>
      </c>
      <c r="I110" s="4">
        <v>-0.140920144812404</v>
      </c>
      <c r="J110" s="4">
        <v>-0.11293107320920193</v>
      </c>
      <c r="K110" s="4">
        <v>-0.1431544433491112</v>
      </c>
      <c r="L110" s="4"/>
      <c r="M110" s="4">
        <v>-0.11245223327096643</v>
      </c>
      <c r="N110" s="4">
        <v>-0.13128622747161645</v>
      </c>
      <c r="O110" s="1"/>
      <c r="P110" s="15">
        <f t="shared" si="6"/>
        <v>149.70614872224476</v>
      </c>
      <c r="Q110" s="15">
        <f t="shared" si="6"/>
        <v>27.474870899258914</v>
      </c>
      <c r="R110" s="1"/>
      <c r="S110" s="1"/>
      <c r="T110" s="1"/>
      <c r="U110" s="13"/>
      <c r="V110" s="15"/>
    </row>
    <row r="111" spans="1:22" x14ac:dyDescent="0.2">
      <c r="A111" s="24">
        <v>13880</v>
      </c>
      <c r="B111" s="4">
        <v>-1.2537665181972524E-2</v>
      </c>
      <c r="C111" s="4">
        <v>-6.1975772824381936E-2</v>
      </c>
      <c r="D111" s="4">
        <v>-8.0879038265257108E-2</v>
      </c>
      <c r="E111" s="4">
        <v>-9.2359304818546928E-2</v>
      </c>
      <c r="F111" s="4">
        <v>-0.10051248194294515</v>
      </c>
      <c r="G111" s="4">
        <v>-0.10219246011683369</v>
      </c>
      <c r="H111" s="4">
        <v>-0.12151192304286007</v>
      </c>
      <c r="I111" s="4">
        <v>-0.13793210692462576</v>
      </c>
      <c r="J111" s="4">
        <v>-0.14517098678563178</v>
      </c>
      <c r="K111" s="4">
        <v>-0.18448786880460399</v>
      </c>
      <c r="L111" s="4"/>
      <c r="M111" s="4">
        <v>-6.3122621846555704E-2</v>
      </c>
      <c r="N111" s="4">
        <v>-0.15663059068145713</v>
      </c>
      <c r="O111" s="1"/>
      <c r="P111" s="15">
        <f t="shared" si="6"/>
        <v>140.25630410834628</v>
      </c>
      <c r="Q111" s="15">
        <f t="shared" si="6"/>
        <v>23.171465641411213</v>
      </c>
      <c r="R111" s="1"/>
      <c r="S111" s="1"/>
      <c r="T111" s="1"/>
      <c r="U111" s="13"/>
      <c r="V111" s="15"/>
    </row>
    <row r="112" spans="1:22" x14ac:dyDescent="0.2">
      <c r="A112" s="24">
        <v>13911</v>
      </c>
      <c r="B112" s="4">
        <v>4.6167322033899394E-2</v>
      </c>
      <c r="C112" s="4">
        <v>4.2476728813560571E-2</v>
      </c>
      <c r="D112" s="4">
        <v>3.4962749999998932E-2</v>
      </c>
      <c r="E112" s="4">
        <v>3.3730762711865703E-2</v>
      </c>
      <c r="F112" s="4">
        <v>1.7135016666665059E-2</v>
      </c>
      <c r="G112" s="4">
        <v>2.1171949152543501E-2</v>
      </c>
      <c r="H112" s="4">
        <v>5.1867491525425136E-2</v>
      </c>
      <c r="I112" s="4">
        <v>6.1610116666665826E-2</v>
      </c>
      <c r="J112" s="4">
        <v>4.336308474576378E-2</v>
      </c>
      <c r="K112" s="4">
        <v>3.7850491525424967E-2</v>
      </c>
      <c r="L112" s="4"/>
      <c r="M112" s="4">
        <v>4.9436389830509686E-2</v>
      </c>
      <c r="N112" s="4">
        <v>6.2741728813560549E-2</v>
      </c>
      <c r="O112" s="1"/>
      <c r="P112" s="15">
        <f t="shared" si="6"/>
        <v>147.19006943443301</v>
      </c>
      <c r="Q112" s="15">
        <f t="shared" si="6"/>
        <v>24.625283454897371</v>
      </c>
      <c r="R112" s="1"/>
      <c r="S112" s="1"/>
      <c r="T112" s="1"/>
      <c r="U112" s="13"/>
      <c r="V112" s="15"/>
    </row>
    <row r="113" spans="1:22" x14ac:dyDescent="0.2">
      <c r="A113" s="24">
        <v>13939</v>
      </c>
      <c r="B113" s="4">
        <v>4.0453904519227146E-2</v>
      </c>
      <c r="C113" s="4">
        <v>4.4354362750575804E-2</v>
      </c>
      <c r="D113" s="4">
        <v>6.9838155524936774E-2</v>
      </c>
      <c r="E113" s="4">
        <v>8.1494502069572761E-2</v>
      </c>
      <c r="F113" s="4">
        <v>7.4822726150614249E-2</v>
      </c>
      <c r="G113" s="4">
        <v>9.2577875969177326E-2</v>
      </c>
      <c r="H113" s="4">
        <v>7.5453072248257369E-2</v>
      </c>
      <c r="I113" s="4">
        <v>7.6720112126290818E-2</v>
      </c>
      <c r="J113" s="4">
        <v>4.8047700571547836E-2</v>
      </c>
      <c r="K113" s="4">
        <v>1.9373542646225816E-2</v>
      </c>
      <c r="L113" s="4"/>
      <c r="M113" s="4">
        <v>3.1045353056451397E-2</v>
      </c>
      <c r="N113" s="4">
        <v>6.6389859204020407E-2</v>
      </c>
      <c r="O113" s="1"/>
      <c r="P113" s="15">
        <f t="shared" si="6"/>
        <v>151.75963710642858</v>
      </c>
      <c r="Q113" s="15">
        <f t="shared" si="6"/>
        <v>26.2601525563271</v>
      </c>
      <c r="R113" s="1"/>
      <c r="S113" s="1"/>
      <c r="T113" s="1"/>
      <c r="U113" s="13"/>
      <c r="V113" s="15"/>
    </row>
    <row r="114" spans="1:22" x14ac:dyDescent="0.2">
      <c r="A114" s="24">
        <v>13970</v>
      </c>
      <c r="B114" s="4">
        <v>-0.16661118110296569</v>
      </c>
      <c r="C114" s="4">
        <v>-0.22316641603692555</v>
      </c>
      <c r="D114" s="4">
        <v>-0.24692499618389352</v>
      </c>
      <c r="E114" s="4">
        <v>-0.28434855580775453</v>
      </c>
      <c r="F114" s="4">
        <v>-0.30757025391772563</v>
      </c>
      <c r="G114" s="4">
        <v>-0.32067734511409363</v>
      </c>
      <c r="H114" s="4">
        <v>-0.34201140431236965</v>
      </c>
      <c r="I114" s="4">
        <v>-0.34698483017220305</v>
      </c>
      <c r="J114" s="4">
        <v>-0.3728318303508269</v>
      </c>
      <c r="K114" s="4">
        <v>-0.37510455962092415</v>
      </c>
      <c r="L114" s="4"/>
      <c r="M114" s="4">
        <v>-0.21042180418463086</v>
      </c>
      <c r="N114" s="4">
        <v>-0.37292366546315348</v>
      </c>
      <c r="O114" s="1"/>
      <c r="P114" s="15">
        <f t="shared" si="6"/>
        <v>119.82610046408902</v>
      </c>
      <c r="Q114" s="15">
        <f t="shared" si="6"/>
        <v>16.467120209399997</v>
      </c>
      <c r="R114" s="1"/>
      <c r="S114" s="1"/>
      <c r="T114" s="1"/>
      <c r="U114" s="13"/>
      <c r="V114" s="15"/>
    </row>
    <row r="115" spans="1:22" x14ac:dyDescent="0.2">
      <c r="A115" s="24">
        <v>13999</v>
      </c>
      <c r="B115" s="4">
        <v>0.11646782758620655</v>
      </c>
      <c r="C115" s="4">
        <v>0.1259719137931028</v>
      </c>
      <c r="D115" s="4">
        <v>0.16914560344827478</v>
      </c>
      <c r="E115" s="4">
        <v>0.17033967241379244</v>
      </c>
      <c r="F115" s="4">
        <v>0.20792358620689577</v>
      </c>
      <c r="G115" s="4">
        <v>0.22026175438596329</v>
      </c>
      <c r="H115" s="4">
        <v>0.24035420689655029</v>
      </c>
      <c r="I115" s="4">
        <v>0.2791012068965506</v>
      </c>
      <c r="J115" s="4">
        <v>0.26197263793103343</v>
      </c>
      <c r="K115" s="4">
        <v>0.31155781034482621</v>
      </c>
      <c r="L115" s="4"/>
      <c r="M115" s="4">
        <v>0.13973164912280511</v>
      </c>
      <c r="N115" s="4">
        <v>0.29613433333333128</v>
      </c>
      <c r="O115" s="1"/>
      <c r="P115" s="15">
        <f t="shared" si="6"/>
        <v>136.56959908989111</v>
      </c>
      <c r="Q115" s="15">
        <f t="shared" si="6"/>
        <v>21.343599874530494</v>
      </c>
      <c r="R115" s="1"/>
      <c r="S115" s="1"/>
      <c r="T115" s="1"/>
      <c r="U115" s="13"/>
      <c r="V115" s="15"/>
    </row>
    <row r="116" spans="1:22" x14ac:dyDescent="0.2">
      <c r="A116" s="24">
        <v>14031</v>
      </c>
      <c r="B116" s="4">
        <v>-1.3140388249818336E-2</v>
      </c>
      <c r="C116" s="4">
        <v>-2.0468682855857678E-2</v>
      </c>
      <c r="D116" s="4">
        <v>-5.9772782912160149E-2</v>
      </c>
      <c r="E116" s="4">
        <v>-8.1161909991913861E-2</v>
      </c>
      <c r="F116" s="4">
        <v>-5.6765008516638571E-2</v>
      </c>
      <c r="G116" s="4">
        <v>-9.104119401402555E-2</v>
      </c>
      <c r="H116" s="4">
        <v>-0.10372200950982491</v>
      </c>
      <c r="I116" s="4">
        <v>-0.10024472939810769</v>
      </c>
      <c r="J116" s="4">
        <v>-9.0577731819776908E-2</v>
      </c>
      <c r="K116" s="4">
        <v>-0.10522758495379902</v>
      </c>
      <c r="L116" s="4"/>
      <c r="M116" s="4">
        <v>-2.5781599210288331E-2</v>
      </c>
      <c r="N116" s="4">
        <v>-0.12203810724997022</v>
      </c>
      <c r="O116" s="1"/>
      <c r="P116" s="15">
        <f t="shared" si="6"/>
        <v>133.04861642184579</v>
      </c>
      <c r="Q116" s="15">
        <f t="shared" si="6"/>
        <v>18.73886734394209</v>
      </c>
      <c r="R116" s="1"/>
      <c r="S116" s="1"/>
      <c r="T116" s="1"/>
      <c r="U116" s="13"/>
      <c r="V116" s="15"/>
    </row>
    <row r="117" spans="1:22" x14ac:dyDescent="0.2">
      <c r="A117" s="24">
        <v>14061</v>
      </c>
      <c r="B117" s="4">
        <v>0.12113830962869865</v>
      </c>
      <c r="C117" s="4">
        <v>0.18976399367636376</v>
      </c>
      <c r="D117" s="4">
        <v>0.26276161530035358</v>
      </c>
      <c r="E117" s="4">
        <v>0.33674078879606095</v>
      </c>
      <c r="F117" s="4">
        <v>0.34517376711249992</v>
      </c>
      <c r="G117" s="4">
        <v>0.36616074785445618</v>
      </c>
      <c r="H117" s="4">
        <v>0.37282291196155293</v>
      </c>
      <c r="I117" s="4">
        <v>0.39191415283413433</v>
      </c>
      <c r="J117" s="4">
        <v>0.39774389809172939</v>
      </c>
      <c r="K117" s="4">
        <v>0.38617958044577794</v>
      </c>
      <c r="L117" s="4"/>
      <c r="M117" s="4">
        <v>0.16363030851985894</v>
      </c>
      <c r="N117" s="4">
        <v>0.43502900240206155</v>
      </c>
      <c r="O117" s="1"/>
      <c r="P117" s="15">
        <f t="shared" ref="P117:Q132" si="7">P116*(1+M117)</f>
        <v>154.81940257509279</v>
      </c>
      <c r="Q117" s="15">
        <f t="shared" si="7"/>
        <v>26.890818110721785</v>
      </c>
      <c r="R117" s="1"/>
      <c r="S117" s="1"/>
      <c r="T117" s="1"/>
      <c r="U117" s="13"/>
      <c r="V117" s="15"/>
    </row>
    <row r="118" spans="1:22" x14ac:dyDescent="0.2">
      <c r="A118" s="24">
        <v>14090</v>
      </c>
      <c r="B118" s="4">
        <v>5.5108220338984104E-2</v>
      </c>
      <c r="C118" s="4">
        <v>8.0935199999998986E-2</v>
      </c>
      <c r="D118" s="4">
        <v>0.10035169999999871</v>
      </c>
      <c r="E118" s="4">
        <v>0.10818220169844484</v>
      </c>
      <c r="F118" s="4">
        <v>0.1257824999999988</v>
      </c>
      <c r="G118" s="4">
        <v>0.13828491506027074</v>
      </c>
      <c r="H118" s="4">
        <v>0.15256721666666562</v>
      </c>
      <c r="I118" s="4">
        <v>0.19518741666666539</v>
      </c>
      <c r="J118" s="4">
        <v>0.16919004999999832</v>
      </c>
      <c r="K118" s="4">
        <v>0.14402576271186573</v>
      </c>
      <c r="L118" s="4"/>
      <c r="M118" s="4">
        <v>8.9302594947573422E-2</v>
      </c>
      <c r="N118" s="4">
        <v>0.19893400000000172</v>
      </c>
      <c r="O118" s="1"/>
      <c r="P118" s="15">
        <f t="shared" si="7"/>
        <v>168.64517697328162</v>
      </c>
      <c r="Q118" s="15">
        <f t="shared" si="7"/>
        <v>32.240316120760156</v>
      </c>
      <c r="R118" s="1"/>
      <c r="S118" s="1"/>
      <c r="T118" s="1"/>
      <c r="U118" s="13"/>
      <c r="V118" s="15"/>
    </row>
    <row r="119" spans="1:22" x14ac:dyDescent="0.2">
      <c r="A119" s="24">
        <v>14123</v>
      </c>
      <c r="B119" s="4">
        <v>-1.6890457997135178E-2</v>
      </c>
      <c r="C119" s="4">
        <v>-3.8614658789074774E-2</v>
      </c>
      <c r="D119" s="4">
        <v>-4.9377802026752127E-2</v>
      </c>
      <c r="E119" s="4">
        <v>-5.3752953717876695E-2</v>
      </c>
      <c r="F119" s="4">
        <v>-5.5807814203944095E-2</v>
      </c>
      <c r="G119" s="4">
        <v>-7.6304958520086008E-2</v>
      </c>
      <c r="H119" s="4">
        <v>-5.1184251285532834E-2</v>
      </c>
      <c r="I119" s="4">
        <v>-7.0986824701440132E-2</v>
      </c>
      <c r="J119" s="4">
        <v>-0.10395828754599556</v>
      </c>
      <c r="K119" s="4">
        <v>-0.12754084998401416</v>
      </c>
      <c r="L119" s="4"/>
      <c r="M119" s="4">
        <v>-3.7016037002178814E-2</v>
      </c>
      <c r="N119" s="4">
        <v>-8.8035610152682797E-2</v>
      </c>
      <c r="O119" s="1"/>
      <c r="P119" s="15">
        <f t="shared" si="7"/>
        <v>162.40260086219965</v>
      </c>
      <c r="Q119" s="15">
        <f t="shared" si="7"/>
        <v>29.402020219553659</v>
      </c>
      <c r="R119" s="1"/>
      <c r="S119" s="1"/>
      <c r="T119" s="1"/>
      <c r="U119" s="13"/>
      <c r="V119" s="15"/>
    </row>
    <row r="120" spans="1:22" x14ac:dyDescent="0.2">
      <c r="A120" s="24">
        <v>14153</v>
      </c>
      <c r="B120" s="4">
        <v>-5.3422759773197326E-3</v>
      </c>
      <c r="C120" s="4">
        <v>-7.8369496055809007E-3</v>
      </c>
      <c r="D120" s="4">
        <v>-8.4972615110540106E-3</v>
      </c>
      <c r="E120" s="4">
        <v>-1.1682712731276967E-2</v>
      </c>
      <c r="F120" s="4">
        <v>-1.5509441504499732E-2</v>
      </c>
      <c r="G120" s="4">
        <v>-2.2460748980755119E-2</v>
      </c>
      <c r="H120" s="4">
        <v>-2.2742439129457837E-2</v>
      </c>
      <c r="I120" s="4">
        <v>-2.0672021415069408E-2</v>
      </c>
      <c r="J120" s="4">
        <v>-6.508441215984373E-3</v>
      </c>
      <c r="K120" s="4">
        <v>-2.0756686305078431E-2</v>
      </c>
      <c r="L120" s="4"/>
      <c r="M120" s="4">
        <v>-5.930963961541913E-3</v>
      </c>
      <c r="N120" s="4">
        <v>-1.7731529273202762E-2</v>
      </c>
      <c r="O120" s="1"/>
      <c r="P120" s="15">
        <f t="shared" si="7"/>
        <v>161.43939688922526</v>
      </c>
      <c r="Q120" s="15">
        <f t="shared" si="7"/>
        <v>28.880677437339344</v>
      </c>
      <c r="R120" s="1"/>
      <c r="S120" s="1"/>
      <c r="T120" s="1"/>
      <c r="U120" s="13"/>
      <c r="V120" s="15"/>
    </row>
    <row r="121" spans="1:22" x14ac:dyDescent="0.2">
      <c r="A121" s="24">
        <v>14184</v>
      </c>
      <c r="B121" s="4">
        <v>5.9213133333331669E-2</v>
      </c>
      <c r="C121" s="4">
        <v>7.0858393442622347E-2</v>
      </c>
      <c r="D121" s="4">
        <v>9.9309649999998584E-2</v>
      </c>
      <c r="E121" s="4">
        <v>0.11519006557376987</v>
      </c>
      <c r="F121" s="4">
        <v>0.15950896666666492</v>
      </c>
      <c r="G121" s="4">
        <v>0.13165104999999877</v>
      </c>
      <c r="H121" s="4">
        <v>0.17323616393442576</v>
      </c>
      <c r="I121" s="4">
        <v>0.20263459999999855</v>
      </c>
      <c r="J121" s="4">
        <v>0.19611760655737598</v>
      </c>
      <c r="K121" s="4">
        <v>0.21918769873606236</v>
      </c>
      <c r="L121" s="4"/>
      <c r="M121" s="4">
        <v>8.0091799999998603E-2</v>
      </c>
      <c r="N121" s="4">
        <v>0.23155333333333195</v>
      </c>
      <c r="O121" s="1"/>
      <c r="P121" s="15">
        <f t="shared" si="7"/>
        <v>174.3693687769975</v>
      </c>
      <c r="Q121" s="15">
        <f t="shared" si="7"/>
        <v>35.568094566880021</v>
      </c>
      <c r="R121" s="1"/>
      <c r="S121" s="1"/>
      <c r="T121" s="1"/>
      <c r="U121" s="13"/>
      <c r="V121" s="15"/>
    </row>
    <row r="122" spans="1:22" x14ac:dyDescent="0.2">
      <c r="A122" s="24">
        <v>14214</v>
      </c>
      <c r="B122" s="4">
        <v>-3.0895033108379044E-3</v>
      </c>
      <c r="C122" s="4">
        <v>-1.0645927450939174E-2</v>
      </c>
      <c r="D122" s="4">
        <v>-1.3745206750542693E-2</v>
      </c>
      <c r="E122" s="4">
        <v>-2.9368629988353878E-2</v>
      </c>
      <c r="F122" s="4">
        <v>-3.6687349599955565E-2</v>
      </c>
      <c r="G122" s="4">
        <v>-4.1232329910399934E-2</v>
      </c>
      <c r="H122" s="4">
        <v>-3.0572078504047306E-2</v>
      </c>
      <c r="I122" s="4">
        <v>-2.2855934600196193E-2</v>
      </c>
      <c r="J122" s="4">
        <v>-6.6978350436975198E-2</v>
      </c>
      <c r="K122" s="4">
        <v>-9.1496539956213541E-2</v>
      </c>
      <c r="L122" s="4"/>
      <c r="M122" s="4">
        <v>8.6878893888187037E-4</v>
      </c>
      <c r="N122" s="4">
        <v>-7.9177104698889722E-2</v>
      </c>
      <c r="O122" s="1"/>
      <c r="P122" s="15">
        <f t="shared" si="7"/>
        <v>174.52085895587078</v>
      </c>
      <c r="Q122" s="15">
        <f t="shared" si="7"/>
        <v>32.751915819418151</v>
      </c>
      <c r="R122" s="1"/>
      <c r="S122" s="1"/>
      <c r="T122" s="1"/>
      <c r="U122" s="13"/>
      <c r="V122" s="15"/>
    </row>
    <row r="123" spans="1:22" x14ac:dyDescent="0.2">
      <c r="A123" s="24">
        <v>14244</v>
      </c>
      <c r="B123" s="4">
        <v>2.9751931447715707E-2</v>
      </c>
      <c r="C123" s="4">
        <v>2.9068810177175219E-2</v>
      </c>
      <c r="D123" s="4">
        <v>5.675471346936023E-3</v>
      </c>
      <c r="E123" s="4">
        <v>1.9659841530525135E-2</v>
      </c>
      <c r="F123" s="4">
        <v>4.3015559208926302E-2</v>
      </c>
      <c r="G123" s="4">
        <v>5.258662634507183E-2</v>
      </c>
      <c r="H123" s="4">
        <v>3.9293595414554794E-2</v>
      </c>
      <c r="I123" s="4">
        <v>6.2709415618835695E-2</v>
      </c>
      <c r="J123" s="4">
        <v>2.1992541854574998E-2</v>
      </c>
      <c r="K123" s="4">
        <v>2.9526720998189537E-2</v>
      </c>
      <c r="L123" s="4"/>
      <c r="M123" s="4">
        <v>2.6506538293003645E-2</v>
      </c>
      <c r="N123" s="4">
        <v>5.7849668586862579E-2</v>
      </c>
      <c r="O123" s="1"/>
      <c r="P123" s="15">
        <f t="shared" si="7"/>
        <v>179.14680278671244</v>
      </c>
      <c r="Q123" s="15">
        <f t="shared" si="7"/>
        <v>34.646603295156311</v>
      </c>
      <c r="R123" s="1"/>
      <c r="S123" s="1"/>
      <c r="T123" s="1"/>
      <c r="U123" s="13"/>
      <c r="V123" s="15"/>
    </row>
    <row r="124" spans="1:22" x14ac:dyDescent="0.2">
      <c r="A124" s="24">
        <v>14276</v>
      </c>
      <c r="B124" s="4">
        <v>-9.9263770491810899E-3</v>
      </c>
      <c r="C124" s="4">
        <v>-3.79542786885253E-2</v>
      </c>
      <c r="D124" s="4">
        <v>-5.8231426229508609E-2</v>
      </c>
      <c r="E124" s="4">
        <v>-9.11669016393446E-2</v>
      </c>
      <c r="F124" s="4">
        <v>-8.1431887096773736E-2</v>
      </c>
      <c r="G124" s="4">
        <v>-0.10802760655737742</v>
      </c>
      <c r="H124" s="4">
        <v>-9.6587032786885629E-2</v>
      </c>
      <c r="I124" s="4">
        <v>-0.10994565573770532</v>
      </c>
      <c r="J124" s="4">
        <v>-0.1037237049180334</v>
      </c>
      <c r="K124" s="4">
        <v>-9.5688803278689005E-2</v>
      </c>
      <c r="L124" s="4"/>
      <c r="M124" s="4">
        <v>-3.8911516666667922E-2</v>
      </c>
      <c r="N124" s="4">
        <v>-0.10069045901639406</v>
      </c>
      <c r="O124" s="1"/>
      <c r="P124" s="15">
        <f t="shared" si="7"/>
        <v>172.175928984297</v>
      </c>
      <c r="Q124" s="15">
        <f t="shared" si="7"/>
        <v>31.158020906008112</v>
      </c>
      <c r="R124" s="1"/>
      <c r="S124" s="1"/>
      <c r="T124" s="1"/>
      <c r="U124" s="13"/>
      <c r="V124" s="15"/>
    </row>
    <row r="125" spans="1:22" x14ac:dyDescent="0.2">
      <c r="A125" s="24">
        <v>14304</v>
      </c>
      <c r="B125" s="4">
        <v>3.7752788633453438E-2</v>
      </c>
      <c r="C125" s="4">
        <v>3.9513101513835691E-2</v>
      </c>
      <c r="D125" s="4">
        <v>3.7785693449730484E-2</v>
      </c>
      <c r="E125" s="4">
        <v>4.0173332636992187E-2</v>
      </c>
      <c r="F125" s="4">
        <v>6.9313179361293109E-2</v>
      </c>
      <c r="G125" s="4">
        <v>3.6474838075301497E-2</v>
      </c>
      <c r="H125" s="4">
        <v>4.9435946035372158E-2</v>
      </c>
      <c r="I125" s="4">
        <v>4.7841991452759469E-2</v>
      </c>
      <c r="J125" s="4">
        <v>2.5079135361783189E-2</v>
      </c>
      <c r="K125" s="4">
        <v>3.9789437900302982E-2</v>
      </c>
      <c r="L125" s="4"/>
      <c r="M125" s="4">
        <v>5.441892669074222E-2</v>
      </c>
      <c r="N125" s="4">
        <v>1.4474771838949074E-2</v>
      </c>
      <c r="O125" s="1"/>
      <c r="P125" s="15">
        <f t="shared" si="7"/>
        <v>181.54555824160389</v>
      </c>
      <c r="Q125" s="15">
        <f t="shared" si="7"/>
        <v>31.609026149575783</v>
      </c>
      <c r="R125" s="1"/>
      <c r="S125" s="1"/>
      <c r="T125" s="1"/>
      <c r="U125" s="13"/>
      <c r="V125" s="15"/>
    </row>
    <row r="126" spans="1:22" x14ac:dyDescent="0.2">
      <c r="A126" s="24">
        <v>14335</v>
      </c>
      <c r="B126" s="4">
        <v>-4.5362625860327577E-2</v>
      </c>
      <c r="C126" s="4">
        <v>-6.9609250338417805E-2</v>
      </c>
      <c r="D126" s="4">
        <v>-0.11854518918497969</v>
      </c>
      <c r="E126" s="4">
        <v>-0.16559393494676378</v>
      </c>
      <c r="F126" s="4">
        <v>-0.18922291445465722</v>
      </c>
      <c r="G126" s="4">
        <v>-0.20458985563691467</v>
      </c>
      <c r="H126" s="4">
        <v>-0.24869600615945853</v>
      </c>
      <c r="I126" s="4">
        <v>-0.24446252805606705</v>
      </c>
      <c r="J126" s="4">
        <v>-0.24939016115926593</v>
      </c>
      <c r="K126" s="4">
        <v>-0.24970016600712774</v>
      </c>
      <c r="L126" s="4"/>
      <c r="M126" s="4">
        <v>-8.9463590270458471E-2</v>
      </c>
      <c r="N126" s="4">
        <v>-0.23820547792597735</v>
      </c>
      <c r="O126" s="1"/>
      <c r="P126" s="15">
        <f t="shared" si="7"/>
        <v>165.30384080365539</v>
      </c>
      <c r="Q126" s="15">
        <f t="shared" si="7"/>
        <v>24.079582968841368</v>
      </c>
      <c r="R126" s="1"/>
      <c r="S126" s="1"/>
      <c r="T126" s="1"/>
      <c r="U126" s="13"/>
      <c r="V126" s="15"/>
    </row>
    <row r="127" spans="1:22" x14ac:dyDescent="0.2">
      <c r="A127" s="24">
        <v>14363</v>
      </c>
      <c r="B127" s="4">
        <v>9.9796774193627868E-4</v>
      </c>
      <c r="C127" s="4">
        <v>1.6898548387107581E-3</v>
      </c>
      <c r="D127" s="4">
        <v>-1.0531048387096065E-2</v>
      </c>
      <c r="E127" s="4">
        <v>-1.0971709677418562E-2</v>
      </c>
      <c r="F127" s="4">
        <v>-9.7816451612896538E-3</v>
      </c>
      <c r="G127" s="4">
        <v>-5.7344262295085935E-3</v>
      </c>
      <c r="H127" s="4">
        <v>1.174370967742E-2</v>
      </c>
      <c r="I127" s="4">
        <v>2.5489306451613292E-2</v>
      </c>
      <c r="J127" s="4">
        <v>3.3967419354847816E-3</v>
      </c>
      <c r="K127" s="4">
        <v>3.2799612903226638E-2</v>
      </c>
      <c r="L127" s="4"/>
      <c r="M127" s="4">
        <v>1.199314516129113E-2</v>
      </c>
      <c r="N127" s="4">
        <v>-4.8806290322574997E-3</v>
      </c>
      <c r="O127" s="1"/>
      <c r="P127" s="15">
        <f t="shared" si="7"/>
        <v>167.28635376213259</v>
      </c>
      <c r="Q127" s="15">
        <f t="shared" si="7"/>
        <v>23.962059457118986</v>
      </c>
      <c r="R127" s="1"/>
      <c r="S127" s="1"/>
      <c r="T127" s="1"/>
      <c r="U127" s="13"/>
      <c r="V127" s="15"/>
    </row>
    <row r="128" spans="1:22" x14ac:dyDescent="0.2">
      <c r="A128" s="24">
        <v>14396</v>
      </c>
      <c r="B128" s="4">
        <v>5.3704291037264262E-2</v>
      </c>
      <c r="C128" s="4">
        <v>6.3640053731040425E-2</v>
      </c>
      <c r="D128" s="4">
        <v>7.5770954145018221E-2</v>
      </c>
      <c r="E128" s="4">
        <v>8.4794935955972983E-2</v>
      </c>
      <c r="F128" s="4">
        <v>0.10191050834659476</v>
      </c>
      <c r="G128" s="4">
        <v>0.10068630929878175</v>
      </c>
      <c r="H128" s="4">
        <v>9.8797247189067905E-2</v>
      </c>
      <c r="I128" s="4">
        <v>9.1947574184474634E-2</v>
      </c>
      <c r="J128" s="4">
        <v>8.0143163365284042E-2</v>
      </c>
      <c r="K128" s="4">
        <v>9.5586998277918722E-2</v>
      </c>
      <c r="L128" s="4"/>
      <c r="M128" s="4">
        <v>8.7680282926961173E-2</v>
      </c>
      <c r="N128" s="4">
        <v>8.5029449443437599E-2</v>
      </c>
      <c r="O128" s="1"/>
      <c r="P128" s="15">
        <f t="shared" si="7"/>
        <v>181.9540685898161</v>
      </c>
      <c r="Q128" s="15">
        <f t="shared" si="7"/>
        <v>25.999540180288729</v>
      </c>
      <c r="R128" s="1"/>
      <c r="S128" s="1"/>
      <c r="T128" s="1"/>
      <c r="U128" s="13"/>
      <c r="V128" s="15"/>
    </row>
    <row r="129" spans="1:22" x14ac:dyDescent="0.2">
      <c r="A129" s="24">
        <v>14426</v>
      </c>
      <c r="B129" s="4">
        <v>-1.3807550514453371E-2</v>
      </c>
      <c r="C129" s="4">
        <v>-2.1028593370305604E-2</v>
      </c>
      <c r="D129" s="4">
        <v>-5.9435084767250013E-2</v>
      </c>
      <c r="E129" s="4">
        <v>-7.6083059656205543E-2</v>
      </c>
      <c r="F129" s="4">
        <v>-7.5981499661358254E-2</v>
      </c>
      <c r="G129" s="4">
        <v>-0.10317183187994339</v>
      </c>
      <c r="H129" s="4">
        <v>-0.12387848138451896</v>
      </c>
      <c r="I129" s="4">
        <v>-0.12594197981224009</v>
      </c>
      <c r="J129" s="4">
        <v>-0.14282044016939233</v>
      </c>
      <c r="K129" s="4">
        <v>-0.15630886838446223</v>
      </c>
      <c r="L129" s="4"/>
      <c r="M129" s="4">
        <v>-3.867127129785497E-2</v>
      </c>
      <c r="N129" s="4">
        <v>-0.15238904129777009</v>
      </c>
      <c r="O129" s="1"/>
      <c r="P129" s="15">
        <f t="shared" si="7"/>
        <v>174.91767343963082</v>
      </c>
      <c r="Q129" s="15">
        <f t="shared" si="7"/>
        <v>22.037495178031676</v>
      </c>
      <c r="R129" s="1"/>
      <c r="S129" s="1"/>
      <c r="T129" s="1"/>
      <c r="U129" s="13"/>
      <c r="V129" s="15"/>
    </row>
    <row r="130" spans="1:22" x14ac:dyDescent="0.2">
      <c r="A130" s="24">
        <v>14457</v>
      </c>
      <c r="B130" s="4">
        <v>5.5992080645162146E-2</v>
      </c>
      <c r="C130" s="4">
        <v>6.717488888889056E-2</v>
      </c>
      <c r="D130" s="4">
        <v>9.164833333333533E-2</v>
      </c>
      <c r="E130" s="4">
        <v>0.11877945161290393</v>
      </c>
      <c r="F130" s="4">
        <v>0.13161016256361724</v>
      </c>
      <c r="G130" s="4">
        <v>0.18985185714285957</v>
      </c>
      <c r="H130" s="4">
        <v>0.17159479032258096</v>
      </c>
      <c r="I130" s="4">
        <v>0.21139047619047879</v>
      </c>
      <c r="J130" s="4">
        <v>0.17363623809524009</v>
      </c>
      <c r="K130" s="4">
        <v>0.20114322580645272</v>
      </c>
      <c r="L130" s="4"/>
      <c r="M130" s="4">
        <v>8.8601612903226545E-2</v>
      </c>
      <c r="N130" s="4">
        <v>0.20022512903225897</v>
      </c>
      <c r="O130" s="1"/>
      <c r="P130" s="15">
        <f t="shared" si="7"/>
        <v>190.41566143166199</v>
      </c>
      <c r="Q130" s="15">
        <f t="shared" si="7"/>
        <v>26.449955493600854</v>
      </c>
      <c r="R130" s="1"/>
      <c r="S130" s="1"/>
      <c r="T130" s="1"/>
      <c r="U130" s="13"/>
      <c r="V130" s="15"/>
    </row>
    <row r="131" spans="1:22" x14ac:dyDescent="0.2">
      <c r="A131" s="24">
        <v>14488</v>
      </c>
      <c r="B131" s="4">
        <v>-5.1625999204447881E-2</v>
      </c>
      <c r="C131" s="4">
        <v>-4.8341887304349407E-2</v>
      </c>
      <c r="D131" s="4">
        <v>-8.2008920464865742E-2</v>
      </c>
      <c r="E131" s="4">
        <v>-9.7859416679951239E-2</v>
      </c>
      <c r="F131" s="4">
        <v>-0.12249388183232235</v>
      </c>
      <c r="G131" s="4">
        <v>-0.13112298529177957</v>
      </c>
      <c r="H131" s="4">
        <v>-0.11425416084359319</v>
      </c>
      <c r="I131" s="4">
        <v>-0.15139243380063083</v>
      </c>
      <c r="J131" s="4">
        <v>-0.14709012207789984</v>
      </c>
      <c r="K131" s="4">
        <v>-0.16567673828734131</v>
      </c>
      <c r="L131" s="4"/>
      <c r="M131" s="4">
        <v>-6.4350645673259099E-2</v>
      </c>
      <c r="N131" s="4">
        <v>-0.15060591474885676</v>
      </c>
      <c r="O131" s="1"/>
      <c r="P131" s="15">
        <f t="shared" si="7"/>
        <v>178.16229067223384</v>
      </c>
      <c r="Q131" s="15">
        <f t="shared" si="7"/>
        <v>22.466435751420548</v>
      </c>
      <c r="R131" s="1"/>
      <c r="S131" s="1"/>
      <c r="T131" s="1"/>
      <c r="U131" s="13"/>
      <c r="V131" s="15"/>
    </row>
    <row r="132" spans="1:22" x14ac:dyDescent="0.2">
      <c r="A132" s="24">
        <v>14517</v>
      </c>
      <c r="B132" s="4">
        <v>3.5565108562119363E-2</v>
      </c>
      <c r="C132" s="4">
        <v>0.13939414660044136</v>
      </c>
      <c r="D132" s="4">
        <v>0.20398987414574354</v>
      </c>
      <c r="E132" s="4">
        <v>0.29250704246513837</v>
      </c>
      <c r="F132" s="4">
        <v>0.21753534814292608</v>
      </c>
      <c r="G132" s="4">
        <v>0.36340359632141794</v>
      </c>
      <c r="H132" s="4">
        <v>0.40508348037953223</v>
      </c>
      <c r="I132" s="4">
        <v>0.52257882516141607</v>
      </c>
      <c r="J132" s="4">
        <v>0.64038073650191807</v>
      </c>
      <c r="K132" s="4">
        <v>0.68465838200320506</v>
      </c>
      <c r="L132" s="4"/>
      <c r="M132" s="4">
        <v>6.1870967756290973E-2</v>
      </c>
      <c r="N132" s="4">
        <v>0.71711156545752197</v>
      </c>
      <c r="O132" s="1"/>
      <c r="P132" s="15">
        <f t="shared" si="7"/>
        <v>189.18536401380257</v>
      </c>
      <c r="Q132" s="15">
        <f t="shared" si="7"/>
        <v>38.577376663372576</v>
      </c>
      <c r="R132" s="1"/>
      <c r="S132" s="1"/>
      <c r="T132" s="1"/>
      <c r="U132" s="13"/>
      <c r="V132" s="15"/>
    </row>
    <row r="133" spans="1:22" x14ac:dyDescent="0.2">
      <c r="A133" s="24">
        <v>14549</v>
      </c>
      <c r="B133" s="4">
        <v>3.0789750000000282E-2</v>
      </c>
      <c r="C133" s="4">
        <v>1.8420230769232493E-2</v>
      </c>
      <c r="D133" s="4">
        <v>2.2750861538463063E-2</v>
      </c>
      <c r="E133" s="4">
        <v>3.9621092307694061E-2</v>
      </c>
      <c r="F133" s="4">
        <v>1.3970461538463708E-2</v>
      </c>
      <c r="G133" s="4">
        <v>5.8932812499998821E-3</v>
      </c>
      <c r="H133" s="4">
        <v>-2.211364615384448E-2</v>
      </c>
      <c r="I133" s="4">
        <v>-1.7956153846151901E-2</v>
      </c>
      <c r="J133" s="4">
        <v>-5.4299907692305749E-2</v>
      </c>
      <c r="K133" s="4">
        <v>-0.11998025000000012</v>
      </c>
      <c r="L133" s="4"/>
      <c r="M133" s="4">
        <v>4.6722734375000297E-2</v>
      </c>
      <c r="N133" s="4">
        <v>-7.9617359374999919E-2</v>
      </c>
      <c r="O133" s="1"/>
      <c r="P133" s="15">
        <f t="shared" ref="P133:Q148" si="8">P132*(1+M133)</f>
        <v>198.02462152425721</v>
      </c>
      <c r="Q133" s="15">
        <f t="shared" si="8"/>
        <v>35.505947801820106</v>
      </c>
      <c r="R133" s="1"/>
      <c r="S133" s="1"/>
      <c r="T133" s="1"/>
      <c r="U133" s="13"/>
      <c r="V133" s="15"/>
    </row>
    <row r="134" spans="1:22" x14ac:dyDescent="0.2">
      <c r="A134" s="24">
        <v>14579</v>
      </c>
      <c r="B134" s="4">
        <v>9.0232760322999095E-3</v>
      </c>
      <c r="C134" s="4">
        <v>-2.4440650528227414E-2</v>
      </c>
      <c r="D134" s="4">
        <v>-4.4414401431096651E-2</v>
      </c>
      <c r="E134" s="4">
        <v>-5.0079455379430926E-2</v>
      </c>
      <c r="F134" s="4">
        <v>-6.9247770164310607E-2</v>
      </c>
      <c r="G134" s="4">
        <v>-8.8350306522343214E-2</v>
      </c>
      <c r="H134" s="4">
        <v>-0.10772250439183495</v>
      </c>
      <c r="I134" s="4">
        <v>-0.12680696037533401</v>
      </c>
      <c r="J134" s="4">
        <v>-0.14414401873166605</v>
      </c>
      <c r="K134" s="4">
        <v>-0.18189684616329449</v>
      </c>
      <c r="L134" s="4"/>
      <c r="M134" s="4">
        <v>-8.0703603475610342E-3</v>
      </c>
      <c r="N134" s="4">
        <v>-0.13932457919607799</v>
      </c>
      <c r="O134" s="1"/>
      <c r="P134" s="15">
        <f t="shared" si="8"/>
        <v>196.42649147086706</v>
      </c>
      <c r="Q134" s="15">
        <f t="shared" si="8"/>
        <v>30.559096565373611</v>
      </c>
      <c r="R134" s="1"/>
      <c r="S134" s="1"/>
      <c r="T134" s="1"/>
      <c r="U134" s="13"/>
      <c r="V134" s="15"/>
    </row>
    <row r="135" spans="1:22" x14ac:dyDescent="0.2">
      <c r="A135" s="24">
        <v>14608</v>
      </c>
      <c r="B135" s="4">
        <v>3.332951754946567E-2</v>
      </c>
      <c r="C135" s="4">
        <v>1.7365756370516738E-2</v>
      </c>
      <c r="D135" s="4">
        <v>2.4797972706505078E-2</v>
      </c>
      <c r="E135" s="4">
        <v>1.2778801131384743E-2</v>
      </c>
      <c r="F135" s="4">
        <v>1.902527420961353E-2</v>
      </c>
      <c r="G135" s="4">
        <v>5.0636212891081556E-2</v>
      </c>
      <c r="H135" s="4">
        <v>2.2021044352557473E-2</v>
      </c>
      <c r="I135" s="4">
        <v>-3.7466617244996669E-3</v>
      </c>
      <c r="J135" s="4">
        <v>3.273054980948098E-3</v>
      </c>
      <c r="K135" s="4">
        <v>1.6483500634335124E-2</v>
      </c>
      <c r="L135" s="4"/>
      <c r="M135" s="4">
        <v>3.5995969680070683E-2</v>
      </c>
      <c r="N135" s="4">
        <v>-1.5652094612381817E-2</v>
      </c>
      <c r="O135" s="1"/>
      <c r="P135" s="15">
        <f t="shared" si="8"/>
        <v>203.49705350221507</v>
      </c>
      <c r="Q135" s="15">
        <f t="shared" si="8"/>
        <v>30.080782694663473</v>
      </c>
      <c r="R135" s="1"/>
      <c r="S135" s="1"/>
      <c r="T135" s="1"/>
      <c r="U135" s="13"/>
      <c r="V135" s="15"/>
    </row>
    <row r="136" spans="1:22" x14ac:dyDescent="0.2">
      <c r="A136" s="24">
        <v>14641</v>
      </c>
      <c r="B136" s="4">
        <v>1.0486718749999957E-2</v>
      </c>
      <c r="C136" s="4">
        <v>3.5392615384632897E-3</v>
      </c>
      <c r="D136" s="4">
        <v>-1.1463215384613479E-2</v>
      </c>
      <c r="E136" s="4">
        <v>6.7344769230788248E-3</v>
      </c>
      <c r="F136" s="4">
        <v>-6.2077999999980982E-3</v>
      </c>
      <c r="G136" s="4">
        <v>-2.4200484374999887E-2</v>
      </c>
      <c r="H136" s="4">
        <v>-3.9728523076921762E-2</v>
      </c>
      <c r="I136" s="4">
        <v>-4.6539230769229389E-2</v>
      </c>
      <c r="J136" s="4">
        <v>-6.985369230769034E-2</v>
      </c>
      <c r="K136" s="4">
        <v>-5.6022859375000289E-2</v>
      </c>
      <c r="L136" s="4"/>
      <c r="M136" s="4">
        <v>1.181128124999975E-2</v>
      </c>
      <c r="N136" s="4">
        <v>-5.621234375000006E-2</v>
      </c>
      <c r="O136" s="1"/>
      <c r="P136" s="15">
        <f t="shared" si="8"/>
        <v>205.90061443467599</v>
      </c>
      <c r="Q136" s="15">
        <f t="shared" si="8"/>
        <v>28.389871397561997</v>
      </c>
      <c r="R136" s="1"/>
      <c r="S136" s="1"/>
      <c r="T136" s="1"/>
      <c r="U136" s="13"/>
      <c r="V136" s="15"/>
    </row>
    <row r="137" spans="1:22" x14ac:dyDescent="0.2">
      <c r="A137" s="24">
        <v>14670</v>
      </c>
      <c r="B137" s="4">
        <v>8.4452278786293355E-3</v>
      </c>
      <c r="C137" s="4">
        <v>1.8212540554405798E-2</v>
      </c>
      <c r="D137" s="4">
        <v>2.6080370242663964E-2</v>
      </c>
      <c r="E137" s="4">
        <v>2.5803907459580389E-2</v>
      </c>
      <c r="F137" s="4">
        <v>1.182233094101548E-2</v>
      </c>
      <c r="G137" s="4">
        <v>6.8925982460136037E-2</v>
      </c>
      <c r="H137" s="4">
        <v>3.6706585135428238E-2</v>
      </c>
      <c r="I137" s="4">
        <v>5.3277306677246727E-2</v>
      </c>
      <c r="J137" s="4">
        <v>4.7107147885965039E-2</v>
      </c>
      <c r="K137" s="4">
        <v>3.8520797202468593E-2</v>
      </c>
      <c r="L137" s="4"/>
      <c r="M137" s="4">
        <v>2.2659807462860559E-2</v>
      </c>
      <c r="N137" s="4">
        <v>2.1671258548044747E-2</v>
      </c>
      <c r="O137" s="1"/>
      <c r="P137" s="15">
        <f t="shared" si="8"/>
        <v>210.56628271425043</v>
      </c>
      <c r="Q137" s="15">
        <f t="shared" si="8"/>
        <v>29.005115640764302</v>
      </c>
      <c r="R137" s="1"/>
      <c r="S137" s="1"/>
      <c r="T137" s="1"/>
      <c r="U137" s="13"/>
      <c r="V137" s="15"/>
    </row>
    <row r="138" spans="1:22" x14ac:dyDescent="0.2">
      <c r="A138" s="24">
        <v>14699</v>
      </c>
      <c r="B138" s="4">
        <v>1.6266805802578999E-2</v>
      </c>
      <c r="C138" s="4">
        <v>3.2622165743919185E-2</v>
      </c>
      <c r="D138" s="4">
        <v>2.0601880027012243E-2</v>
      </c>
      <c r="E138" s="4">
        <v>2.161153514230274E-2</v>
      </c>
      <c r="F138" s="4">
        <v>2.0445318717520866E-2</v>
      </c>
      <c r="G138" s="4">
        <v>4.3204741821417869E-2</v>
      </c>
      <c r="H138" s="4">
        <v>6.24020554443665E-2</v>
      </c>
      <c r="I138" s="4">
        <v>1.6022080525390336E-2</v>
      </c>
      <c r="J138" s="4">
        <v>1.3611257805871135E-2</v>
      </c>
      <c r="K138" s="4">
        <v>6.9373385926321252E-3</v>
      </c>
      <c r="L138" s="4"/>
      <c r="M138" s="4">
        <v>2.1858730962964534E-2</v>
      </c>
      <c r="N138" s="4">
        <v>8.826625382975406E-3</v>
      </c>
      <c r="O138" s="1"/>
      <c r="P138" s="15">
        <f t="shared" si="8"/>
        <v>215.16899443797277</v>
      </c>
      <c r="Q138" s="15">
        <f t="shared" si="8"/>
        <v>29.26113293071521</v>
      </c>
      <c r="R138" s="1"/>
      <c r="S138" s="1"/>
      <c r="T138" s="1"/>
      <c r="U138" s="13"/>
      <c r="V138" s="15"/>
    </row>
    <row r="139" spans="1:22" x14ac:dyDescent="0.2">
      <c r="A139" s="24">
        <v>14731</v>
      </c>
      <c r="B139" s="4">
        <v>8.002878787887191E-4</v>
      </c>
      <c r="C139" s="4">
        <v>4.006712121213285E-3</v>
      </c>
      <c r="D139" s="4">
        <v>1.3663030303039392E-3</v>
      </c>
      <c r="E139" s="4">
        <v>-2.0778787878783511E-3</v>
      </c>
      <c r="F139" s="4">
        <v>-5.3707878787871977E-3</v>
      </c>
      <c r="G139" s="4">
        <v>2.6730600000001603E-2</v>
      </c>
      <c r="H139" s="4">
        <v>9.5299393939403121E-3</v>
      </c>
      <c r="I139" s="4">
        <v>8.8794848484858857E-3</v>
      </c>
      <c r="J139" s="4">
        <v>2.4655757575758663E-2</v>
      </c>
      <c r="K139" s="4">
        <v>9.2634378787879834E-2</v>
      </c>
      <c r="L139" s="4"/>
      <c r="M139" s="4">
        <v>6.6371515151522065E-3</v>
      </c>
      <c r="N139" s="4">
        <v>-1.4613909090908206E-2</v>
      </c>
      <c r="O139" s="1"/>
      <c r="P139" s="15">
        <f t="shared" si="8"/>
        <v>216.59710365542054</v>
      </c>
      <c r="Q139" s="15">
        <f t="shared" si="8"/>
        <v>28.833513394168758</v>
      </c>
      <c r="R139" s="1"/>
      <c r="S139" s="1"/>
      <c r="T139" s="1"/>
      <c r="U139" s="13"/>
      <c r="V139" s="15"/>
    </row>
    <row r="140" spans="1:22" x14ac:dyDescent="0.2">
      <c r="A140" s="24">
        <v>14762</v>
      </c>
      <c r="B140" s="4">
        <v>-0.19234249279813487</v>
      </c>
      <c r="C140" s="4">
        <v>-0.22211726440300772</v>
      </c>
      <c r="D140" s="4">
        <v>-0.23602847621365064</v>
      </c>
      <c r="E140" s="4">
        <v>-0.25775199282342109</v>
      </c>
      <c r="F140" s="4">
        <v>-0.27773998286852075</v>
      </c>
      <c r="G140" s="4">
        <v>-0.2843366064775823</v>
      </c>
      <c r="H140" s="4">
        <v>-0.30279247224860573</v>
      </c>
      <c r="I140" s="4">
        <v>-0.32310036156118971</v>
      </c>
      <c r="J140" s="4">
        <v>-0.31146190923291628</v>
      </c>
      <c r="K140" s="4">
        <v>-0.35307231203123157</v>
      </c>
      <c r="L140" s="4"/>
      <c r="M140" s="4">
        <v>-0.22793925262825265</v>
      </c>
      <c r="N140" s="4">
        <v>-0.33276898736710148</v>
      </c>
      <c r="O140" s="1"/>
      <c r="P140" s="15">
        <f t="shared" si="8"/>
        <v>167.2261217267598</v>
      </c>
      <c r="Q140" s="15">
        <f t="shared" si="8"/>
        <v>19.238614339755465</v>
      </c>
      <c r="R140" s="1"/>
      <c r="S140" s="1"/>
      <c r="T140" s="1"/>
      <c r="U140" s="13"/>
      <c r="V140" s="15"/>
    </row>
    <row r="141" spans="1:22" x14ac:dyDescent="0.2">
      <c r="A141" s="24">
        <v>14790</v>
      </c>
      <c r="B141" s="4">
        <v>6.3586842193919413E-2</v>
      </c>
      <c r="C141" s="4">
        <v>5.7667029729008279E-2</v>
      </c>
      <c r="D141" s="4">
        <v>6.871247221020127E-2</v>
      </c>
      <c r="E141" s="4">
        <v>4.8709834426641452E-2</v>
      </c>
      <c r="F141" s="4">
        <v>6.359030429481205E-2</v>
      </c>
      <c r="G141" s="4">
        <v>5.3839675607133985E-2</v>
      </c>
      <c r="H141" s="4">
        <v>9.4481336960134055E-2</v>
      </c>
      <c r="I141" s="4">
        <v>7.6502695224271333E-2</v>
      </c>
      <c r="J141" s="4">
        <v>7.9667615963616489E-2</v>
      </c>
      <c r="K141" s="4">
        <v>6.1468238587995438E-2</v>
      </c>
      <c r="L141" s="4"/>
      <c r="M141" s="4">
        <v>6.9314580560035477E-2</v>
      </c>
      <c r="N141" s="4">
        <v>0.10524945882132997</v>
      </c>
      <c r="O141" s="1"/>
      <c r="P141" s="15">
        <f t="shared" si="8"/>
        <v>178.81733021293158</v>
      </c>
      <c r="Q141" s="15">
        <f t="shared" si="8"/>
        <v>21.263468087487006</v>
      </c>
      <c r="R141" s="1"/>
      <c r="S141" s="1"/>
      <c r="T141" s="1"/>
      <c r="U141" s="13"/>
      <c r="V141" s="15"/>
    </row>
    <row r="142" spans="1:22" x14ac:dyDescent="0.2">
      <c r="A142" s="24">
        <v>14823</v>
      </c>
      <c r="B142" s="4">
        <v>1.4052545454546372E-2</v>
      </c>
      <c r="C142" s="4">
        <v>2.4397104477610787E-2</v>
      </c>
      <c r="D142" s="4">
        <v>4.4537089552237896E-2</v>
      </c>
      <c r="E142" s="4">
        <v>4.6456696969697786E-2</v>
      </c>
      <c r="F142" s="4">
        <v>5.5892970149252763E-2</v>
      </c>
      <c r="G142" s="4">
        <v>4.7439611940297333E-2</v>
      </c>
      <c r="H142" s="4">
        <v>3.6797742424243163E-2</v>
      </c>
      <c r="I142" s="4">
        <v>2.6387104477611167E-2</v>
      </c>
      <c r="J142" s="4">
        <v>2.829694029850649E-2</v>
      </c>
      <c r="K142" s="4">
        <v>1.4789318181819056E-2</v>
      </c>
      <c r="L142" s="4"/>
      <c r="M142" s="4">
        <v>4.1390257575758538E-2</v>
      </c>
      <c r="N142" s="4">
        <v>-6.8644242424235058E-3</v>
      </c>
      <c r="O142" s="1"/>
      <c r="P142" s="15">
        <f t="shared" si="8"/>
        <v>186.21862556945428</v>
      </c>
      <c r="Q142" s="15">
        <f t="shared" si="8"/>
        <v>21.117506621669261</v>
      </c>
      <c r="R142" s="1"/>
      <c r="S142" s="1"/>
      <c r="T142" s="1"/>
      <c r="U142" s="13"/>
      <c r="V142" s="15"/>
    </row>
    <row r="143" spans="1:22" x14ac:dyDescent="0.2">
      <c r="A143" s="24">
        <v>14853</v>
      </c>
      <c r="B143" s="4">
        <v>4.6895076910278277E-3</v>
      </c>
      <c r="C143" s="4">
        <v>2.0835080150194862E-2</v>
      </c>
      <c r="D143" s="4">
        <v>1.7111262955417317E-2</v>
      </c>
      <c r="E143" s="4">
        <v>3.2014063581067065E-2</v>
      </c>
      <c r="F143" s="4">
        <v>7.9871432146225718E-3</v>
      </c>
      <c r="G143" s="4">
        <v>2.4463236782337638E-2</v>
      </c>
      <c r="H143" s="4">
        <v>2.5779011686596354E-2</v>
      </c>
      <c r="I143" s="4">
        <v>6.5523799702537966E-2</v>
      </c>
      <c r="J143" s="4">
        <v>4.1113044823889444E-2</v>
      </c>
      <c r="K143" s="4">
        <v>6.1372277111404472E-3</v>
      </c>
      <c r="L143" s="4"/>
      <c r="M143" s="4">
        <v>1.7440417160803579E-2</v>
      </c>
      <c r="N143" s="4">
        <v>2.4660283653069826E-2</v>
      </c>
      <c r="O143" s="1"/>
      <c r="P143" s="15">
        <f t="shared" si="8"/>
        <v>189.46635608249704</v>
      </c>
      <c r="Q143" s="15">
        <f t="shared" si="8"/>
        <v>21.638270325005205</v>
      </c>
      <c r="R143" s="1"/>
      <c r="S143" s="1"/>
      <c r="T143" s="1"/>
      <c r="U143" s="13"/>
      <c r="V143" s="15"/>
    </row>
    <row r="144" spans="1:22" x14ac:dyDescent="0.2">
      <c r="A144" s="24">
        <v>14884</v>
      </c>
      <c r="B144" s="4">
        <v>2.9547349723765048E-2</v>
      </c>
      <c r="C144" s="4">
        <v>1.6649443893839377E-2</v>
      </c>
      <c r="D144" s="4">
        <v>3.2179007997945819E-2</v>
      </c>
      <c r="E144" s="4">
        <v>4.4998951997246239E-2</v>
      </c>
      <c r="F144" s="4">
        <v>3.7873822868939255E-2</v>
      </c>
      <c r="G144" s="4">
        <v>3.27515939644063E-2</v>
      </c>
      <c r="H144" s="4">
        <v>5.9422075112893324E-2</v>
      </c>
      <c r="I144" s="4">
        <v>4.749993427443E-2</v>
      </c>
      <c r="J144" s="4">
        <v>5.3587286139350487E-2</v>
      </c>
      <c r="K144" s="4">
        <v>3.3049577863343282E-2</v>
      </c>
      <c r="L144" s="4"/>
      <c r="M144" s="4">
        <v>3.493397240842544E-2</v>
      </c>
      <c r="N144" s="4">
        <v>3.6842633385335111E-2</v>
      </c>
      <c r="O144" s="1"/>
      <c r="P144" s="15">
        <f t="shared" si="8"/>
        <v>196.08516853820791</v>
      </c>
      <c r="Q144" s="15">
        <f t="shared" si="8"/>
        <v>22.435481185682146</v>
      </c>
      <c r="R144" s="1"/>
      <c r="S144" s="1"/>
      <c r="T144" s="1"/>
      <c r="U144" s="13"/>
      <c r="V144" s="15"/>
    </row>
    <row r="145" spans="1:22" x14ac:dyDescent="0.2">
      <c r="A145" s="24">
        <v>14915</v>
      </c>
      <c r="B145" s="4">
        <v>2.9865223880587433E-3</v>
      </c>
      <c r="C145" s="4">
        <v>2.215723529411906E-2</v>
      </c>
      <c r="D145" s="4">
        <v>3.383083823529609E-2</v>
      </c>
      <c r="E145" s="4">
        <v>4.6462014705883625E-2</v>
      </c>
      <c r="F145" s="4">
        <v>3.3182779411766283E-2</v>
      </c>
      <c r="G145" s="4">
        <v>6.0524132352942628E-2</v>
      </c>
      <c r="H145" s="4">
        <v>7.9861176470590101E-2</v>
      </c>
      <c r="I145" s="4">
        <v>0.10119161764706042</v>
      </c>
      <c r="J145" s="4">
        <v>9.0098676470590666E-2</v>
      </c>
      <c r="K145" s="4">
        <v>6.8030223880595653E-2</v>
      </c>
      <c r="L145" s="4"/>
      <c r="M145" s="4">
        <v>2.7248029411766295E-2</v>
      </c>
      <c r="N145" s="4">
        <v>6.8955558823531327E-2</v>
      </c>
      <c r="O145" s="1"/>
      <c r="P145" s="15">
        <f t="shared" si="8"/>
        <v>201.42810297774815</v>
      </c>
      <c r="Q145" s="15">
        <f t="shared" si="8"/>
        <v>23.982532328315681</v>
      </c>
      <c r="R145" s="1"/>
      <c r="S145" s="1"/>
      <c r="T145" s="1"/>
      <c r="U145" s="13"/>
      <c r="V145" s="15"/>
    </row>
    <row r="146" spans="1:22" x14ac:dyDescent="0.2">
      <c r="A146" s="24">
        <v>14944</v>
      </c>
      <c r="B146" s="4">
        <v>-9.5197024154298759E-3</v>
      </c>
      <c r="C146" s="4">
        <v>8.4676689395624116E-4</v>
      </c>
      <c r="D146" s="4">
        <v>1.7751555049660306E-2</v>
      </c>
      <c r="E146" s="4">
        <v>1.1013828660302982E-2</v>
      </c>
      <c r="F146" s="4">
        <v>1.5293744037289558E-2</v>
      </c>
      <c r="G146" s="4">
        <v>4.0637022644232079E-3</v>
      </c>
      <c r="H146" s="4">
        <v>1.4708866873005544E-3</v>
      </c>
      <c r="I146" s="4">
        <v>-1.7778960608540784E-2</v>
      </c>
      <c r="J146" s="4">
        <v>-2.1369227462975871E-2</v>
      </c>
      <c r="K146" s="4">
        <v>-2.0768732222318786E-2</v>
      </c>
      <c r="L146" s="4"/>
      <c r="M146" s="4">
        <v>2.387678537365967E-2</v>
      </c>
      <c r="N146" s="4">
        <v>-2.4742598030144003E-2</v>
      </c>
      <c r="O146" s="1"/>
      <c r="P146" s="15">
        <f t="shared" si="8"/>
        <v>206.23755856077128</v>
      </c>
      <c r="Q146" s="15">
        <f t="shared" si="8"/>
        <v>23.389142171171233</v>
      </c>
      <c r="R146" s="1"/>
      <c r="S146" s="1"/>
      <c r="T146" s="1"/>
      <c r="U146" s="13"/>
      <c r="V146" s="15"/>
    </row>
    <row r="147" spans="1:22" x14ac:dyDescent="0.2">
      <c r="A147" s="24">
        <v>14976</v>
      </c>
      <c r="B147" s="4">
        <v>4.5049400274690399E-3</v>
      </c>
      <c r="C147" s="4">
        <v>-1.4844107546177709E-2</v>
      </c>
      <c r="D147" s="4">
        <v>-1.0065060470184184E-2</v>
      </c>
      <c r="E147" s="4">
        <v>-1.2383711044690937E-2</v>
      </c>
      <c r="F147" s="4">
        <v>-1.3539675267495666E-2</v>
      </c>
      <c r="G147" s="4">
        <v>-5.0188155669367296E-3</v>
      </c>
      <c r="H147" s="4">
        <v>-3.8876349704730639E-4</v>
      </c>
      <c r="I147" s="4">
        <v>-1.9701389341715503E-2</v>
      </c>
      <c r="J147" s="4">
        <v>-3.6783208969978221E-3</v>
      </c>
      <c r="K147" s="4">
        <v>-5.3439959406441528E-2</v>
      </c>
      <c r="L147" s="4"/>
      <c r="M147" s="4">
        <v>-7.5266359581861453E-3</v>
      </c>
      <c r="N147" s="4">
        <v>-4.2370922549744505E-2</v>
      </c>
      <c r="O147" s="1"/>
      <c r="P147" s="15">
        <f t="shared" si="8"/>
        <v>204.68528353657925</v>
      </c>
      <c r="Q147" s="15">
        <f t="shared" si="8"/>
        <v>22.398122639731575</v>
      </c>
      <c r="R147" s="1"/>
      <c r="S147" s="1"/>
      <c r="T147" s="1"/>
      <c r="U147" s="13"/>
      <c r="V147" s="15"/>
    </row>
    <row r="148" spans="1:22" x14ac:dyDescent="0.2">
      <c r="A148" s="24">
        <v>15007</v>
      </c>
      <c r="B148" s="4">
        <v>-3.9957611940310001E-3</v>
      </c>
      <c r="C148" s="4">
        <v>-3.4371911764686791E-3</v>
      </c>
      <c r="D148" s="4">
        <v>-6.5384264705863337E-3</v>
      </c>
      <c r="E148" s="4">
        <v>-1.2619191176468925E-2</v>
      </c>
      <c r="F148" s="4">
        <v>-1.1614499999998307E-2</v>
      </c>
      <c r="G148" s="4">
        <v>-3.0060597014926249E-2</v>
      </c>
      <c r="H148" s="4">
        <v>-2.24823676470568E-2</v>
      </c>
      <c r="I148" s="4">
        <v>-3.2212102941175047E-2</v>
      </c>
      <c r="J148" s="4">
        <v>-7.2739955882351603E-2</v>
      </c>
      <c r="K148" s="4">
        <v>-4.4382626865672403E-2</v>
      </c>
      <c r="L148" s="4"/>
      <c r="M148" s="4">
        <v>-9.8165441176453205E-3</v>
      </c>
      <c r="N148" s="4">
        <v>1.4259701492536969E-2</v>
      </c>
      <c r="O148" s="1"/>
      <c r="P148" s="15">
        <f t="shared" si="8"/>
        <v>202.67598142050969</v>
      </c>
      <c r="Q148" s="15">
        <f t="shared" si="8"/>
        <v>22.71751318256738</v>
      </c>
      <c r="R148" s="1"/>
      <c r="S148" s="1"/>
      <c r="T148" s="1"/>
      <c r="U148" s="13"/>
      <c r="V148" s="15"/>
    </row>
    <row r="149" spans="1:22" x14ac:dyDescent="0.2">
      <c r="A149" s="24">
        <v>15035</v>
      </c>
      <c r="B149" s="4">
        <v>-2.3456318213145311E-2</v>
      </c>
      <c r="C149" s="4">
        <v>-2.0942400693156116E-2</v>
      </c>
      <c r="D149" s="4">
        <v>-1.5436930304847607E-2</v>
      </c>
      <c r="E149" s="4">
        <v>-1.352703100328001E-2</v>
      </c>
      <c r="F149" s="4">
        <v>-2.7655450800602832E-2</v>
      </c>
      <c r="G149" s="4">
        <v>-5.7463737591394448E-3</v>
      </c>
      <c r="H149" s="4">
        <v>-1.4256972699935866E-2</v>
      </c>
      <c r="I149" s="4">
        <v>-3.4656255582147022E-2</v>
      </c>
      <c r="J149" s="4">
        <v>-3.949038734146515E-2</v>
      </c>
      <c r="K149" s="4">
        <v>-1.9116576158034082E-2</v>
      </c>
      <c r="L149" s="4"/>
      <c r="M149" s="4">
        <v>-5.7542181132654857E-3</v>
      </c>
      <c r="N149" s="4">
        <v>-2.9654358430015293E-2</v>
      </c>
      <c r="O149" s="1"/>
      <c r="P149" s="15">
        <f t="shared" ref="P149:Q164" si="9">P148*(1+M149)</f>
        <v>201.50973961709593</v>
      </c>
      <c r="Q149" s="15">
        <f t="shared" si="9"/>
        <v>22.04383990401293</v>
      </c>
      <c r="R149" s="1"/>
      <c r="S149" s="1"/>
      <c r="T149" s="1"/>
      <c r="U149" s="13"/>
      <c r="V149" s="15"/>
    </row>
    <row r="150" spans="1:22" x14ac:dyDescent="0.2">
      <c r="A150" s="24">
        <v>15066</v>
      </c>
      <c r="B150" s="4">
        <v>4.6181082247596095E-3</v>
      </c>
      <c r="C150" s="4">
        <v>1.4116897631430758E-2</v>
      </c>
      <c r="D150" s="4">
        <v>1.5169172665956632E-2</v>
      </c>
      <c r="E150" s="4">
        <v>1.3852004718243771E-2</v>
      </c>
      <c r="F150" s="4">
        <v>1.2119544359408874E-2</v>
      </c>
      <c r="G150" s="4">
        <v>1.5167070630534241E-2</v>
      </c>
      <c r="H150" s="4">
        <v>1.0955291090621877E-3</v>
      </c>
      <c r="I150" s="4">
        <v>4.3301198996631873E-2</v>
      </c>
      <c r="J150" s="4">
        <v>-7.070050876272771E-3</v>
      </c>
      <c r="K150" s="4">
        <v>-1.0852668199020199E-2</v>
      </c>
      <c r="L150" s="4"/>
      <c r="M150" s="4">
        <v>1.0947265287576169E-2</v>
      </c>
      <c r="N150" s="4">
        <v>-2.3586779906235256E-2</v>
      </c>
      <c r="O150" s="1"/>
      <c r="P150" s="15">
        <f t="shared" si="9"/>
        <v>203.71572019471469</v>
      </c>
      <c r="Q150" s="15">
        <f t="shared" si="9"/>
        <v>21.52389670390869</v>
      </c>
      <c r="R150" s="1"/>
      <c r="S150" s="1"/>
      <c r="T150" s="1"/>
      <c r="U150" s="13"/>
      <c r="V150" s="15"/>
    </row>
    <row r="151" spans="1:22" x14ac:dyDescent="0.2">
      <c r="A151" s="24">
        <v>15096</v>
      </c>
      <c r="B151" s="4">
        <v>-4.785957352941006E-2</v>
      </c>
      <c r="C151" s="4">
        <v>-3.7812088235292696E-2</v>
      </c>
      <c r="D151" s="4">
        <v>-3.834286764705741E-2</v>
      </c>
      <c r="E151" s="4">
        <v>-5.0864029411763267E-2</v>
      </c>
      <c r="F151" s="4">
        <v>-5.6622884057969891E-2</v>
      </c>
      <c r="G151" s="4">
        <v>-5.4307779411763124E-2</v>
      </c>
      <c r="H151" s="4">
        <v>-6.9583279411763455E-2</v>
      </c>
      <c r="I151" s="4">
        <v>-7.7769249999998458E-2</v>
      </c>
      <c r="J151" s="4">
        <v>-8.3233573529410076E-2</v>
      </c>
      <c r="K151" s="4">
        <v>-4.9427999999998251E-2</v>
      </c>
      <c r="L151" s="4"/>
      <c r="M151" s="4">
        <v>-3.7742164179105586E-2</v>
      </c>
      <c r="N151" s="4">
        <v>-0.10420463235293953</v>
      </c>
      <c r="O151" s="1"/>
      <c r="P151" s="15">
        <f t="shared" si="9"/>
        <v>196.02704803726104</v>
      </c>
      <c r="Q151" s="15">
        <f t="shared" si="9"/>
        <v>19.281006961075239</v>
      </c>
      <c r="R151" s="1"/>
      <c r="S151" s="1"/>
      <c r="T151" s="1"/>
      <c r="U151" s="13"/>
      <c r="V151" s="15"/>
    </row>
    <row r="152" spans="1:22" x14ac:dyDescent="0.2">
      <c r="A152" s="24">
        <v>15126</v>
      </c>
      <c r="B152" s="4">
        <v>-8.9608284582928244E-3</v>
      </c>
      <c r="C152" s="4">
        <v>6.1799927312871095E-3</v>
      </c>
      <c r="D152" s="4">
        <v>8.7224905886187365E-3</v>
      </c>
      <c r="E152" s="4">
        <v>1.6204491210070282E-2</v>
      </c>
      <c r="F152" s="4">
        <v>4.8506745932566098E-3</v>
      </c>
      <c r="G152" s="4">
        <v>2.4337836008344604E-2</v>
      </c>
      <c r="H152" s="4">
        <v>3.2865771817995437E-2</v>
      </c>
      <c r="I152" s="4">
        <v>4.1627728840547551E-3</v>
      </c>
      <c r="J152" s="4">
        <v>1.6848499941698458E-2</v>
      </c>
      <c r="K152" s="4">
        <v>-9.0618195676485103E-3</v>
      </c>
      <c r="L152" s="4"/>
      <c r="M152" s="4">
        <v>4.4441011695206534E-3</v>
      </c>
      <c r="N152" s="4">
        <v>-1.6396312165930405E-2</v>
      </c>
      <c r="O152" s="1"/>
      <c r="P152" s="15">
        <f t="shared" si="9"/>
        <v>196.89821207070111</v>
      </c>
      <c r="Q152" s="15">
        <f t="shared" si="9"/>
        <v>18.96486955206797</v>
      </c>
      <c r="R152" s="1"/>
      <c r="S152" s="1"/>
      <c r="T152" s="1"/>
      <c r="U152" s="13"/>
      <c r="V152" s="15"/>
    </row>
    <row r="153" spans="1:22" x14ac:dyDescent="0.2">
      <c r="A153" s="24">
        <v>15157</v>
      </c>
      <c r="B153" s="4">
        <v>5.0106200693129654E-2</v>
      </c>
      <c r="C153" s="4">
        <v>4.0214260463869556E-2</v>
      </c>
      <c r="D153" s="4">
        <v>4.9614828334961336E-2</v>
      </c>
      <c r="E153" s="4">
        <v>5.4187384870677313E-2</v>
      </c>
      <c r="F153" s="4">
        <v>6.3473802748862829E-2</v>
      </c>
      <c r="G153" s="4">
        <v>7.1607444959009836E-2</v>
      </c>
      <c r="H153" s="4">
        <v>6.8405952597284214E-2</v>
      </c>
      <c r="I153" s="4">
        <v>8.7476350660141255E-2</v>
      </c>
      <c r="J153" s="4">
        <v>7.3621552663223344E-2</v>
      </c>
      <c r="K153" s="4">
        <v>0.1017224728458852</v>
      </c>
      <c r="L153" s="4"/>
      <c r="M153" s="4">
        <v>4.3838136781405357E-2</v>
      </c>
      <c r="N153" s="4">
        <v>7.5129640330634517E-2</v>
      </c>
      <c r="O153" s="1"/>
      <c r="P153" s="15">
        <f t="shared" si="9"/>
        <v>205.52986282347067</v>
      </c>
      <c r="Q153" s="15">
        <f t="shared" si="9"/>
        <v>20.389693380432238</v>
      </c>
      <c r="R153" s="1"/>
      <c r="S153" s="1"/>
      <c r="T153" s="1"/>
      <c r="U153" s="13"/>
      <c r="V153" s="15"/>
    </row>
    <row r="154" spans="1:22" x14ac:dyDescent="0.2">
      <c r="A154" s="24">
        <v>15188</v>
      </c>
      <c r="B154" s="4">
        <v>4.5104426470589987E-2</v>
      </c>
      <c r="C154" s="4">
        <v>5.7840028985508551E-2</v>
      </c>
      <c r="D154" s="4">
        <v>0.10364479710145069</v>
      </c>
      <c r="E154" s="4">
        <v>8.9856072463769143E-2</v>
      </c>
      <c r="F154" s="4">
        <v>0.10592853623188514</v>
      </c>
      <c r="G154" s="4">
        <v>0.11708764705882535</v>
      </c>
      <c r="H154" s="4">
        <v>0.15365971014492885</v>
      </c>
      <c r="I154" s="4">
        <v>0.17834194202898757</v>
      </c>
      <c r="J154" s="4">
        <v>0.15334650724637888</v>
      </c>
      <c r="K154" s="4">
        <v>0.25384854411764968</v>
      </c>
      <c r="L154" s="4"/>
      <c r="M154" s="4">
        <v>8.6568764705884371E-2</v>
      </c>
      <c r="N154" s="4">
        <v>0.25363032352941461</v>
      </c>
      <c r="O154" s="1"/>
      <c r="P154" s="15">
        <f t="shared" si="9"/>
        <v>223.32232915826839</v>
      </c>
      <c r="Q154" s="15">
        <f t="shared" si="9"/>
        <v>25.561137909176828</v>
      </c>
      <c r="R154" s="1"/>
      <c r="S154" s="1"/>
      <c r="T154" s="1"/>
      <c r="U154" s="13"/>
      <c r="V154" s="15"/>
    </row>
    <row r="155" spans="1:22" x14ac:dyDescent="0.2">
      <c r="A155" s="24">
        <v>15217</v>
      </c>
      <c r="B155" s="4">
        <v>1.3415067423534488E-3</v>
      </c>
      <c r="C155" s="4">
        <v>-2.6023533413488398E-3</v>
      </c>
      <c r="D155" s="4">
        <v>-6.7028926409725686E-3</v>
      </c>
      <c r="E155" s="4">
        <v>3.8350611475770346E-3</v>
      </c>
      <c r="F155" s="4">
        <v>9.6215338473126799E-4</v>
      </c>
      <c r="G155" s="4">
        <v>8.6300564670263036E-3</v>
      </c>
      <c r="H155" s="4">
        <v>-1.0055363813520013E-2</v>
      </c>
      <c r="I155" s="4">
        <v>-1.1136977931296754E-2</v>
      </c>
      <c r="J155" s="4">
        <v>-2.5386738103331141E-2</v>
      </c>
      <c r="K155" s="4">
        <v>-1.2453311905107789E-2</v>
      </c>
      <c r="L155" s="4"/>
      <c r="M155" s="4">
        <v>-2.2257054398955312E-3</v>
      </c>
      <c r="N155" s="4">
        <v>-8.5210558343605802E-3</v>
      </c>
      <c r="O155" s="1"/>
      <c r="P155" s="15">
        <f t="shared" si="9"/>
        <v>222.82527943541069</v>
      </c>
      <c r="Q155" s="15">
        <f t="shared" si="9"/>
        <v>25.34333002586294</v>
      </c>
      <c r="R155" s="1"/>
      <c r="S155" s="1"/>
      <c r="T155" s="1"/>
      <c r="U155" s="13"/>
      <c r="V155" s="15"/>
    </row>
    <row r="156" spans="1:22" x14ac:dyDescent="0.2">
      <c r="A156" s="24">
        <v>15249</v>
      </c>
      <c r="B156" s="4">
        <v>9.0807140801836272E-3</v>
      </c>
      <c r="C156" s="4">
        <v>1.6260727313761603E-3</v>
      </c>
      <c r="D156" s="4">
        <v>1.629018046257702E-3</v>
      </c>
      <c r="E156" s="4">
        <v>-8.8218428981943209E-3</v>
      </c>
      <c r="F156" s="4">
        <v>-7.728227981157576E-3</v>
      </c>
      <c r="G156" s="4">
        <v>-1.5877414365262466E-2</v>
      </c>
      <c r="H156" s="4">
        <v>-1.7083943468374718E-2</v>
      </c>
      <c r="I156" s="4">
        <v>-2.6301448360548374E-2</v>
      </c>
      <c r="J156" s="4">
        <v>-5.5399753797225171E-2</v>
      </c>
      <c r="K156" s="4">
        <v>-4.6979772139169262E-2</v>
      </c>
      <c r="L156" s="4"/>
      <c r="M156" s="4">
        <v>-8.1325589104194185E-3</v>
      </c>
      <c r="N156" s="4">
        <v>-3.3778213935503731E-2</v>
      </c>
      <c r="O156" s="1"/>
      <c r="P156" s="15">
        <f t="shared" si="9"/>
        <v>221.01313972367154</v>
      </c>
      <c r="Q156" s="15">
        <f t="shared" si="9"/>
        <v>24.487277602411268</v>
      </c>
      <c r="R156" s="1"/>
      <c r="S156" s="1"/>
      <c r="T156" s="1"/>
      <c r="U156" s="13"/>
      <c r="V156" s="15"/>
    </row>
    <row r="157" spans="1:22" x14ac:dyDescent="0.2">
      <c r="A157" s="24">
        <v>15280</v>
      </c>
      <c r="B157" s="4">
        <v>-4.7139681159418911E-2</v>
      </c>
      <c r="C157" s="4">
        <v>-4.762937681159285E-2</v>
      </c>
      <c r="D157" s="4">
        <v>-4.4984724637679774E-2</v>
      </c>
      <c r="E157" s="4">
        <v>-4.9352199999998181E-2</v>
      </c>
      <c r="F157" s="4">
        <v>-5.4132159420288817E-2</v>
      </c>
      <c r="G157" s="4">
        <v>-5.8713260869563744E-2</v>
      </c>
      <c r="H157" s="4">
        <v>-6.9921699999998199E-2</v>
      </c>
      <c r="I157" s="4">
        <v>-7.3603971014491565E-2</v>
      </c>
      <c r="J157" s="4">
        <v>-6.5930985507244966E-2</v>
      </c>
      <c r="K157" s="4">
        <v>-7.640673913043361E-2</v>
      </c>
      <c r="L157" s="4"/>
      <c r="M157" s="4">
        <v>-4.1243749999998358E-2</v>
      </c>
      <c r="N157" s="4">
        <v>-9.3294999999998574E-2</v>
      </c>
      <c r="O157" s="1"/>
      <c r="P157" s="15">
        <f t="shared" si="9"/>
        <v>211.89772904219373</v>
      </c>
      <c r="Q157" s="15">
        <f t="shared" si="9"/>
        <v>22.202737038494345</v>
      </c>
      <c r="R157" s="1"/>
      <c r="S157" s="1"/>
      <c r="T157" s="1"/>
      <c r="U157" s="13"/>
      <c r="V157" s="15"/>
    </row>
    <row r="158" spans="1:22" x14ac:dyDescent="0.2">
      <c r="A158" s="24">
        <v>15308</v>
      </c>
      <c r="B158" s="4">
        <v>-2.9949853108935498E-2</v>
      </c>
      <c r="C158" s="4">
        <v>-1.6807663707755216E-2</v>
      </c>
      <c r="D158" s="4">
        <v>-2.773173932059747E-2</v>
      </c>
      <c r="E158" s="4">
        <v>-2.2054587190259767E-2</v>
      </c>
      <c r="F158" s="4">
        <v>-1.2412764996858838E-2</v>
      </c>
      <c r="G158" s="4">
        <v>-1.6385251509986043E-2</v>
      </c>
      <c r="H158" s="4">
        <v>-3.1059302445534898E-2</v>
      </c>
      <c r="I158" s="4">
        <v>-4.804349353763715E-2</v>
      </c>
      <c r="J158" s="4">
        <v>-4.2124008407022351E-2</v>
      </c>
      <c r="K158" s="4">
        <v>-6.5379005105468679E-2</v>
      </c>
      <c r="L158" s="4"/>
      <c r="M158" s="4">
        <v>5.0539242839464649E-4</v>
      </c>
      <c r="N158" s="4">
        <v>-0.10396938252836618</v>
      </c>
      <c r="O158" s="1"/>
      <c r="P158" s="15">
        <f t="shared" si="9"/>
        <v>212.00482055004568</v>
      </c>
      <c r="Q158" s="15">
        <f t="shared" si="9"/>
        <v>19.894332178162401</v>
      </c>
      <c r="R158" s="1"/>
      <c r="S158" s="1"/>
      <c r="T158" s="1"/>
      <c r="U158" s="13"/>
      <c r="V158" s="15"/>
    </row>
    <row r="159" spans="1:22" x14ac:dyDescent="0.2">
      <c r="A159" s="24">
        <v>15341</v>
      </c>
      <c r="B159" s="4">
        <v>-5.4156811622282253E-2</v>
      </c>
      <c r="C159" s="4">
        <v>-6.9861907698758663E-2</v>
      </c>
      <c r="D159" s="4">
        <v>-7.3995249737482838E-2</v>
      </c>
      <c r="E159" s="4">
        <v>-6.0790731725399394E-2</v>
      </c>
      <c r="F159" s="4">
        <v>-5.4443486342248826E-2</v>
      </c>
      <c r="G159" s="4">
        <v>-9.4792852644952963E-2</v>
      </c>
      <c r="H159" s="4">
        <v>-8.4106209021817313E-2</v>
      </c>
      <c r="I159" s="4">
        <v>-6.4542505283587737E-2</v>
      </c>
      <c r="J159" s="4">
        <v>-0.11231573425336061</v>
      </c>
      <c r="K159" s="4">
        <v>-0.10758922819803618</v>
      </c>
      <c r="L159" s="4"/>
      <c r="M159" s="4">
        <v>-4.8532400591734359E-2</v>
      </c>
      <c r="N159" s="4">
        <v>-0.14863751016003102</v>
      </c>
      <c r="O159" s="1"/>
      <c r="P159" s="15">
        <f t="shared" si="9"/>
        <v>201.71571767173211</v>
      </c>
      <c r="Q159" s="15">
        <f t="shared" si="9"/>
        <v>16.937288176903756</v>
      </c>
      <c r="R159" s="1"/>
      <c r="S159" s="1"/>
      <c r="T159" s="1"/>
      <c r="U159" s="13"/>
      <c r="V159" s="15"/>
    </row>
    <row r="160" spans="1:22" x14ac:dyDescent="0.2">
      <c r="A160" s="24">
        <v>15371</v>
      </c>
      <c r="B160" s="4">
        <v>1.1805014705883909E-2</v>
      </c>
      <c r="C160" s="4">
        <v>5.3520838235295853E-2</v>
      </c>
      <c r="D160" s="4">
        <v>4.9249058823531477E-2</v>
      </c>
      <c r="E160" s="4">
        <v>7.8207478260871488E-2</v>
      </c>
      <c r="F160" s="4">
        <v>9.1842117647060295E-2</v>
      </c>
      <c r="G160" s="4">
        <v>9.5935250000002359E-2</v>
      </c>
      <c r="H160" s="4">
        <v>8.8340289855074028E-2</v>
      </c>
      <c r="I160" s="4">
        <v>0.10850158823529621</v>
      </c>
      <c r="J160" s="4">
        <v>0.14916439705882545</v>
      </c>
      <c r="K160" s="4">
        <v>0.21709151470588495</v>
      </c>
      <c r="L160" s="4"/>
      <c r="M160" s="4">
        <v>7.2330176470589924E-2</v>
      </c>
      <c r="N160" s="4">
        <v>0.18402132352941392</v>
      </c>
      <c r="O160" s="1"/>
      <c r="P160" s="15">
        <f t="shared" si="9"/>
        <v>216.30585112782018</v>
      </c>
      <c r="Q160" s="15">
        <f t="shared" si="9"/>
        <v>20.05411036421668</v>
      </c>
      <c r="R160" s="1"/>
      <c r="S160" s="1"/>
      <c r="T160" s="1"/>
      <c r="U160" s="13"/>
      <c r="V160" s="15"/>
    </row>
    <row r="161" spans="1:22" x14ac:dyDescent="0.2">
      <c r="A161" s="24">
        <v>15399</v>
      </c>
      <c r="B161" s="4">
        <v>-3.4299554525189402E-2</v>
      </c>
      <c r="C161" s="4">
        <v>-2.1499972580178439E-2</v>
      </c>
      <c r="D161" s="4">
        <v>-1.2675390775049755E-2</v>
      </c>
      <c r="E161" s="4">
        <v>-2.1085184877461249E-2</v>
      </c>
      <c r="F161" s="4">
        <v>-2.1336064540277921E-2</v>
      </c>
      <c r="G161" s="4">
        <v>-2.3339050612010026E-2</v>
      </c>
      <c r="H161" s="4">
        <v>-1.7958042895790394E-3</v>
      </c>
      <c r="I161" s="4">
        <v>-1.1106689049359186E-2</v>
      </c>
      <c r="J161" s="4">
        <v>-2.0743100170136364E-3</v>
      </c>
      <c r="K161" s="4">
        <v>-1.4666610207558328E-2</v>
      </c>
      <c r="L161" s="4"/>
      <c r="M161" s="4">
        <v>-1.110451292211978E-2</v>
      </c>
      <c r="N161" s="4">
        <v>-1.5045602965355731E-2</v>
      </c>
      <c r="O161" s="1"/>
      <c r="P161" s="15">
        <f t="shared" si="9"/>
        <v>213.90388000884118</v>
      </c>
      <c r="Q161" s="15">
        <f t="shared" si="9"/>
        <v>19.752384181853252</v>
      </c>
      <c r="R161" s="1"/>
      <c r="S161" s="1"/>
      <c r="T161" s="1"/>
      <c r="U161" s="13"/>
      <c r="V161" s="15"/>
    </row>
    <row r="162" spans="1:22" x14ac:dyDescent="0.2">
      <c r="A162" s="24">
        <v>15431</v>
      </c>
      <c r="B162" s="4">
        <v>-7.151185511240532E-2</v>
      </c>
      <c r="C162" s="4">
        <v>-6.6826814635775111E-2</v>
      </c>
      <c r="D162" s="4">
        <v>-4.5385231192214714E-2</v>
      </c>
      <c r="E162" s="4">
        <v>-4.6908564175940359E-2</v>
      </c>
      <c r="F162" s="4">
        <v>-4.0456290984096199E-2</v>
      </c>
      <c r="G162" s="4">
        <v>-3.0559802029269112E-2</v>
      </c>
      <c r="H162" s="4">
        <v>-4.3789594749947147E-2</v>
      </c>
      <c r="I162" s="4">
        <v>-5.0139100953496385E-2</v>
      </c>
      <c r="J162" s="4">
        <v>-4.1274903545272745E-2</v>
      </c>
      <c r="K162" s="4">
        <v>-0.10001434547995536</v>
      </c>
      <c r="L162" s="4"/>
      <c r="M162" s="4">
        <v>-2.9743052712961848E-2</v>
      </c>
      <c r="N162" s="4">
        <v>-6.9348500679408343E-2</v>
      </c>
      <c r="O162" s="1"/>
      <c r="P162" s="15">
        <f t="shared" si="9"/>
        <v>207.54172563023116</v>
      </c>
      <c r="Q162" s="15">
        <f t="shared" si="9"/>
        <v>18.382585953998067</v>
      </c>
      <c r="R162" s="1"/>
      <c r="S162" s="1"/>
      <c r="T162" s="1"/>
      <c r="U162" s="13"/>
      <c r="V162" s="15"/>
    </row>
    <row r="163" spans="1:22" x14ac:dyDescent="0.2">
      <c r="A163" s="24">
        <v>15461</v>
      </c>
      <c r="B163" s="4">
        <v>-4.4210573529410158E-2</v>
      </c>
      <c r="C163" s="4">
        <v>-4.3902956521737924E-2</v>
      </c>
      <c r="D163" s="4">
        <v>-3.843468115941906E-2</v>
      </c>
      <c r="E163" s="4">
        <v>-3.5556217391302991E-2</v>
      </c>
      <c r="F163" s="4">
        <v>-4.0322666666665508E-2</v>
      </c>
      <c r="G163" s="4">
        <v>-4.5869735294116087E-2</v>
      </c>
      <c r="H163" s="4">
        <v>-4.783708695652078E-2</v>
      </c>
      <c r="I163" s="4">
        <v>-5.1524072463766557E-2</v>
      </c>
      <c r="J163" s="4">
        <v>-6.6542130434781299E-2</v>
      </c>
      <c r="K163" s="4">
        <v>-6.9171897058822207E-2</v>
      </c>
      <c r="L163" s="4"/>
      <c r="M163" s="4">
        <v>-2.9629558823527802E-2</v>
      </c>
      <c r="N163" s="4">
        <v>-7.2119449275361069E-2</v>
      </c>
      <c r="O163" s="1"/>
      <c r="P163" s="15">
        <f t="shared" si="9"/>
        <v>201.39235586233374</v>
      </c>
      <c r="Q163" s="15">
        <f t="shared" si="9"/>
        <v>17.056843978738737</v>
      </c>
      <c r="R163" s="1"/>
      <c r="S163" s="1"/>
      <c r="T163" s="1"/>
      <c r="U163" s="13"/>
      <c r="V163" s="15"/>
    </row>
    <row r="164" spans="1:22" x14ac:dyDescent="0.2">
      <c r="A164" s="24">
        <v>15490</v>
      </c>
      <c r="B164" s="4">
        <v>7.3222930798257035E-2</v>
      </c>
      <c r="C164" s="4">
        <v>5.8961849181673243E-2</v>
      </c>
      <c r="D164" s="4">
        <v>3.8638423368964281E-2</v>
      </c>
      <c r="E164" s="4">
        <v>4.5987490492732652E-2</v>
      </c>
      <c r="F164" s="4">
        <v>4.2367447278415238E-2</v>
      </c>
      <c r="G164" s="4">
        <v>4.5053007759715769E-2</v>
      </c>
      <c r="H164" s="4">
        <v>3.5968197001743585E-2</v>
      </c>
      <c r="I164" s="4">
        <v>6.4937835292862012E-3</v>
      </c>
      <c r="J164" s="4">
        <v>6.3765333553236214E-3</v>
      </c>
      <c r="K164" s="4">
        <v>-1.8504080395190359E-2</v>
      </c>
      <c r="L164" s="4"/>
      <c r="M164" s="4">
        <v>2.5101156558767324E-2</v>
      </c>
      <c r="N164" s="4">
        <v>2.6992244530194887E-2</v>
      </c>
      <c r="O164" s="1"/>
      <c r="P164" s="15">
        <f t="shared" si="9"/>
        <v>206.44753691657317</v>
      </c>
      <c r="Q164" s="15">
        <f t="shared" si="9"/>
        <v>17.517246482326236</v>
      </c>
      <c r="R164" s="1"/>
      <c r="S164" s="1"/>
      <c r="T164" s="1"/>
      <c r="U164" s="13"/>
      <c r="V164" s="15"/>
    </row>
    <row r="165" spans="1:22" x14ac:dyDescent="0.2">
      <c r="A165" s="24">
        <v>15522</v>
      </c>
      <c r="B165" s="4">
        <v>3.4936788903184857E-2</v>
      </c>
      <c r="C165" s="4">
        <v>3.0439806878920228E-2</v>
      </c>
      <c r="D165" s="4">
        <v>3.4842916516735212E-2</v>
      </c>
      <c r="E165" s="4">
        <v>2.8058636540062576E-2</v>
      </c>
      <c r="F165" s="4">
        <v>3.5637035228228475E-2</v>
      </c>
      <c r="G165" s="4">
        <v>2.5807039208339377E-2</v>
      </c>
      <c r="H165" s="4">
        <v>3.4298555859746394E-4</v>
      </c>
      <c r="I165" s="4">
        <v>1.626230053834421E-2</v>
      </c>
      <c r="J165" s="4">
        <v>3.2152771921660772E-3</v>
      </c>
      <c r="K165" s="4">
        <v>2.2746481093303128E-2</v>
      </c>
      <c r="L165" s="4"/>
      <c r="M165" s="4">
        <v>1.4443668921169994E-2</v>
      </c>
      <c r="N165" s="4">
        <v>5.6705636762544032E-4</v>
      </c>
      <c r="O165" s="1"/>
      <c r="P165" s="15">
        <f t="shared" ref="P165:Q180" si="10">P164*(1+M165)</f>
        <v>209.42939678938717</v>
      </c>
      <c r="Q165" s="15">
        <f t="shared" si="10"/>
        <v>17.527179748487303</v>
      </c>
      <c r="R165" s="1"/>
      <c r="S165" s="1"/>
      <c r="T165" s="1"/>
      <c r="U165" s="13"/>
      <c r="V165" s="15"/>
    </row>
    <row r="166" spans="1:22" x14ac:dyDescent="0.2">
      <c r="A166" s="24">
        <v>15553</v>
      </c>
      <c r="B166" s="4">
        <v>2.0946101449276888E-2</v>
      </c>
      <c r="C166" s="4">
        <v>3.6615971014493987E-2</v>
      </c>
      <c r="D166" s="4">
        <v>3.4536637681160665E-2</v>
      </c>
      <c r="E166" s="4">
        <v>5.0377521739132014E-2</v>
      </c>
      <c r="F166" s="4">
        <v>4.2084347826088608E-2</v>
      </c>
      <c r="G166" s="4">
        <v>3.8126043478262428E-2</v>
      </c>
      <c r="H166" s="4">
        <v>4.1802521739132015E-2</v>
      </c>
      <c r="I166" s="4">
        <v>7.3826789038327512E-2</v>
      </c>
      <c r="J166" s="4">
        <v>4.4461420289856557E-2</v>
      </c>
      <c r="K166" s="4">
        <v>7.5889898550726143E-2</v>
      </c>
      <c r="L166" s="4"/>
      <c r="M166" s="4">
        <v>4.09980579710163E-2</v>
      </c>
      <c r="N166" s="4">
        <v>5.5890333333334929E-2</v>
      </c>
      <c r="O166" s="1"/>
      <c r="P166" s="15">
        <f t="shared" si="10"/>
        <v>218.01559533979344</v>
      </c>
      <c r="Q166" s="15">
        <f t="shared" si="10"/>
        <v>18.506779667023537</v>
      </c>
      <c r="R166" s="1"/>
      <c r="S166" s="1"/>
      <c r="T166" s="1"/>
      <c r="U166" s="13"/>
      <c r="V166" s="15"/>
    </row>
    <row r="167" spans="1:22" x14ac:dyDescent="0.2">
      <c r="A167" s="24">
        <v>15584</v>
      </c>
      <c r="B167" s="4">
        <v>2.2471706390255086E-2</v>
      </c>
      <c r="C167" s="4">
        <v>2.7015510760319827E-2</v>
      </c>
      <c r="D167" s="4">
        <v>2.393245473566985E-2</v>
      </c>
      <c r="E167" s="4">
        <v>2.4807370484531077E-2</v>
      </c>
      <c r="F167" s="4">
        <v>2.2007098539590375E-2</v>
      </c>
      <c r="G167" s="4">
        <v>3.3461433914275363E-2</v>
      </c>
      <c r="H167" s="4">
        <v>3.2559478916836859E-2</v>
      </c>
      <c r="I167" s="4">
        <v>1.0402847003665006E-2</v>
      </c>
      <c r="J167" s="4">
        <v>3.770828158739814E-2</v>
      </c>
      <c r="K167" s="4">
        <v>7.7731471441710998E-3</v>
      </c>
      <c r="L167" s="4"/>
      <c r="M167" s="4">
        <v>3.1004717433100293E-2</v>
      </c>
      <c r="N167" s="4">
        <v>2.3903513583522606E-2</v>
      </c>
      <c r="O167" s="1"/>
      <c r="P167" s="15">
        <f t="shared" si="10"/>
        <v>224.77510726931285</v>
      </c>
      <c r="Q167" s="15">
        <f t="shared" si="10"/>
        <v>18.949156726181492</v>
      </c>
      <c r="R167" s="1"/>
      <c r="S167" s="1"/>
      <c r="T167" s="1"/>
      <c r="U167" s="13"/>
      <c r="V167" s="15"/>
    </row>
    <row r="168" spans="1:22" x14ac:dyDescent="0.2">
      <c r="A168" s="24">
        <v>15614</v>
      </c>
      <c r="B168" s="4">
        <v>1.1892664843258904E-2</v>
      </c>
      <c r="C168" s="4">
        <v>2.0527575363588735E-2</v>
      </c>
      <c r="D168" s="4">
        <v>2.9148349287569264E-2</v>
      </c>
      <c r="E168" s="4">
        <v>1.828987966895812E-2</v>
      </c>
      <c r="F168" s="4">
        <v>2.2659749204237745E-2</v>
      </c>
      <c r="G168" s="4">
        <v>2.4871047918854083E-2</v>
      </c>
      <c r="H168" s="4">
        <v>4.3039288722848124E-2</v>
      </c>
      <c r="I168" s="4">
        <v>4.7007006636159643E-2</v>
      </c>
      <c r="J168" s="4">
        <v>4.1123246848516981E-2</v>
      </c>
      <c r="K168" s="4">
        <v>0.10593964118429455</v>
      </c>
      <c r="L168" s="4"/>
      <c r="M168" s="4">
        <v>1.1072277518560103E-2</v>
      </c>
      <c r="N168" s="4">
        <v>5.468800362008519E-2</v>
      </c>
      <c r="O168" s="1"/>
      <c r="P168" s="15">
        <f t="shared" si="10"/>
        <v>227.2638796362628</v>
      </c>
      <c r="Q168" s="15">
        <f t="shared" si="10"/>
        <v>19.985448277820467</v>
      </c>
      <c r="R168" s="1"/>
      <c r="S168" s="1"/>
      <c r="T168" s="1"/>
      <c r="U168" s="13"/>
      <c r="V168" s="15"/>
    </row>
    <row r="169" spans="1:22" x14ac:dyDescent="0.2">
      <c r="A169" s="24">
        <v>15644</v>
      </c>
      <c r="B169" s="4">
        <v>4.4126942857144691E-2</v>
      </c>
      <c r="C169" s="4">
        <v>5.1457085714287309E-2</v>
      </c>
      <c r="D169" s="4">
        <v>5.5084900000001547E-2</v>
      </c>
      <c r="E169" s="4">
        <v>7.0280306405257953E-2</v>
      </c>
      <c r="F169" s="4">
        <v>7.5107422535211743E-2</v>
      </c>
      <c r="G169" s="4">
        <v>0.10100774285714476</v>
      </c>
      <c r="H169" s="4">
        <v>0.12443870000000179</v>
      </c>
      <c r="I169" s="4">
        <v>0.12745044285714457</v>
      </c>
      <c r="J169" s="4">
        <v>0.15674540000000214</v>
      </c>
      <c r="K169" s="4">
        <v>0.12602175714285879</v>
      </c>
      <c r="L169" s="4"/>
      <c r="M169" s="4">
        <v>6.0714471428573225E-2</v>
      </c>
      <c r="N169" s="4">
        <v>0.18204222857143026</v>
      </c>
      <c r="O169" s="1"/>
      <c r="P169" s="15">
        <f t="shared" si="10"/>
        <v>241.06208596318538</v>
      </c>
      <c r="Q169" s="15">
        <f t="shared" si="10"/>
        <v>23.623643821313959</v>
      </c>
      <c r="R169" s="1"/>
      <c r="S169" s="1"/>
      <c r="T169" s="1"/>
      <c r="U169" s="13"/>
      <c r="V169" s="15"/>
    </row>
    <row r="170" spans="1:22" x14ac:dyDescent="0.2">
      <c r="A170" s="24">
        <v>15675</v>
      </c>
      <c r="B170" s="4">
        <v>7.5223859590360931E-3</v>
      </c>
      <c r="C170" s="4">
        <v>6.5885507035168267E-3</v>
      </c>
      <c r="D170" s="4">
        <v>-1.4968884754677725E-2</v>
      </c>
      <c r="E170" s="4">
        <v>-9.9922300234034367E-6</v>
      </c>
      <c r="F170" s="4">
        <v>-1.3467676145901941E-2</v>
      </c>
      <c r="G170" s="4">
        <v>-3.6814914779762509E-3</v>
      </c>
      <c r="H170" s="4">
        <v>-2.4347096172161464E-2</v>
      </c>
      <c r="I170" s="4">
        <v>-1.5687961530117422E-2</v>
      </c>
      <c r="J170" s="4">
        <v>-1.8598241911956914E-2</v>
      </c>
      <c r="K170" s="4">
        <v>-4.283176136557254E-2</v>
      </c>
      <c r="L170" s="4"/>
      <c r="M170" s="4">
        <v>8.7662211780887844E-3</v>
      </c>
      <c r="N170" s="4">
        <v>-5.5668374501775864E-2</v>
      </c>
      <c r="O170" s="1"/>
      <c r="P170" s="15">
        <f t="shared" si="10"/>
        <v>243.17528952639012</v>
      </c>
      <c r="Q170" s="15">
        <f t="shared" si="10"/>
        <v>22.30855396997249</v>
      </c>
      <c r="R170" s="1"/>
      <c r="S170" s="1"/>
      <c r="T170" s="1"/>
      <c r="U170" s="13"/>
      <c r="V170" s="15"/>
    </row>
    <row r="171" spans="1:22" x14ac:dyDescent="0.2">
      <c r="A171" s="24">
        <v>15706</v>
      </c>
      <c r="B171" s="4">
        <v>4.654480012617368E-2</v>
      </c>
      <c r="C171" s="4">
        <v>3.6963793257326794E-2</v>
      </c>
      <c r="D171" s="4">
        <v>3.8381639976431403E-2</v>
      </c>
      <c r="E171" s="4">
        <v>4.3003342112157394E-2</v>
      </c>
      <c r="F171" s="4">
        <v>4.9437221258967101E-2</v>
      </c>
      <c r="G171" s="4">
        <v>3.7901279946994215E-2</v>
      </c>
      <c r="H171" s="4">
        <v>4.084840705528836E-2</v>
      </c>
      <c r="I171" s="4">
        <v>4.1681331211295802E-2</v>
      </c>
      <c r="J171" s="4">
        <v>2.8586673873403301E-2</v>
      </c>
      <c r="K171" s="4">
        <v>4.1163370179813086E-3</v>
      </c>
      <c r="L171" s="4"/>
      <c r="M171" s="4">
        <v>3.8152576645622993E-2</v>
      </c>
      <c r="N171" s="4">
        <v>1.3320314332292416E-2</v>
      </c>
      <c r="O171" s="1"/>
      <c r="P171" s="15">
        <f t="shared" si="10"/>
        <v>252.45305339836727</v>
      </c>
      <c r="Q171" s="15">
        <f t="shared" si="10"/>
        <v>22.605710921151434</v>
      </c>
      <c r="R171" s="1"/>
      <c r="S171" s="1"/>
      <c r="T171" s="1"/>
      <c r="U171" s="13"/>
      <c r="V171" s="15"/>
    </row>
    <row r="172" spans="1:22" x14ac:dyDescent="0.2">
      <c r="A172" s="24">
        <v>15735</v>
      </c>
      <c r="B172" s="4">
        <v>7.9836957142858767E-2</v>
      </c>
      <c r="C172" s="4">
        <v>8.4280056338029263E-2</v>
      </c>
      <c r="D172" s="4">
        <v>8.4695746478874012E-2</v>
      </c>
      <c r="E172" s="4">
        <v>8.7157464788733208E-2</v>
      </c>
      <c r="F172" s="4">
        <v>0.10666905633802903</v>
      </c>
      <c r="G172" s="4">
        <v>0.12590798571428707</v>
      </c>
      <c r="H172" s="4">
        <v>0.16272395774647963</v>
      </c>
      <c r="I172" s="4">
        <v>0.16649471830986062</v>
      </c>
      <c r="J172" s="4">
        <v>0.23098638028169183</v>
      </c>
      <c r="K172" s="4">
        <v>0.2844932714285735</v>
      </c>
      <c r="L172" s="4"/>
      <c r="M172" s="4">
        <v>0.10352554285714444</v>
      </c>
      <c r="N172" s="4">
        <v>0.2447469571428591</v>
      </c>
      <c r="O172" s="1"/>
      <c r="P172" s="15">
        <f t="shared" si="10"/>
        <v>278.58839279737691</v>
      </c>
      <c r="Q172" s="15">
        <f t="shared" si="10"/>
        <v>28.138389883154346</v>
      </c>
      <c r="R172" s="1"/>
      <c r="S172" s="1"/>
      <c r="T172" s="1"/>
      <c r="U172" s="13"/>
      <c r="V172" s="15"/>
    </row>
    <row r="173" spans="1:22" x14ac:dyDescent="0.2">
      <c r="A173" s="24">
        <v>15763</v>
      </c>
      <c r="B173" s="4">
        <v>4.4571141564770933E-2</v>
      </c>
      <c r="C173" s="4">
        <v>4.5848197716472638E-2</v>
      </c>
      <c r="D173" s="4">
        <v>7.2341465918904335E-2</v>
      </c>
      <c r="E173" s="4">
        <v>6.9518341968589414E-2</v>
      </c>
      <c r="F173" s="4">
        <v>8.401682650464215E-2</v>
      </c>
      <c r="G173" s="4">
        <v>9.1551926825840013E-2</v>
      </c>
      <c r="H173" s="4">
        <v>0.12478326715680543</v>
      </c>
      <c r="I173" s="4">
        <v>0.10655060693017582</v>
      </c>
      <c r="J173" s="4">
        <v>0.16058055938196203</v>
      </c>
      <c r="K173" s="4">
        <v>0.21784512968025416</v>
      </c>
      <c r="L173" s="4"/>
      <c r="M173" s="4">
        <v>8.1218144862631458E-2</v>
      </c>
      <c r="N173" s="4">
        <v>0.18009471184354253</v>
      </c>
      <c r="O173" s="1"/>
      <c r="P173" s="15">
        <f t="shared" si="10"/>
        <v>301.21482524064197</v>
      </c>
      <c r="Q173" s="15">
        <f t="shared" si="10"/>
        <v>33.205965100902283</v>
      </c>
      <c r="R173" s="1"/>
      <c r="S173" s="1"/>
      <c r="T173" s="1"/>
      <c r="U173" s="13"/>
      <c r="V173" s="15"/>
    </row>
    <row r="174" spans="1:22" x14ac:dyDescent="0.2">
      <c r="A174" s="24">
        <v>15796</v>
      </c>
      <c r="B174" s="4">
        <v>6.9826158990000664E-2</v>
      </c>
      <c r="C174" s="4">
        <v>5.5723707002434786E-2</v>
      </c>
      <c r="D174" s="4">
        <v>6.5696566881066509E-2</v>
      </c>
      <c r="E174" s="4">
        <v>9.187558879432034E-2</v>
      </c>
      <c r="F174" s="4">
        <v>0.10696142818822119</v>
      </c>
      <c r="G174" s="4">
        <v>0.10504440130260528</v>
      </c>
      <c r="H174" s="4">
        <v>0.14230174347081936</v>
      </c>
      <c r="I174" s="4">
        <v>0.17820710588912059</v>
      </c>
      <c r="J174" s="4">
        <v>0.18259022178650097</v>
      </c>
      <c r="K174" s="4">
        <v>0.16768302980285821</v>
      </c>
      <c r="L174" s="4"/>
      <c r="M174" s="4">
        <v>8.837396924220231E-2</v>
      </c>
      <c r="N174" s="4">
        <v>0.1730964469379257</v>
      </c>
      <c r="O174" s="1"/>
      <c r="P174" s="15">
        <f t="shared" si="10"/>
        <v>327.83437494175382</v>
      </c>
      <c r="Q174" s="15">
        <f t="shared" si="10"/>
        <v>38.95379967701323</v>
      </c>
      <c r="R174" s="1"/>
      <c r="S174" s="1"/>
      <c r="T174" s="1"/>
      <c r="U174" s="13"/>
      <c r="V174" s="15"/>
    </row>
    <row r="175" spans="1:22" x14ac:dyDescent="0.2">
      <c r="A175" s="24">
        <v>15826</v>
      </c>
      <c r="B175" s="4">
        <v>4.0795890410749713E-4</v>
      </c>
      <c r="C175" s="4">
        <v>1.9834123287669314E-2</v>
      </c>
      <c r="D175" s="4">
        <v>5.8589041095724603E-4</v>
      </c>
      <c r="E175" s="4">
        <v>-6.2206164383579177E-3</v>
      </c>
      <c r="F175" s="4">
        <v>6.1604109588819789E-4</v>
      </c>
      <c r="G175" s="4">
        <v>1.5703520547942995E-2</v>
      </c>
      <c r="H175" s="4">
        <v>4.8661410958902307E-2</v>
      </c>
      <c r="I175" s="4">
        <v>5.2610630136983971E-2</v>
      </c>
      <c r="J175" s="4">
        <v>9.0626712328764736E-2</v>
      </c>
      <c r="K175" s="4">
        <v>0.13071563013698428</v>
      </c>
      <c r="L175" s="4"/>
      <c r="M175" s="4">
        <v>2.452405479451869E-2</v>
      </c>
      <c r="N175" s="4">
        <v>6.922156164383364E-2</v>
      </c>
      <c r="O175" s="1"/>
      <c r="P175" s="15">
        <f t="shared" si="10"/>
        <v>335.87420311635219</v>
      </c>
      <c r="Q175" s="15">
        <f t="shared" si="10"/>
        <v>41.650242522617148</v>
      </c>
      <c r="R175" s="1"/>
      <c r="S175" s="1"/>
      <c r="T175" s="1"/>
      <c r="U175" s="13"/>
      <c r="V175" s="15"/>
    </row>
    <row r="176" spans="1:22" x14ac:dyDescent="0.2">
      <c r="A176" s="24">
        <v>15857</v>
      </c>
      <c r="B176" s="4">
        <v>4.257494237137327E-2</v>
      </c>
      <c r="C176" s="4">
        <v>5.1218154613567046E-2</v>
      </c>
      <c r="D176" s="4">
        <v>3.7756247453321068E-2</v>
      </c>
      <c r="E176" s="4">
        <v>6.6828305951135425E-2</v>
      </c>
      <c r="F176" s="4">
        <v>6.6755334536240607E-2</v>
      </c>
      <c r="G176" s="4">
        <v>6.5245463499090661E-2</v>
      </c>
      <c r="H176" s="4">
        <v>9.4741025089742026E-2</v>
      </c>
      <c r="I176" s="4">
        <v>9.2702274403374751E-2</v>
      </c>
      <c r="J176" s="4">
        <v>8.8770027114522199E-2</v>
      </c>
      <c r="K176" s="4">
        <v>0.18297992232572158</v>
      </c>
      <c r="L176" s="4"/>
      <c r="M176" s="4">
        <v>6.2337492239844305E-2</v>
      </c>
      <c r="N176" s="4">
        <v>9.0381544094276789E-2</v>
      </c>
      <c r="O176" s="1"/>
      <c r="P176" s="15">
        <f t="shared" si="10"/>
        <v>356.81175864668171</v>
      </c>
      <c r="Q176" s="15">
        <f t="shared" si="10"/>
        <v>45.414655753712395</v>
      </c>
      <c r="R176" s="1"/>
      <c r="S176" s="1"/>
      <c r="T176" s="1"/>
      <c r="U176" s="13"/>
      <c r="V176" s="15"/>
    </row>
    <row r="177" spans="1:22" x14ac:dyDescent="0.2">
      <c r="A177" s="24">
        <v>15887</v>
      </c>
      <c r="B177" s="4">
        <v>2.2220366204663833E-2</v>
      </c>
      <c r="C177" s="4">
        <v>1.1461654567691992E-2</v>
      </c>
      <c r="D177" s="4">
        <v>1.5004304619231856E-2</v>
      </c>
      <c r="E177" s="4">
        <v>1.2779376005632948E-2</v>
      </c>
      <c r="F177" s="4">
        <v>2.1484778262107262E-2</v>
      </c>
      <c r="G177" s="4">
        <v>1.9151806409646532E-2</v>
      </c>
      <c r="H177" s="4">
        <v>1.9085044216598179E-2</v>
      </c>
      <c r="I177" s="4">
        <v>2.0673826157419972E-2</v>
      </c>
      <c r="J177" s="4">
        <v>4.3955131985939921E-4</v>
      </c>
      <c r="K177" s="4">
        <v>-2.0269745449093324E-2</v>
      </c>
      <c r="L177" s="4"/>
      <c r="M177" s="4">
        <v>1.9597804451902068E-2</v>
      </c>
      <c r="N177" s="4">
        <v>9.6333340686014512E-3</v>
      </c>
      <c r="O177" s="1"/>
      <c r="P177" s="15">
        <f t="shared" si="10"/>
        <v>363.80448571877866</v>
      </c>
      <c r="Q177" s="15">
        <f t="shared" si="10"/>
        <v>45.852150304198439</v>
      </c>
      <c r="R177" s="1"/>
      <c r="S177" s="1"/>
      <c r="T177" s="1"/>
      <c r="U177" s="13"/>
      <c r="V177" s="15"/>
    </row>
    <row r="178" spans="1:22" x14ac:dyDescent="0.2">
      <c r="A178" s="24">
        <v>15917</v>
      </c>
      <c r="B178" s="4">
        <v>-2.4518493150687104E-2</v>
      </c>
      <c r="C178" s="4">
        <v>-2.8069432432430874E-2</v>
      </c>
      <c r="D178" s="4">
        <v>-3.8764135135133659E-2</v>
      </c>
      <c r="E178" s="4">
        <v>-4.922270270270146E-2</v>
      </c>
      <c r="F178" s="4">
        <v>-5.7303565580376525E-2</v>
      </c>
      <c r="G178" s="4">
        <v>-6.8764739726029367E-2</v>
      </c>
      <c r="H178" s="4">
        <v>-8.0235148648647447E-2</v>
      </c>
      <c r="I178" s="4">
        <v>-8.296445945945774E-2</v>
      </c>
      <c r="J178" s="4">
        <v>-9.3582256756755577E-2</v>
      </c>
      <c r="K178" s="4">
        <v>-0.11195034246575541</v>
      </c>
      <c r="L178" s="4"/>
      <c r="M178" s="4">
        <v>-5.4271781796592533E-2</v>
      </c>
      <c r="N178" s="4">
        <v>-7.8134027397262273E-2</v>
      </c>
      <c r="O178" s="1"/>
      <c r="P178" s="15">
        <f t="shared" si="10"/>
        <v>344.06016805322753</v>
      </c>
      <c r="Q178" s="15">
        <f t="shared" si="10"/>
        <v>42.269537136106813</v>
      </c>
      <c r="R178" s="1"/>
      <c r="S178" s="1"/>
      <c r="T178" s="1"/>
      <c r="U178" s="13"/>
      <c r="V178" s="15"/>
    </row>
    <row r="179" spans="1:22" x14ac:dyDescent="0.2">
      <c r="A179" s="24">
        <v>15949</v>
      </c>
      <c r="B179" s="4">
        <v>1.1189268583916334E-2</v>
      </c>
      <c r="C179" s="4">
        <v>9.0641670169631094E-3</v>
      </c>
      <c r="D179" s="4">
        <v>3.209942056196402E-3</v>
      </c>
      <c r="E179" s="4">
        <v>1.3762384126202676E-2</v>
      </c>
      <c r="F179" s="4">
        <v>-4.4731412113814262E-3</v>
      </c>
      <c r="G179" s="4">
        <v>5.1122437394468534E-3</v>
      </c>
      <c r="H179" s="4">
        <v>1.7814938258352564E-2</v>
      </c>
      <c r="I179" s="4">
        <v>1.8681768950454369E-2</v>
      </c>
      <c r="J179" s="4">
        <v>6.2849118190730913E-3</v>
      </c>
      <c r="K179" s="4">
        <v>-4.9105510486848747E-2</v>
      </c>
      <c r="L179" s="4"/>
      <c r="M179" s="4">
        <v>1.7956077428473938E-2</v>
      </c>
      <c r="N179" s="4">
        <v>-5.5601963494352757E-3</v>
      </c>
      <c r="O179" s="1"/>
      <c r="P179" s="15">
        <f t="shared" si="10"/>
        <v>350.23813907084502</v>
      </c>
      <c r="Q179" s="15">
        <f t="shared" si="10"/>
        <v>42.034510210030312</v>
      </c>
      <c r="R179" s="1"/>
      <c r="S179" s="1"/>
      <c r="T179" s="1"/>
      <c r="U179" s="13"/>
      <c r="V179" s="15"/>
    </row>
    <row r="180" spans="1:22" x14ac:dyDescent="0.2">
      <c r="A180" s="24">
        <v>15979</v>
      </c>
      <c r="B180" s="4">
        <v>2.8663158257437704E-2</v>
      </c>
      <c r="C180" s="4">
        <v>2.2807956158340081E-2</v>
      </c>
      <c r="D180" s="4">
        <v>2.3159492221474176E-2</v>
      </c>
      <c r="E180" s="4">
        <v>3.4486854167744552E-2</v>
      </c>
      <c r="F180" s="4">
        <v>3.0553768586051744E-2</v>
      </c>
      <c r="G180" s="4">
        <v>3.1884571125728067E-2</v>
      </c>
      <c r="H180" s="4">
        <v>3.631829351359217E-2</v>
      </c>
      <c r="I180" s="4">
        <v>4.8918746489927001E-2</v>
      </c>
      <c r="J180" s="4">
        <v>3.7785317759534198E-2</v>
      </c>
      <c r="K180" s="4">
        <v>6.3861136152377762E-2</v>
      </c>
      <c r="L180" s="4"/>
      <c r="M180" s="4">
        <v>3.3070136493264179E-2</v>
      </c>
      <c r="N180" s="4">
        <v>5.0369151920649724E-2</v>
      </c>
      <c r="O180" s="1"/>
      <c r="P180" s="15">
        <f t="shared" si="10"/>
        <v>361.82056213506473</v>
      </c>
      <c r="Q180" s="15">
        <f t="shared" si="10"/>
        <v>44.151752840709428</v>
      </c>
      <c r="R180" s="1"/>
      <c r="S180" s="1"/>
      <c r="T180" s="1"/>
      <c r="U180" s="13"/>
      <c r="V180" s="15"/>
    </row>
    <row r="181" spans="1:22" x14ac:dyDescent="0.2">
      <c r="A181" s="24">
        <v>16008</v>
      </c>
      <c r="B181" s="4">
        <v>-3.5340000000023686E-3</v>
      </c>
      <c r="C181" s="4">
        <v>1.1984189189202521E-3</v>
      </c>
      <c r="D181" s="4">
        <v>1.5228243243259332E-3</v>
      </c>
      <c r="E181" s="4">
        <v>-1.4945162162160686E-2</v>
      </c>
      <c r="F181" s="4">
        <v>5.1598513513528843E-3</v>
      </c>
      <c r="G181" s="4">
        <v>2.2855205479430651E-3</v>
      </c>
      <c r="H181" s="4">
        <v>-9.5617297297283521E-3</v>
      </c>
      <c r="I181" s="4">
        <v>8.9278513513530999E-3</v>
      </c>
      <c r="J181" s="4">
        <v>-1.08445183737651E-2</v>
      </c>
      <c r="K181" s="4">
        <v>-1.4746369863015918E-2</v>
      </c>
      <c r="L181" s="4"/>
      <c r="M181" s="4">
        <v>-1.5481369863034056E-3</v>
      </c>
      <c r="N181" s="4">
        <v>-4.9731081081069162E-3</v>
      </c>
      <c r="O181" s="1"/>
      <c r="P181" s="15">
        <f t="shared" ref="P181:Q196" si="11">P180*(1+M181)</f>
        <v>361.26041434041832</v>
      </c>
      <c r="Q181" s="15">
        <f t="shared" si="11"/>
        <v>43.93218140067016</v>
      </c>
      <c r="R181" s="1"/>
      <c r="S181" s="1"/>
      <c r="T181" s="1"/>
      <c r="U181" s="13"/>
      <c r="V181" s="15"/>
    </row>
    <row r="182" spans="1:22" x14ac:dyDescent="0.2">
      <c r="A182" s="24">
        <v>16040</v>
      </c>
      <c r="B182" s="4">
        <v>-4.1521996350416979E-2</v>
      </c>
      <c r="C182" s="4">
        <v>-5.4646253657970711E-2</v>
      </c>
      <c r="D182" s="4">
        <v>-5.4952514216573878E-2</v>
      </c>
      <c r="E182" s="4">
        <v>-6.7916255586333407E-2</v>
      </c>
      <c r="F182" s="4">
        <v>-6.3512243706066895E-2</v>
      </c>
      <c r="G182" s="4">
        <v>-8.4342935316163326E-2</v>
      </c>
      <c r="H182" s="4">
        <v>-9.7767366168446945E-2</v>
      </c>
      <c r="I182" s="4">
        <v>-9.2812916920679278E-2</v>
      </c>
      <c r="J182" s="4">
        <v>-0.14346227289828117</v>
      </c>
      <c r="K182" s="4">
        <v>-0.17105230549534445</v>
      </c>
      <c r="L182" s="4"/>
      <c r="M182" s="4">
        <v>-5.9110651546011361E-2</v>
      </c>
      <c r="N182" s="4">
        <v>-0.14026811518846483</v>
      </c>
      <c r="O182" s="1"/>
      <c r="P182" s="15">
        <f t="shared" si="11"/>
        <v>339.90607587097418</v>
      </c>
      <c r="Q182" s="15">
        <f t="shared" si="11"/>
        <v>37.769897119480426</v>
      </c>
      <c r="R182" s="1"/>
      <c r="S182" s="1"/>
      <c r="T182" s="1"/>
      <c r="U182" s="13"/>
      <c r="V182" s="15"/>
    </row>
    <row r="183" spans="1:22" x14ac:dyDescent="0.2">
      <c r="A183" s="24">
        <v>16071</v>
      </c>
      <c r="B183" s="4">
        <v>4.5837433882840894E-2</v>
      </c>
      <c r="C183" s="4">
        <v>5.8069243152762295E-2</v>
      </c>
      <c r="D183" s="4">
        <v>6.9672043727935451E-2</v>
      </c>
      <c r="E183" s="4">
        <v>8.2168535004032428E-2</v>
      </c>
      <c r="F183" s="4">
        <v>9.0062399521188663E-2</v>
      </c>
      <c r="G183" s="4">
        <v>9.1535012771785329E-2</v>
      </c>
      <c r="H183" s="4">
        <v>0.11572247076627229</v>
      </c>
      <c r="I183" s="4">
        <v>0.11233533551127639</v>
      </c>
      <c r="J183" s="4">
        <v>0.15055074541004343</v>
      </c>
      <c r="K183" s="4">
        <v>0.16547224376340508</v>
      </c>
      <c r="L183" s="4"/>
      <c r="M183" s="4">
        <v>6.9922150470834499E-2</v>
      </c>
      <c r="N183" s="4">
        <v>0.14834198127189979</v>
      </c>
      <c r="O183" s="1"/>
      <c r="P183" s="15">
        <f t="shared" si="11"/>
        <v>363.67303965397531</v>
      </c>
      <c r="Q183" s="15">
        <f t="shared" si="11"/>
        <v>43.372758490619972</v>
      </c>
      <c r="R183" s="1"/>
      <c r="S183" s="1"/>
      <c r="T183" s="1"/>
      <c r="U183" s="13"/>
      <c r="V183" s="15"/>
    </row>
    <row r="184" spans="1:22" x14ac:dyDescent="0.2">
      <c r="A184" s="24">
        <v>16102</v>
      </c>
      <c r="B184" s="4">
        <v>2.3310824324325852E-2</v>
      </c>
      <c r="C184" s="4">
        <v>1.9664216216217723E-2</v>
      </c>
      <c r="D184" s="4">
        <v>2.6990135135136928E-2</v>
      </c>
      <c r="E184" s="4">
        <v>2.7730986654128875E-2</v>
      </c>
      <c r="F184" s="4">
        <v>4.0691418918920697E-2</v>
      </c>
      <c r="G184" s="4">
        <v>3.8060986301368116E-2</v>
      </c>
      <c r="H184" s="4">
        <v>4.6372175675676974E-2</v>
      </c>
      <c r="I184" s="4">
        <v>5.1473581081082909E-2</v>
      </c>
      <c r="J184" s="4">
        <v>7.8264256756759076E-2</v>
      </c>
      <c r="K184" s="4">
        <v>9.8735662162163562E-2</v>
      </c>
      <c r="L184" s="4"/>
      <c r="M184" s="4">
        <v>3.2638824324326077E-2</v>
      </c>
      <c r="N184" s="4">
        <v>8.0003675675677455E-2</v>
      </c>
      <c r="O184" s="1"/>
      <c r="P184" s="15">
        <f t="shared" si="11"/>
        <v>375.54290010673509</v>
      </c>
      <c r="Q184" s="15">
        <f t="shared" si="11"/>
        <v>46.842738594063022</v>
      </c>
      <c r="R184" s="1"/>
      <c r="S184" s="1"/>
      <c r="T184" s="1"/>
      <c r="U184" s="13"/>
      <c r="V184" s="15"/>
    </row>
    <row r="185" spans="1:22" x14ac:dyDescent="0.2">
      <c r="A185" s="24">
        <v>16131</v>
      </c>
      <c r="B185" s="4">
        <v>1.0314303639362032E-2</v>
      </c>
      <c r="C185" s="4">
        <v>9.2664613933455264E-3</v>
      </c>
      <c r="D185" s="4">
        <v>2.891849605097141E-3</v>
      </c>
      <c r="E185" s="4">
        <v>1.236801768573903E-2</v>
      </c>
      <c r="F185" s="4">
        <v>3.4838424523249145E-3</v>
      </c>
      <c r="G185" s="4">
        <v>1.1645544741834435E-2</v>
      </c>
      <c r="H185" s="4">
        <v>1.002087654265682E-2</v>
      </c>
      <c r="I185" s="4">
        <v>1.8902354255935228E-2</v>
      </c>
      <c r="J185" s="4">
        <v>4.1462686918809277E-2</v>
      </c>
      <c r="K185" s="4">
        <v>1.1005173111641176E-2</v>
      </c>
      <c r="L185" s="4"/>
      <c r="M185" s="4">
        <v>2.2580027951781156E-2</v>
      </c>
      <c r="N185" s="4">
        <v>1.6944696740960552E-2</v>
      </c>
      <c r="O185" s="1"/>
      <c r="P185" s="15">
        <f t="shared" si="11"/>
        <v>384.02266928823815</v>
      </c>
      <c r="Q185" s="15">
        <f t="shared" si="11"/>
        <v>47.636474594055507</v>
      </c>
      <c r="R185" s="1"/>
      <c r="S185" s="1"/>
      <c r="T185" s="1"/>
      <c r="U185" s="13"/>
      <c r="V185" s="15"/>
    </row>
    <row r="186" spans="1:22" x14ac:dyDescent="0.2">
      <c r="A186" s="24">
        <v>16162</v>
      </c>
      <c r="B186" s="4">
        <v>1.6525695507293658E-2</v>
      </c>
      <c r="C186" s="4">
        <v>2.075028940029644E-2</v>
      </c>
      <c r="D186" s="4">
        <v>2.3761444573075385E-2</v>
      </c>
      <c r="E186" s="4">
        <v>2.5366395167497169E-2</v>
      </c>
      <c r="F186" s="4">
        <v>4.2567229641876203E-2</v>
      </c>
      <c r="G186" s="4">
        <v>3.2454922350960258E-2</v>
      </c>
      <c r="H186" s="4">
        <v>4.798568407197612E-2</v>
      </c>
      <c r="I186" s="4">
        <v>7.468346953663052E-2</v>
      </c>
      <c r="J186" s="4">
        <v>6.4585554918752175E-2</v>
      </c>
      <c r="K186" s="4">
        <v>7.6726216031391292E-2</v>
      </c>
      <c r="L186" s="4"/>
      <c r="M186" s="4">
        <v>3.8641145268083488E-2</v>
      </c>
      <c r="N186" s="4">
        <v>5.968140988549453E-2</v>
      </c>
      <c r="O186" s="1"/>
      <c r="P186" s="15">
        <f t="shared" si="11"/>
        <v>398.86174503844217</v>
      </c>
      <c r="Q186" s="15">
        <f t="shared" si="11"/>
        <v>50.479486559803277</v>
      </c>
      <c r="R186" s="1"/>
      <c r="S186" s="1"/>
      <c r="T186" s="1"/>
      <c r="U186" s="13"/>
      <c r="V186" s="15"/>
    </row>
    <row r="187" spans="1:22" x14ac:dyDescent="0.2">
      <c r="A187" s="24">
        <v>16190</v>
      </c>
      <c r="B187" s="4">
        <v>-1.4309702702701488E-2</v>
      </c>
      <c r="C187" s="4">
        <v>-1.4038162162160583E-2</v>
      </c>
      <c r="D187" s="4">
        <v>-2.6246679999998634E-2</v>
      </c>
      <c r="E187" s="4">
        <v>-1.8463567567566286E-2</v>
      </c>
      <c r="F187" s="4">
        <v>-2.7999293333332176E-2</v>
      </c>
      <c r="G187" s="4">
        <v>-2.9302013513512248E-2</v>
      </c>
      <c r="H187" s="4">
        <v>-2.1717216216214696E-2</v>
      </c>
      <c r="I187" s="4">
        <v>-3.5784026666665136E-2</v>
      </c>
      <c r="J187" s="4">
        <v>-4.2829121621620447E-2</v>
      </c>
      <c r="K187" s="4">
        <v>-5.482806756756653E-2</v>
      </c>
      <c r="L187" s="4"/>
      <c r="M187" s="4">
        <v>-1.8367824324322712E-2</v>
      </c>
      <c r="N187" s="4">
        <v>-4.9174418918917606E-2</v>
      </c>
      <c r="O187" s="1"/>
      <c r="P187" s="15">
        <f t="shared" si="11"/>
        <v>391.53552257588325</v>
      </c>
      <c r="Q187" s="15">
        <f t="shared" si="11"/>
        <v>47.997187140899641</v>
      </c>
      <c r="R187" s="1"/>
      <c r="S187" s="1"/>
      <c r="T187" s="1"/>
      <c r="U187" s="13"/>
      <c r="V187" s="15"/>
    </row>
    <row r="188" spans="1:22" x14ac:dyDescent="0.2">
      <c r="A188" s="24">
        <v>16223</v>
      </c>
      <c r="B188" s="4">
        <v>3.8265986288043452E-2</v>
      </c>
      <c r="C188" s="4">
        <v>4.4103977712763198E-2</v>
      </c>
      <c r="D188" s="4">
        <v>5.3835853992288962E-2</v>
      </c>
      <c r="E188" s="4">
        <v>6.5866849281290163E-2</v>
      </c>
      <c r="F188" s="4">
        <v>7.0600287509091642E-2</v>
      </c>
      <c r="G188" s="4">
        <v>6.7031770963162263E-2</v>
      </c>
      <c r="H188" s="4">
        <v>7.6142026108255045E-2</v>
      </c>
      <c r="I188" s="4">
        <v>7.5626710538474029E-2</v>
      </c>
      <c r="J188" s="4">
        <v>9.6986651266807167E-2</v>
      </c>
      <c r="K188" s="4">
        <v>6.4439945256492326E-2</v>
      </c>
      <c r="L188" s="4"/>
      <c r="M188" s="4">
        <v>5.5934332853690094E-2</v>
      </c>
      <c r="N188" s="4">
        <v>7.1499951230192371E-2</v>
      </c>
      <c r="O188" s="1"/>
      <c r="P188" s="15">
        <f t="shared" si="11"/>
        <v>413.43580081968622</v>
      </c>
      <c r="Q188" s="15">
        <f t="shared" si="11"/>
        <v>51.42898368066038</v>
      </c>
      <c r="R188" s="1"/>
      <c r="S188" s="1"/>
      <c r="T188" s="1"/>
      <c r="U188" s="13"/>
      <c r="V188" s="15"/>
    </row>
    <row r="189" spans="1:22" x14ac:dyDescent="0.2">
      <c r="A189" s="24">
        <v>16253</v>
      </c>
      <c r="B189" s="4">
        <v>4.4421564613159381E-2</v>
      </c>
      <c r="C189" s="4">
        <v>5.5434964058324931E-2</v>
      </c>
      <c r="D189" s="4">
        <v>7.359453217806311E-2</v>
      </c>
      <c r="E189" s="4">
        <v>7.0645792738277757E-2</v>
      </c>
      <c r="F189" s="4">
        <v>8.0501833638369158E-2</v>
      </c>
      <c r="G189" s="4">
        <v>0.11024785132408477</v>
      </c>
      <c r="H189" s="4">
        <v>8.4751605593946122E-2</v>
      </c>
      <c r="I189" s="4">
        <v>0.12310247084598958</v>
      </c>
      <c r="J189" s="4">
        <v>0.15339164918606518</v>
      </c>
      <c r="K189" s="4">
        <v>0.25109348433903822</v>
      </c>
      <c r="L189" s="4"/>
      <c r="M189" s="4">
        <v>7.5154571767199529E-2</v>
      </c>
      <c r="N189" s="4">
        <v>0.23442457799658523</v>
      </c>
      <c r="O189" s="1"/>
      <c r="P189" s="15">
        <f t="shared" si="11"/>
        <v>444.50739138351895</v>
      </c>
      <c r="Q189" s="15">
        <f t="shared" si="11"/>
        <v>63.485201476792462</v>
      </c>
      <c r="R189" s="1"/>
      <c r="S189" s="1"/>
      <c r="T189" s="1"/>
      <c r="U189" s="13"/>
      <c r="V189" s="15"/>
    </row>
    <row r="190" spans="1:22" x14ac:dyDescent="0.2">
      <c r="A190" s="24">
        <v>16284</v>
      </c>
      <c r="B190" s="4">
        <v>4.9977162162178068E-3</v>
      </c>
      <c r="C190" s="4">
        <v>7.0196533333350963E-3</v>
      </c>
      <c r="D190" s="4">
        <v>-1.0600810810808992E-2</v>
      </c>
      <c r="E190" s="4">
        <v>-2.8168933333316826E-3</v>
      </c>
      <c r="F190" s="4">
        <v>-2.285913513513349E-2</v>
      </c>
      <c r="G190" s="4">
        <v>-1.2861608108106437E-2</v>
      </c>
      <c r="H190" s="4">
        <v>-1.8605879999998631E-2</v>
      </c>
      <c r="I190" s="4">
        <v>-2.8981256756755003E-2</v>
      </c>
      <c r="J190" s="4">
        <v>-1.3468359999998958E-2</v>
      </c>
      <c r="K190" s="4">
        <v>-3.5215716216214554E-2</v>
      </c>
      <c r="L190" s="4"/>
      <c r="M190" s="4">
        <v>-3.2524729729712654E-3</v>
      </c>
      <c r="N190" s="4">
        <v>-3.7981756756755525E-2</v>
      </c>
      <c r="O190" s="1"/>
      <c r="P190" s="15">
        <f t="shared" si="11"/>
        <v>443.06164310675808</v>
      </c>
      <c r="Q190" s="15">
        <f t="shared" si="11"/>
        <v>61.073921996647314</v>
      </c>
      <c r="R190" s="1"/>
      <c r="S190" s="1"/>
      <c r="T190" s="1"/>
      <c r="U190" s="13"/>
      <c r="V190" s="15"/>
    </row>
    <row r="191" spans="1:22" x14ac:dyDescent="0.2">
      <c r="A191" s="24">
        <v>16315</v>
      </c>
      <c r="B191" s="4">
        <v>9.3034419534852031E-3</v>
      </c>
      <c r="C191" s="4">
        <v>2.059909844496377E-2</v>
      </c>
      <c r="D191" s="4">
        <v>2.2575345090140475E-2</v>
      </c>
      <c r="E191" s="4">
        <v>1.5352085670363946E-2</v>
      </c>
      <c r="F191" s="4">
        <v>2.6564133008942115E-2</v>
      </c>
      <c r="G191" s="4">
        <v>3.0500128596922416E-2</v>
      </c>
      <c r="H191" s="4">
        <v>3.9111466123871619E-2</v>
      </c>
      <c r="I191" s="4">
        <v>2.1906997516191185E-2</v>
      </c>
      <c r="J191" s="4">
        <v>3.4705236723788335E-2</v>
      </c>
      <c r="K191" s="4">
        <v>8.0993250239974168E-2</v>
      </c>
      <c r="L191" s="4"/>
      <c r="M191" s="4">
        <v>2.8527639904813329E-2</v>
      </c>
      <c r="N191" s="4">
        <v>6.7752682746141213E-2</v>
      </c>
      <c r="O191" s="1"/>
      <c r="P191" s="15">
        <f t="shared" si="11"/>
        <v>455.7011461169426</v>
      </c>
      <c r="Q191" s="15">
        <f t="shared" si="11"/>
        <v>65.211844057748735</v>
      </c>
      <c r="R191" s="1"/>
      <c r="S191" s="1"/>
      <c r="T191" s="1"/>
      <c r="U191" s="13"/>
      <c r="V191" s="15"/>
    </row>
    <row r="192" spans="1:22" x14ac:dyDescent="0.2">
      <c r="A192" s="24">
        <v>16344</v>
      </c>
      <c r="B192" s="4">
        <v>1.0024366882599445E-3</v>
      </c>
      <c r="C192" s="4">
        <v>2.1001173017864971E-3</v>
      </c>
      <c r="D192" s="4">
        <v>2.290366474783978E-3</v>
      </c>
      <c r="E192" s="4">
        <v>2.3161821416011197E-3</v>
      </c>
      <c r="F192" s="4">
        <v>6.0635005234577211E-3</v>
      </c>
      <c r="G192" s="4">
        <v>9.2177195286979874E-3</v>
      </c>
      <c r="H192" s="4">
        <v>2.6400681217511046E-3</v>
      </c>
      <c r="I192" s="4">
        <v>2.7596635493234434E-3</v>
      </c>
      <c r="J192" s="4">
        <v>-6.1296680014086835E-3</v>
      </c>
      <c r="K192" s="4">
        <v>-2.6173000175481076E-2</v>
      </c>
      <c r="L192" s="4"/>
      <c r="M192" s="4">
        <v>9.5528244846954102E-3</v>
      </c>
      <c r="N192" s="4">
        <v>-1.2815020110646502E-2</v>
      </c>
      <c r="O192" s="1"/>
      <c r="P192" s="15">
        <f t="shared" si="11"/>
        <v>460.05437918327226</v>
      </c>
      <c r="Q192" s="15">
        <f t="shared" si="11"/>
        <v>64.376152964696345</v>
      </c>
      <c r="R192" s="1"/>
      <c r="S192" s="1"/>
      <c r="T192" s="1"/>
      <c r="U192" s="13"/>
      <c r="V192" s="15"/>
    </row>
    <row r="193" spans="1:22" x14ac:dyDescent="0.2">
      <c r="A193" s="24">
        <v>16376</v>
      </c>
      <c r="B193" s="4">
        <v>1.5559013513515074E-2</v>
      </c>
      <c r="C193" s="4">
        <v>7.0302400000015197E-3</v>
      </c>
      <c r="D193" s="4">
        <v>7.3188400000012699E-3</v>
      </c>
      <c r="E193" s="4">
        <v>6.427973333335002E-3</v>
      </c>
      <c r="F193" s="4">
        <v>5.4563333333348396E-3</v>
      </c>
      <c r="G193" s="4">
        <v>2.2988000000012665E-3</v>
      </c>
      <c r="H193" s="4">
        <v>-7.5209066666653834E-3</v>
      </c>
      <c r="I193" s="4">
        <v>3.5162400000015026E-3</v>
      </c>
      <c r="J193" s="4">
        <v>-2.2909093333332353E-2</v>
      </c>
      <c r="K193" s="4">
        <v>-1.4158948788245418E-2</v>
      </c>
      <c r="L193" s="4"/>
      <c r="M193" s="4">
        <v>1.2158026666668098E-2</v>
      </c>
      <c r="N193" s="4">
        <v>-2.9538810810809668E-2</v>
      </c>
      <c r="O193" s="1"/>
      <c r="P193" s="15">
        <f t="shared" si="11"/>
        <v>465.64773259349994</v>
      </c>
      <c r="Q193" s="15">
        <f t="shared" si="11"/>
        <v>62.474557961544434</v>
      </c>
      <c r="R193" s="1"/>
      <c r="S193" s="1"/>
      <c r="T193" s="1"/>
      <c r="U193" s="13"/>
      <c r="V193" s="15"/>
    </row>
    <row r="194" spans="1:22" x14ac:dyDescent="0.2">
      <c r="A194" s="24">
        <v>16406</v>
      </c>
      <c r="B194" s="4">
        <v>2.1574022165278928E-2</v>
      </c>
      <c r="C194" s="4">
        <v>8.5107323840971638E-3</v>
      </c>
      <c r="D194" s="4">
        <v>2.0294073124546674E-2</v>
      </c>
      <c r="E194" s="4">
        <v>2.5687303783871851E-2</v>
      </c>
      <c r="F194" s="4">
        <v>2.0426552808213927E-2</v>
      </c>
      <c r="G194" s="4">
        <v>2.7058005341427771E-2</v>
      </c>
      <c r="H194" s="4">
        <v>2.8877240694319628E-2</v>
      </c>
      <c r="I194" s="4">
        <v>3.1517131185666347E-2</v>
      </c>
      <c r="J194" s="4">
        <v>3.5319698842461333E-2</v>
      </c>
      <c r="K194" s="4">
        <v>1.5126970961276465E-2</v>
      </c>
      <c r="L194" s="4"/>
      <c r="M194" s="4">
        <v>2.3510173772733234E-2</v>
      </c>
      <c r="N194" s="4">
        <v>1.7696258438534729E-2</v>
      </c>
      <c r="O194" s="1"/>
      <c r="P194" s="15">
        <f t="shared" si="11"/>
        <v>476.59519170365235</v>
      </c>
      <c r="Q194" s="15">
        <f t="shared" si="11"/>
        <v>63.580123885065142</v>
      </c>
      <c r="R194" s="1"/>
      <c r="S194" s="1"/>
      <c r="T194" s="1"/>
      <c r="U194" s="13"/>
      <c r="V194" s="15"/>
    </row>
    <row r="195" spans="1:22" x14ac:dyDescent="0.2">
      <c r="A195" s="24">
        <v>16435</v>
      </c>
      <c r="B195" s="4">
        <v>2.8757553352734E-2</v>
      </c>
      <c r="C195" s="4">
        <v>3.9713642665877069E-2</v>
      </c>
      <c r="D195" s="4">
        <v>5.4544298901996635E-2</v>
      </c>
      <c r="E195" s="4">
        <v>4.3091655312252453E-2</v>
      </c>
      <c r="F195" s="4">
        <v>5.788276587072505E-2</v>
      </c>
      <c r="G195" s="4">
        <v>7.9142636832220781E-2</v>
      </c>
      <c r="H195" s="4">
        <v>7.4126697617527215E-2</v>
      </c>
      <c r="I195" s="4">
        <v>9.0952196909282801E-2</v>
      </c>
      <c r="J195" s="4">
        <v>0.11986768175648854</v>
      </c>
      <c r="K195" s="4">
        <v>0.11069769244744054</v>
      </c>
      <c r="L195" s="4"/>
      <c r="M195" s="4">
        <v>5.2971480778158275E-2</v>
      </c>
      <c r="N195" s="4">
        <v>0.15580191044461422</v>
      </c>
      <c r="O195" s="1"/>
      <c r="P195" s="15">
        <f t="shared" si="11"/>
        <v>501.84114473994504</v>
      </c>
      <c r="Q195" s="15">
        <f t="shared" si="11"/>
        <v>73.486028652663535</v>
      </c>
      <c r="R195" s="1"/>
      <c r="S195" s="1"/>
      <c r="T195" s="1"/>
      <c r="U195" s="13"/>
      <c r="V195" s="15"/>
    </row>
    <row r="196" spans="1:22" x14ac:dyDescent="0.2">
      <c r="A196" s="24">
        <v>16468</v>
      </c>
      <c r="B196" s="4">
        <v>2.5223459459461361E-2</v>
      </c>
      <c r="C196" s="4">
        <v>3.3468386666668071E-2</v>
      </c>
      <c r="D196" s="4">
        <v>2.5162080000001641E-2</v>
      </c>
      <c r="E196" s="4">
        <v>3.3799146666667834E-2</v>
      </c>
      <c r="F196" s="4">
        <v>3.5055786666668309E-2</v>
      </c>
      <c r="G196" s="4">
        <v>2.459436000000137E-2</v>
      </c>
      <c r="H196" s="4">
        <v>4.7426746666667574E-2</v>
      </c>
      <c r="I196" s="4">
        <v>4.8392773333334915E-2</v>
      </c>
      <c r="J196" s="4">
        <v>5.796462666666824E-2</v>
      </c>
      <c r="K196" s="4">
        <v>0.11129345945946145</v>
      </c>
      <c r="L196" s="4"/>
      <c r="M196" s="4">
        <v>4.0425893333335017E-2</v>
      </c>
      <c r="N196" s="4">
        <v>6.3205066666667697E-2</v>
      </c>
      <c r="O196" s="1"/>
      <c r="P196" s="15">
        <f t="shared" si="11"/>
        <v>522.12852132748083</v>
      </c>
      <c r="Q196" s="15">
        <f t="shared" si="11"/>
        <v>78.130717992723788</v>
      </c>
      <c r="R196" s="1"/>
      <c r="S196" s="1"/>
      <c r="T196" s="1"/>
      <c r="U196" s="13"/>
      <c r="V196" s="15"/>
    </row>
    <row r="197" spans="1:22" x14ac:dyDescent="0.2">
      <c r="A197" s="24">
        <v>16496</v>
      </c>
      <c r="B197" s="4">
        <v>4.5226568165297243E-2</v>
      </c>
      <c r="C197" s="4">
        <v>6.0209087688475105E-2</v>
      </c>
      <c r="D197" s="4">
        <v>6.9822170180634524E-2</v>
      </c>
      <c r="E197" s="4">
        <v>8.3783970614536685E-2</v>
      </c>
      <c r="F197" s="4">
        <v>8.6938264049149616E-2</v>
      </c>
      <c r="G197" s="4">
        <v>8.934956346322287E-2</v>
      </c>
      <c r="H197" s="4">
        <v>9.388422166105892E-2</v>
      </c>
      <c r="I197" s="4">
        <v>9.9943082315802734E-2</v>
      </c>
      <c r="J197" s="4">
        <v>0.11250487228257322</v>
      </c>
      <c r="K197" s="4">
        <v>0.10562322570471649</v>
      </c>
      <c r="L197" s="4"/>
      <c r="M197" s="4">
        <v>7.6410511122432467E-2</v>
      </c>
      <c r="N197" s="4">
        <v>0.10423958517990584</v>
      </c>
      <c r="O197" s="1"/>
      <c r="P197" s="15">
        <f t="shared" ref="P197:Q212" si="12">P196*(1+M197)</f>
        <v>562.02462851371354</v>
      </c>
      <c r="Q197" s="15">
        <f t="shared" si="12"/>
        <v>86.275031626093522</v>
      </c>
      <c r="R197" s="1"/>
      <c r="S197" s="1"/>
      <c r="T197" s="1"/>
      <c r="U197" s="13"/>
      <c r="V197" s="15"/>
    </row>
    <row r="198" spans="1:22" x14ac:dyDescent="0.2">
      <c r="A198" s="24">
        <v>16526</v>
      </c>
      <c r="B198" s="4">
        <v>-2.5854431242346765E-2</v>
      </c>
      <c r="C198" s="4">
        <v>-3.1027091188068012E-2</v>
      </c>
      <c r="D198" s="4">
        <v>-3.7200900253707481E-2</v>
      </c>
      <c r="E198" s="4">
        <v>-3.4840487574422263E-2</v>
      </c>
      <c r="F198" s="4">
        <v>-5.002016387029995E-2</v>
      </c>
      <c r="G198" s="4">
        <v>-5.614696403639774E-2</v>
      </c>
      <c r="H198" s="4">
        <v>-6.3331401335127935E-2</v>
      </c>
      <c r="I198" s="4">
        <v>-7.4602219075325493E-2</v>
      </c>
      <c r="J198" s="4">
        <v>-9.4489845309040255E-2</v>
      </c>
      <c r="K198" s="4">
        <v>-0.10605685676504839</v>
      </c>
      <c r="L198" s="4"/>
      <c r="M198" s="4">
        <v>-3.626776977284929E-2</v>
      </c>
      <c r="N198" s="4">
        <v>-9.2170534198072529E-2</v>
      </c>
      <c r="O198" s="1"/>
      <c r="P198" s="15">
        <f t="shared" si="12"/>
        <v>541.64124868010708</v>
      </c>
      <c r="Q198" s="15">
        <f t="shared" si="12"/>
        <v>78.323015873160884</v>
      </c>
      <c r="R198" s="1"/>
      <c r="S198" s="1"/>
      <c r="T198" s="1"/>
      <c r="U198" s="13"/>
      <c r="V198" s="15"/>
    </row>
    <row r="199" spans="1:22" x14ac:dyDescent="0.2">
      <c r="A199" s="24">
        <v>16557</v>
      </c>
      <c r="B199" s="4">
        <v>5.9273493333334981E-2</v>
      </c>
      <c r="C199" s="4">
        <v>6.7888320000001778E-2</v>
      </c>
      <c r="D199" s="4">
        <v>7.8836946666668073E-2</v>
      </c>
      <c r="E199" s="4">
        <v>7.0285240000002469E-2</v>
      </c>
      <c r="F199" s="4">
        <v>8.5306453333334975E-2</v>
      </c>
      <c r="G199" s="4">
        <v>8.7325513513515363E-2</v>
      </c>
      <c r="H199" s="4">
        <v>9.8148186666668469E-2</v>
      </c>
      <c r="I199" s="4">
        <v>0.10646912000000164</v>
      </c>
      <c r="J199" s="4">
        <v>0.11022394666666857</v>
      </c>
      <c r="K199" s="4">
        <v>0.12633948000000217</v>
      </c>
      <c r="L199" s="4"/>
      <c r="M199" s="4">
        <v>7.4240440000002073E-2</v>
      </c>
      <c r="N199" s="4">
        <v>0.10487072000000164</v>
      </c>
      <c r="O199" s="1"/>
      <c r="P199" s="15">
        <f t="shared" si="12"/>
        <v>581.85293330426873</v>
      </c>
      <c r="Q199" s="15">
        <f t="shared" si="12"/>
        <v>86.536806940350829</v>
      </c>
      <c r="R199" s="1"/>
      <c r="S199" s="1"/>
      <c r="T199" s="1"/>
      <c r="U199" s="13"/>
      <c r="V199" s="15"/>
    </row>
    <row r="200" spans="1:22" x14ac:dyDescent="0.2">
      <c r="A200" s="24">
        <v>16588</v>
      </c>
      <c r="B200" s="4">
        <v>2.4547479497456948E-2</v>
      </c>
      <c r="C200" s="4">
        <v>1.6573991648714204E-2</v>
      </c>
      <c r="D200" s="4">
        <v>1.7205328608594694E-2</v>
      </c>
      <c r="E200" s="4">
        <v>2.3492763758776514E-2</v>
      </c>
      <c r="F200" s="4">
        <v>1.8801838207466837E-2</v>
      </c>
      <c r="G200" s="4">
        <v>1.1583362643634354E-2</v>
      </c>
      <c r="H200" s="4">
        <v>2.0398275024667845E-2</v>
      </c>
      <c r="I200" s="4">
        <v>3.5786697399285083E-2</v>
      </c>
      <c r="J200" s="4">
        <v>5.512563843591356E-2</v>
      </c>
      <c r="K200" s="4">
        <v>6.9292732866281126E-2</v>
      </c>
      <c r="L200" s="4"/>
      <c r="M200" s="4">
        <v>1.9389704121632656E-2</v>
      </c>
      <c r="N200" s="4">
        <v>5.7151844853969624E-2</v>
      </c>
      <c r="O200" s="1"/>
      <c r="P200" s="15">
        <f t="shared" si="12"/>
        <v>593.13488952334251</v>
      </c>
      <c r="Q200" s="15">
        <f t="shared" si="12"/>
        <v>91.482545104763688</v>
      </c>
      <c r="R200" s="1"/>
      <c r="S200" s="1"/>
      <c r="T200" s="1"/>
      <c r="U200" s="13"/>
      <c r="V200" s="15"/>
    </row>
    <row r="201" spans="1:22" x14ac:dyDescent="0.2">
      <c r="A201" s="24">
        <v>16617</v>
      </c>
      <c r="B201" s="4">
        <v>-9.3889327463723138E-3</v>
      </c>
      <c r="C201" s="4">
        <v>2.4849338188621672E-3</v>
      </c>
      <c r="D201" s="4">
        <v>-5.6321302125272865E-4</v>
      </c>
      <c r="E201" s="4">
        <v>-1.0406910241957945E-3</v>
      </c>
      <c r="F201" s="4">
        <v>1.0543392977989452E-2</v>
      </c>
      <c r="G201" s="4">
        <v>1.3578503067056324E-2</v>
      </c>
      <c r="H201" s="4">
        <v>3.8584674678725284E-2</v>
      </c>
      <c r="I201" s="4">
        <v>4.4323736769743993E-2</v>
      </c>
      <c r="J201" s="4">
        <v>0.1026266448305504</v>
      </c>
      <c r="K201" s="4">
        <v>0.14088166966239091</v>
      </c>
      <c r="L201" s="4"/>
      <c r="M201" s="4">
        <v>6.2810134969399911E-3</v>
      </c>
      <c r="N201" s="4">
        <v>8.9849286248284921E-2</v>
      </c>
      <c r="O201" s="1"/>
      <c r="P201" s="15">
        <f t="shared" si="12"/>
        <v>596.86037776994465</v>
      </c>
      <c r="Q201" s="15">
        <f t="shared" si="12"/>
        <v>99.702186486603239</v>
      </c>
      <c r="R201" s="1"/>
      <c r="S201" s="1"/>
      <c r="T201" s="1"/>
      <c r="U201" s="13"/>
      <c r="V201" s="15"/>
    </row>
    <row r="202" spans="1:22" x14ac:dyDescent="0.2">
      <c r="A202" s="24">
        <v>16649</v>
      </c>
      <c r="B202" s="4">
        <v>-1.2737439999998768E-2</v>
      </c>
      <c r="C202" s="4">
        <v>-9.9889733333319297E-3</v>
      </c>
      <c r="D202" s="4">
        <v>-2.2508842105264715E-2</v>
      </c>
      <c r="E202" s="4">
        <v>-2.9847253333331825E-2</v>
      </c>
      <c r="F202" s="4">
        <v>-3.7927342105264161E-2</v>
      </c>
      <c r="G202" s="4">
        <v>-3.0992599999999371E-2</v>
      </c>
      <c r="H202" s="4">
        <v>-4.8808013333332179E-2</v>
      </c>
      <c r="I202" s="4">
        <v>-6.6688302631579988E-2</v>
      </c>
      <c r="J202" s="4">
        <v>-4.0822706666664876E-2</v>
      </c>
      <c r="K202" s="4">
        <v>-3.646277333333181E-2</v>
      </c>
      <c r="L202" s="4"/>
      <c r="M202" s="4">
        <v>-2.0578306666665491E-2</v>
      </c>
      <c r="N202" s="4">
        <v>-3.0043079999998668E-2</v>
      </c>
      <c r="O202" s="1"/>
      <c r="P202" s="15">
        <f t="shared" si="12"/>
        <v>584.57800187901296</v>
      </c>
      <c r="Q202" s="15">
        <f t="shared" si="12"/>
        <v>96.706825721811427</v>
      </c>
      <c r="R202" s="1"/>
      <c r="S202" s="1"/>
      <c r="T202" s="1"/>
      <c r="U202" s="13"/>
      <c r="V202" s="15"/>
    </row>
    <row r="203" spans="1:22" x14ac:dyDescent="0.2">
      <c r="A203" s="24">
        <v>16680</v>
      </c>
      <c r="B203" s="4">
        <v>4.0293185776018259E-2</v>
      </c>
      <c r="C203" s="4">
        <v>7.5193337978403774E-2</v>
      </c>
      <c r="D203" s="4">
        <v>7.0535971071834291E-2</v>
      </c>
      <c r="E203" s="4">
        <v>8.0670902799431454E-2</v>
      </c>
      <c r="F203" s="4">
        <v>8.5849905729190379E-2</v>
      </c>
      <c r="G203" s="4">
        <v>8.1220262611632288E-2</v>
      </c>
      <c r="H203" s="4">
        <v>8.9049101126531971E-2</v>
      </c>
      <c r="I203" s="4">
        <v>6.9584770917974215E-2</v>
      </c>
      <c r="J203" s="4">
        <v>6.5505241118607227E-2</v>
      </c>
      <c r="K203" s="4">
        <v>1.6408447029895967E-2</v>
      </c>
      <c r="L203" s="4"/>
      <c r="M203" s="4">
        <v>6.0701928629258051E-2</v>
      </c>
      <c r="N203" s="4">
        <v>5.9348935102890632E-2</v>
      </c>
      <c r="O203" s="1"/>
      <c r="P203" s="15">
        <f t="shared" si="12"/>
        <v>620.06301402730708</v>
      </c>
      <c r="Q203" s="15">
        <f t="shared" si="12"/>
        <v>102.44627284558177</v>
      </c>
      <c r="R203" s="1"/>
      <c r="S203" s="1"/>
      <c r="T203" s="1"/>
      <c r="U203" s="13"/>
      <c r="V203" s="15"/>
    </row>
    <row r="204" spans="1:22" x14ac:dyDescent="0.2">
      <c r="A204" s="24">
        <v>16708</v>
      </c>
      <c r="B204" s="4">
        <v>4.6924115075305695E-2</v>
      </c>
      <c r="C204" s="4">
        <v>4.8745817079937526E-2</v>
      </c>
      <c r="D204" s="4">
        <v>6.3263351018632674E-2</v>
      </c>
      <c r="E204" s="4">
        <v>5.8612711447353583E-2</v>
      </c>
      <c r="F204" s="4">
        <v>7.3736323699568729E-2</v>
      </c>
      <c r="G204" s="4">
        <v>7.4323852905006982E-2</v>
      </c>
      <c r="H204" s="4">
        <v>7.3744412700780693E-2</v>
      </c>
      <c r="I204" s="4">
        <v>7.3450400757834933E-2</v>
      </c>
      <c r="J204" s="4">
        <v>5.2844117543062064E-2</v>
      </c>
      <c r="K204" s="4">
        <v>7.0023120403676975E-2</v>
      </c>
      <c r="L204" s="4"/>
      <c r="M204" s="4">
        <v>5.5801585213553162E-2</v>
      </c>
      <c r="N204" s="4">
        <v>6.837092824981128E-2</v>
      </c>
      <c r="O204" s="1"/>
      <c r="P204" s="15">
        <f t="shared" si="12"/>
        <v>654.66351314232452</v>
      </c>
      <c r="Q204" s="15">
        <f t="shared" si="12"/>
        <v>109.45061961576764</v>
      </c>
      <c r="R204" s="1"/>
      <c r="S204" s="1"/>
      <c r="T204" s="1"/>
      <c r="U204" s="13"/>
      <c r="V204" s="15"/>
    </row>
    <row r="205" spans="1:22" x14ac:dyDescent="0.2">
      <c r="A205" s="24">
        <v>16741</v>
      </c>
      <c r="B205" s="4">
        <v>5.6777493333334261E-2</v>
      </c>
      <c r="C205" s="4">
        <v>5.4451066666668213E-2</v>
      </c>
      <c r="D205" s="4">
        <v>5.6326026315788535E-2</v>
      </c>
      <c r="E205" s="4">
        <v>4.4761533333334658E-2</v>
      </c>
      <c r="F205" s="4">
        <v>5.5209473684209254E-2</v>
      </c>
      <c r="G205" s="4">
        <v>5.6215293333334415E-2</v>
      </c>
      <c r="H205" s="4">
        <v>7.1924626666668212E-2</v>
      </c>
      <c r="I205" s="4">
        <v>6.8568421052630057E-2</v>
      </c>
      <c r="J205" s="4">
        <v>6.3635360000001473E-2</v>
      </c>
      <c r="K205" s="4">
        <v>0.12234628000000214</v>
      </c>
      <c r="L205" s="4"/>
      <c r="M205" s="4">
        <v>6.4208906666668231E-2</v>
      </c>
      <c r="N205" s="4">
        <v>9.7654960000001845E-2</v>
      </c>
      <c r="O205" s="1"/>
      <c r="P205" s="15">
        <f t="shared" si="12"/>
        <v>696.69874155575314</v>
      </c>
      <c r="Q205" s="15">
        <f t="shared" si="12"/>
        <v>120.13901549632084</v>
      </c>
      <c r="R205" s="1"/>
      <c r="S205" s="1"/>
      <c r="T205" s="1"/>
      <c r="U205" s="13"/>
      <c r="V205" s="15"/>
    </row>
    <row r="206" spans="1:22" x14ac:dyDescent="0.2">
      <c r="A206" s="24">
        <v>16771</v>
      </c>
      <c r="B206" s="4">
        <v>3.4552540796995768E-2</v>
      </c>
      <c r="C206" s="4">
        <v>5.4998758982108376E-2</v>
      </c>
      <c r="D206" s="4">
        <v>5.4959308130558382E-2</v>
      </c>
      <c r="E206" s="4">
        <v>9.1185402682921302E-2</v>
      </c>
      <c r="F206" s="4">
        <v>9.6718054674639786E-2</v>
      </c>
      <c r="G206" s="4">
        <v>9.2372769751841499E-2</v>
      </c>
      <c r="H206" s="4">
        <v>0.12736719960387255</v>
      </c>
      <c r="I206" s="4">
        <v>0.11910963434087418</v>
      </c>
      <c r="J206" s="4">
        <v>0.11948189065691284</v>
      </c>
      <c r="K206" s="4">
        <v>0.14808660083402581</v>
      </c>
      <c r="L206" s="4"/>
      <c r="M206" s="4">
        <v>8.9470456175171353E-2</v>
      </c>
      <c r="N206" s="4">
        <v>0.13933172646957148</v>
      </c>
      <c r="O206" s="1"/>
      <c r="P206" s="15">
        <f t="shared" si="12"/>
        <v>759.03269577941421</v>
      </c>
      <c r="Q206" s="15">
        <f t="shared" si="12"/>
        <v>136.87819194177783</v>
      </c>
      <c r="R206" s="1"/>
      <c r="S206" s="1"/>
      <c r="T206" s="1"/>
      <c r="U206" s="13"/>
      <c r="V206" s="15"/>
    </row>
    <row r="207" spans="1:22" x14ac:dyDescent="0.2">
      <c r="A207" s="24">
        <v>16802</v>
      </c>
      <c r="B207" s="4">
        <v>6.8772666488854384E-3</v>
      </c>
      <c r="C207" s="4">
        <v>2.6808442682783928E-2</v>
      </c>
      <c r="D207" s="4">
        <v>1.6771269019288271E-2</v>
      </c>
      <c r="E207" s="4">
        <v>1.9345956885201243E-2</v>
      </c>
      <c r="F207" s="4">
        <v>1.3958575680843133E-2</v>
      </c>
      <c r="G207" s="4">
        <v>2.6545687044050359E-2</v>
      </c>
      <c r="H207" s="4">
        <v>2.5395093078917075E-2</v>
      </c>
      <c r="I207" s="4">
        <v>3.8366309285755351E-2</v>
      </c>
      <c r="J207" s="4">
        <v>1.7888513497721803E-2</v>
      </c>
      <c r="K207" s="4">
        <v>3.0507529859335802E-2</v>
      </c>
      <c r="L207" s="4"/>
      <c r="M207" s="4">
        <v>1.7388040715366815E-2</v>
      </c>
      <c r="N207" s="4">
        <v>2.5900981137707113E-2</v>
      </c>
      <c r="O207" s="1"/>
      <c r="P207" s="15">
        <f t="shared" si="12"/>
        <v>772.23078719792125</v>
      </c>
      <c r="Q207" s="15">
        <f t="shared" si="12"/>
        <v>140.42347140942528</v>
      </c>
      <c r="R207" s="1"/>
      <c r="S207" s="1"/>
      <c r="T207" s="1"/>
      <c r="U207" s="13"/>
      <c r="V207" s="15"/>
    </row>
    <row r="208" spans="1:22" x14ac:dyDescent="0.2">
      <c r="A208" s="24">
        <v>16833</v>
      </c>
      <c r="B208" s="4">
        <v>6.4437297297298857E-2</v>
      </c>
      <c r="C208" s="4">
        <v>5.8941146666668054E-2</v>
      </c>
      <c r="D208" s="4">
        <v>5.4842746666668107E-2</v>
      </c>
      <c r="E208" s="4">
        <v>7.8821373333334499E-2</v>
      </c>
      <c r="F208" s="4">
        <v>8.4861226666668621E-2</v>
      </c>
      <c r="G208" s="4">
        <v>7.0361237049929137E-2</v>
      </c>
      <c r="H208" s="4">
        <v>0.10715672000000143</v>
      </c>
      <c r="I208" s="4">
        <v>0.10776462666666853</v>
      </c>
      <c r="J208" s="4">
        <v>0.12241365333333509</v>
      </c>
      <c r="K208" s="4">
        <v>0.20732601351351443</v>
      </c>
      <c r="L208" s="4"/>
      <c r="M208" s="4">
        <v>9.2470373333335187E-2</v>
      </c>
      <c r="N208" s="4">
        <v>0.13299388000000167</v>
      </c>
      <c r="O208" s="1"/>
      <c r="P208" s="15">
        <f t="shared" si="12"/>
        <v>843.63925638960836</v>
      </c>
      <c r="Q208" s="15">
        <f t="shared" si="12"/>
        <v>159.09893371523404</v>
      </c>
      <c r="R208" s="1"/>
      <c r="S208" s="1"/>
      <c r="T208" s="1"/>
      <c r="U208" s="13"/>
      <c r="V208" s="15"/>
    </row>
    <row r="209" spans="1:22" x14ac:dyDescent="0.2">
      <c r="A209" s="24">
        <v>16861</v>
      </c>
      <c r="B209" s="4">
        <v>-4.1375700595607245E-2</v>
      </c>
      <c r="C209" s="4">
        <v>-4.4208074328486946E-2</v>
      </c>
      <c r="D209" s="4">
        <v>-5.8806917488832378E-2</v>
      </c>
      <c r="E209" s="4">
        <v>-6.4013308421488224E-2</v>
      </c>
      <c r="F209" s="4">
        <v>-7.1312734415064027E-2</v>
      </c>
      <c r="G209" s="4">
        <v>-7.1217158800143121E-2</v>
      </c>
      <c r="H209" s="4">
        <v>-5.7477506089279262E-2</v>
      </c>
      <c r="I209" s="4">
        <v>-8.1249426937830882E-2</v>
      </c>
      <c r="J209" s="4">
        <v>-8.7572079373874012E-2</v>
      </c>
      <c r="K209" s="4">
        <v>-9.5093674320349209E-2</v>
      </c>
      <c r="L209" s="4"/>
      <c r="M209" s="4">
        <v>-5.2704706379161914E-2</v>
      </c>
      <c r="N209" s="4">
        <v>-8.4061897891757775E-2</v>
      </c>
      <c r="O209" s="1"/>
      <c r="P209" s="15">
        <f t="shared" si="12"/>
        <v>799.17549709165951</v>
      </c>
      <c r="Q209" s="15">
        <f t="shared" si="12"/>
        <v>145.72477539457651</v>
      </c>
      <c r="R209" s="1"/>
      <c r="S209" s="1"/>
      <c r="T209" s="1"/>
      <c r="U209" s="13"/>
      <c r="V209" s="15"/>
    </row>
    <row r="210" spans="1:22" x14ac:dyDescent="0.2">
      <c r="A210" s="24">
        <v>16890</v>
      </c>
      <c r="B210" s="4">
        <v>6.4069029333098548E-2</v>
      </c>
      <c r="C210" s="4">
        <v>6.4446569498181949E-2</v>
      </c>
      <c r="D210" s="4">
        <v>6.0194009239579627E-2</v>
      </c>
      <c r="E210" s="4">
        <v>8.4022792692245218E-2</v>
      </c>
      <c r="F210" s="4">
        <v>7.266972191196519E-2</v>
      </c>
      <c r="G210" s="4">
        <v>7.5397740561378823E-2</v>
      </c>
      <c r="H210" s="4">
        <v>4.107530580818608E-2</v>
      </c>
      <c r="I210" s="4">
        <v>7.6529828165119662E-2</v>
      </c>
      <c r="J210" s="4">
        <v>3.1590557392757956E-2</v>
      </c>
      <c r="K210" s="4">
        <v>6.5706134045935283E-3</v>
      </c>
      <c r="L210" s="4"/>
      <c r="M210" s="4">
        <v>6.3273442966415239E-2</v>
      </c>
      <c r="N210" s="4">
        <v>2.8569033090402485E-2</v>
      </c>
      <c r="O210" s="1"/>
      <c r="P210" s="15">
        <f t="shared" si="12"/>
        <v>849.74208232704518</v>
      </c>
      <c r="Q210" s="15">
        <f t="shared" si="12"/>
        <v>149.88799132491565</v>
      </c>
      <c r="R210" s="1"/>
      <c r="S210" s="1"/>
      <c r="T210" s="1"/>
      <c r="U210" s="13"/>
      <c r="V210" s="15"/>
    </row>
    <row r="211" spans="1:22" x14ac:dyDescent="0.2">
      <c r="A211" s="24">
        <v>16922</v>
      </c>
      <c r="B211" s="4">
        <v>3.7709813333334896E-2</v>
      </c>
      <c r="C211" s="4">
        <v>5.9784213333335057E-2</v>
      </c>
      <c r="D211" s="4">
        <v>6.4431480000001207E-2</v>
      </c>
      <c r="E211" s="4">
        <v>4.9604666666667852E-2</v>
      </c>
      <c r="F211" s="4">
        <v>5.8493213333334904E-2</v>
      </c>
      <c r="G211" s="4">
        <v>5.7169256756758324E-2</v>
      </c>
      <c r="H211" s="4">
        <v>5.1273533333334953E-2</v>
      </c>
      <c r="I211" s="4">
        <v>4.5695546666667974E-2</v>
      </c>
      <c r="J211" s="4">
        <v>5.3758280000000713E-2</v>
      </c>
      <c r="K211" s="4">
        <v>5.4690226666668229E-2</v>
      </c>
      <c r="L211" s="4"/>
      <c r="M211" s="4">
        <v>8.0323440000001689E-2</v>
      </c>
      <c r="N211" s="4">
        <v>4.0052546666667466E-2</v>
      </c>
      <c r="O211" s="1"/>
      <c r="P211" s="15">
        <f t="shared" si="12"/>
        <v>917.99628949231806</v>
      </c>
      <c r="Q211" s="15">
        <f t="shared" si="12"/>
        <v>155.89138709222988</v>
      </c>
      <c r="R211" s="1"/>
      <c r="S211" s="1"/>
      <c r="T211" s="1"/>
      <c r="U211" s="13"/>
      <c r="V211" s="15"/>
    </row>
    <row r="212" spans="1:22" x14ac:dyDescent="0.2">
      <c r="A212" s="24">
        <v>16953</v>
      </c>
      <c r="B212" s="4">
        <v>2.4978442895017938E-2</v>
      </c>
      <c r="C212" s="4">
        <v>5.7187952566205125E-2</v>
      </c>
      <c r="D212" s="4">
        <v>4.0331511671601428E-2</v>
      </c>
      <c r="E212" s="4">
        <v>6.7383806226852361E-2</v>
      </c>
      <c r="F212" s="4">
        <v>6.2092512766316776E-2</v>
      </c>
      <c r="G212" s="4">
        <v>6.2728039034405159E-2</v>
      </c>
      <c r="H212" s="4">
        <v>5.7318723379039982E-2</v>
      </c>
      <c r="I212" s="4">
        <v>5.4900283001913186E-2</v>
      </c>
      <c r="J212" s="4">
        <v>5.651370343966744E-2</v>
      </c>
      <c r="K212" s="4">
        <v>5.8741661523780353E-2</v>
      </c>
      <c r="L212" s="4"/>
      <c r="M212" s="4">
        <v>5.6697062833935163E-2</v>
      </c>
      <c r="N212" s="4">
        <v>6.7437084373597189E-2</v>
      </c>
      <c r="O212" s="1"/>
      <c r="P212" s="15">
        <f t="shared" si="12"/>
        <v>970.04398279898339</v>
      </c>
      <c r="Q212" s="15">
        <f t="shared" si="12"/>
        <v>166.40424771668569</v>
      </c>
      <c r="R212" s="1"/>
      <c r="S212" s="1"/>
      <c r="T212" s="1"/>
      <c r="U212" s="13"/>
      <c r="V212" s="15"/>
    </row>
    <row r="213" spans="1:22" x14ac:dyDescent="0.2">
      <c r="A213" s="24">
        <v>16981</v>
      </c>
      <c r="B213" s="4">
        <v>-1.9872681117769742E-2</v>
      </c>
      <c r="C213" s="4">
        <v>-4.0774124055503291E-2</v>
      </c>
      <c r="D213" s="4">
        <v>-4.9524044091584174E-2</v>
      </c>
      <c r="E213" s="4">
        <v>-5.710695602435123E-2</v>
      </c>
      <c r="F213" s="4">
        <v>-5.4189693607075484E-2</v>
      </c>
      <c r="G213" s="4">
        <v>-4.6543749193217021E-2</v>
      </c>
      <c r="H213" s="4">
        <v>-6.8769721720715826E-2</v>
      </c>
      <c r="I213" s="4">
        <v>-4.4634062373566596E-2</v>
      </c>
      <c r="J213" s="4">
        <v>-6.4497455589922814E-2</v>
      </c>
      <c r="K213" s="4">
        <v>-5.0846768474735793E-2</v>
      </c>
      <c r="L213" s="4"/>
      <c r="M213" s="4">
        <v>-4.4167044884556361E-2</v>
      </c>
      <c r="N213" s="4">
        <v>-4.7342602988655225E-2</v>
      </c>
      <c r="O213" s="1"/>
      <c r="P213" s="15">
        <f t="shared" ref="P213:Q228" si="13">P212*(1+M213)</f>
        <v>927.2000066707069</v>
      </c>
      <c r="Q213" s="15">
        <f t="shared" si="13"/>
        <v>158.5262374814088</v>
      </c>
      <c r="R213" s="1"/>
      <c r="S213" s="1"/>
      <c r="T213" s="1"/>
      <c r="U213" s="13"/>
      <c r="V213" s="15"/>
    </row>
    <row r="214" spans="1:22" x14ac:dyDescent="0.2">
      <c r="A214" s="24">
        <v>17014</v>
      </c>
      <c r="B214" s="4">
        <v>-1.697462666666516E-2</v>
      </c>
      <c r="C214" s="4">
        <v>-3.25523866666656E-2</v>
      </c>
      <c r="D214" s="4">
        <v>-2.6959333333331892E-2</v>
      </c>
      <c r="E214" s="4">
        <v>-4.345274666666521E-2</v>
      </c>
      <c r="F214" s="4">
        <v>-2.6596184210527563E-2</v>
      </c>
      <c r="G214" s="4">
        <v>-4.6070239999998375E-2</v>
      </c>
      <c r="H214" s="4">
        <v>-4.9699746666665323E-2</v>
      </c>
      <c r="I214" s="4">
        <v>-4.7681959999998469E-2</v>
      </c>
      <c r="J214" s="4">
        <v>-5.188575999999856E-2</v>
      </c>
      <c r="K214" s="4">
        <v>-6.6020239999998509E-2</v>
      </c>
      <c r="L214" s="4"/>
      <c r="M214" s="4">
        <v>-1.902354666666517E-2</v>
      </c>
      <c r="N214" s="4">
        <v>-7.2718533333332225E-2</v>
      </c>
      <c r="O214" s="1"/>
      <c r="P214" s="15">
        <f t="shared" si="13"/>
        <v>909.56137407447443</v>
      </c>
      <c r="Q214" s="15">
        <f t="shared" si="13"/>
        <v>146.99844199690924</v>
      </c>
      <c r="R214" s="1"/>
      <c r="S214" s="1"/>
      <c r="T214" s="1"/>
      <c r="U214" s="13"/>
      <c r="V214" s="15"/>
    </row>
    <row r="215" spans="1:22" x14ac:dyDescent="0.2">
      <c r="A215" s="24">
        <v>17044</v>
      </c>
      <c r="B215" s="4">
        <v>-4.1155708412314418E-2</v>
      </c>
      <c r="C215" s="4">
        <v>-4.9823138906456066E-2</v>
      </c>
      <c r="D215" s="4">
        <v>-6.2248321788085481E-2</v>
      </c>
      <c r="E215" s="4">
        <v>-7.4100319828702688E-2</v>
      </c>
      <c r="F215" s="4">
        <v>-6.9996281355887313E-2</v>
      </c>
      <c r="G215" s="4">
        <v>-8.0191003661667093E-2</v>
      </c>
      <c r="H215" s="4">
        <v>-8.0025196832007928E-2</v>
      </c>
      <c r="I215" s="4">
        <v>-8.1365868317353818E-2</v>
      </c>
      <c r="J215" s="4">
        <v>-9.8343648658317795E-2</v>
      </c>
      <c r="K215" s="4">
        <v>-0.10480376491677634</v>
      </c>
      <c r="L215" s="4"/>
      <c r="M215" s="4">
        <v>-5.9059490153552274E-2</v>
      </c>
      <c r="N215" s="4">
        <v>-0.1030954590018478</v>
      </c>
      <c r="O215" s="1"/>
      <c r="P215" s="15">
        <f t="shared" si="13"/>
        <v>855.84314305827149</v>
      </c>
      <c r="Q215" s="15">
        <f t="shared" si="13"/>
        <v>131.84357014668137</v>
      </c>
      <c r="R215" s="1"/>
      <c r="S215" s="1"/>
      <c r="T215" s="1"/>
      <c r="U215" s="13"/>
      <c r="V215" s="15"/>
    </row>
    <row r="216" spans="1:22" x14ac:dyDescent="0.2">
      <c r="A216" s="24">
        <v>17075</v>
      </c>
      <c r="B216" s="4">
        <v>-8.0852394295493846E-2</v>
      </c>
      <c r="C216" s="4">
        <v>-0.10803639982219104</v>
      </c>
      <c r="D216" s="4">
        <v>-0.11108594327234267</v>
      </c>
      <c r="E216" s="4">
        <v>-0.11393939997226021</v>
      </c>
      <c r="F216" s="4">
        <v>-0.12010972167730594</v>
      </c>
      <c r="G216" s="4">
        <v>-0.13653379797904341</v>
      </c>
      <c r="H216" s="4">
        <v>-0.14082586231368888</v>
      </c>
      <c r="I216" s="4">
        <v>-0.15680189093009267</v>
      </c>
      <c r="J216" s="4">
        <v>-0.16930181430301716</v>
      </c>
      <c r="K216" s="4">
        <v>-0.19883230153021147</v>
      </c>
      <c r="L216" s="4"/>
      <c r="M216" s="4">
        <v>-0.10721880712084586</v>
      </c>
      <c r="N216" s="4">
        <v>-0.19409493965294267</v>
      </c>
      <c r="O216" s="1"/>
      <c r="P216" s="15">
        <f t="shared" si="13"/>
        <v>764.08066217700821</v>
      </c>
      <c r="Q216" s="15">
        <f t="shared" si="13"/>
        <v>106.25340035543273</v>
      </c>
      <c r="R216" s="1"/>
      <c r="S216" s="1"/>
      <c r="T216" s="1"/>
      <c r="U216" s="13"/>
      <c r="V216" s="15"/>
    </row>
    <row r="217" spans="1:22" x14ac:dyDescent="0.2">
      <c r="A217" s="24">
        <v>17106</v>
      </c>
      <c r="B217" s="4">
        <v>-9.3850533333322828E-3</v>
      </c>
      <c r="C217" s="4">
        <v>9.3032894736722049E-4</v>
      </c>
      <c r="D217" s="4">
        <v>-5.3457763157906957E-3</v>
      </c>
      <c r="E217" s="4">
        <v>-8.1881973684224674E-3</v>
      </c>
      <c r="F217" s="4">
        <v>-9.7120341697504164E-3</v>
      </c>
      <c r="G217" s="4">
        <v>-1.8314171052632666E-2</v>
      </c>
      <c r="H217" s="4">
        <v>-1.1224552631579843E-2</v>
      </c>
      <c r="I217" s="4">
        <v>-3.9757828947369678E-2</v>
      </c>
      <c r="J217" s="4">
        <v>-1.2952776315790171E-2</v>
      </c>
      <c r="K217" s="4">
        <v>7.7936000000013994E-3</v>
      </c>
      <c r="L217" s="4"/>
      <c r="M217" s="4">
        <v>5.8610974091970469E-3</v>
      </c>
      <c r="N217" s="4">
        <v>-7.8350133333320304E-3</v>
      </c>
      <c r="O217" s="1"/>
      <c r="P217" s="15">
        <f t="shared" si="13"/>
        <v>768.55901336651141</v>
      </c>
      <c r="Q217" s="15">
        <f t="shared" si="13"/>
        <v>105.42090354693605</v>
      </c>
      <c r="R217" s="1"/>
      <c r="S217" s="1"/>
      <c r="T217" s="1"/>
      <c r="U217" s="13"/>
      <c r="V217" s="15"/>
    </row>
    <row r="218" spans="1:22" x14ac:dyDescent="0.2">
      <c r="A218" s="24">
        <v>17135</v>
      </c>
      <c r="B218" s="4">
        <v>1.6282077612692847E-2</v>
      </c>
      <c r="C218" s="4">
        <v>-3.1594471106848321E-3</v>
      </c>
      <c r="D218" s="4">
        <v>1.4411911784578013E-2</v>
      </c>
      <c r="E218" s="4">
        <v>-9.3563067874439243E-3</v>
      </c>
      <c r="F218" s="4">
        <v>6.7666566165076603E-3</v>
      </c>
      <c r="G218" s="4">
        <v>-2.5915766985895594E-3</v>
      </c>
      <c r="H218" s="4">
        <v>1.4736928803947835E-2</v>
      </c>
      <c r="I218" s="4">
        <v>-1.1574874493296861E-2</v>
      </c>
      <c r="J218" s="4">
        <v>-1.7706310664867608E-2</v>
      </c>
      <c r="K218" s="4">
        <v>-2.570086071038058E-2</v>
      </c>
      <c r="L218" s="4"/>
      <c r="M218" s="4">
        <v>8.8764032759496292E-3</v>
      </c>
      <c r="N218" s="4">
        <v>-2.6471576160142618E-2</v>
      </c>
      <c r="O218" s="1"/>
      <c r="P218" s="15">
        <f t="shared" si="13"/>
        <v>775.38105311051856</v>
      </c>
      <c r="Q218" s="15">
        <f t="shared" si="13"/>
        <v>102.63024606982228</v>
      </c>
      <c r="R218" s="1"/>
      <c r="S218" s="1"/>
      <c r="T218" s="1"/>
      <c r="U218" s="13"/>
      <c r="V218" s="15"/>
    </row>
    <row r="219" spans="1:22" x14ac:dyDescent="0.2">
      <c r="A219" s="24">
        <v>17167</v>
      </c>
      <c r="B219" s="4">
        <v>3.7004230542725614E-2</v>
      </c>
      <c r="C219" s="4">
        <v>3.6551712583320795E-2</v>
      </c>
      <c r="D219" s="4">
        <v>6.8804311615622282E-2</v>
      </c>
      <c r="E219" s="4">
        <v>6.3631439594807881E-2</v>
      </c>
      <c r="F219" s="4">
        <v>7.2443721163792496E-2</v>
      </c>
      <c r="G219" s="4">
        <v>5.617448052541274E-2</v>
      </c>
      <c r="H219" s="4">
        <v>5.1172603190034138E-2</v>
      </c>
      <c r="I219" s="4">
        <v>3.1314908095993577E-2</v>
      </c>
      <c r="J219" s="4">
        <v>2.9158500816601762E-2</v>
      </c>
      <c r="K219" s="4">
        <v>1.2716232253172199E-2</v>
      </c>
      <c r="L219" s="4"/>
      <c r="M219" s="4">
        <v>3.9500438357321643E-2</v>
      </c>
      <c r="N219" s="4">
        <v>2.345767894437345E-2</v>
      </c>
      <c r="O219" s="1"/>
      <c r="P219" s="15">
        <f t="shared" si="13"/>
        <v>806.00894460234576</v>
      </c>
      <c r="Q219" s="15">
        <f t="shared" si="13"/>
        <v>105.03771343211021</v>
      </c>
      <c r="R219" s="1"/>
      <c r="S219" s="1"/>
      <c r="T219" s="1"/>
      <c r="U219" s="13"/>
      <c r="V219" s="15"/>
    </row>
    <row r="220" spans="1:22" x14ac:dyDescent="0.2">
      <c r="A220" s="24">
        <v>17198</v>
      </c>
      <c r="B220" s="4">
        <v>1.4876052631577652E-2</v>
      </c>
      <c r="C220" s="4">
        <v>2.4894454545454359E-2</v>
      </c>
      <c r="D220" s="4">
        <v>2.4510460526314226E-2</v>
      </c>
      <c r="E220" s="4">
        <v>1.896445454545459E-2</v>
      </c>
      <c r="F220" s="4">
        <v>2.9468447368419692E-2</v>
      </c>
      <c r="G220" s="4">
        <v>2.7715078947367466E-2</v>
      </c>
      <c r="H220" s="4">
        <v>1.9416207792207762E-2</v>
      </c>
      <c r="I220" s="4">
        <v>4.4857052631577465E-2</v>
      </c>
      <c r="J220" s="4">
        <v>6.086372727272682E-2</v>
      </c>
      <c r="K220" s="4">
        <v>5.1006157894735615E-2</v>
      </c>
      <c r="L220" s="4"/>
      <c r="M220" s="4">
        <v>1.5602857142855697E-3</v>
      </c>
      <c r="N220" s="4">
        <v>8.0054974025973724E-2</v>
      </c>
      <c r="O220" s="1"/>
      <c r="P220" s="15">
        <f t="shared" si="13"/>
        <v>807.2665488441952</v>
      </c>
      <c r="Q220" s="15">
        <f t="shared" si="13"/>
        <v>113.44650485266547</v>
      </c>
      <c r="R220" s="1"/>
      <c r="S220" s="1"/>
      <c r="T220" s="1"/>
      <c r="U220" s="13"/>
      <c r="V220" s="15"/>
    </row>
    <row r="221" spans="1:22" x14ac:dyDescent="0.2">
      <c r="A221" s="24">
        <v>17226</v>
      </c>
      <c r="B221" s="4">
        <v>-8.2778169667201418E-3</v>
      </c>
      <c r="C221" s="4">
        <v>-3.7152051044520018E-3</v>
      </c>
      <c r="D221" s="4">
        <v>-7.0230107486892734E-3</v>
      </c>
      <c r="E221" s="4">
        <v>-4.5422455483357105E-3</v>
      </c>
      <c r="F221" s="4">
        <v>-1.1251274221755314E-2</v>
      </c>
      <c r="G221" s="4">
        <v>-6.2495202387909954E-3</v>
      </c>
      <c r="H221" s="4">
        <v>-1.3003931037751881E-2</v>
      </c>
      <c r="I221" s="4">
        <v>-4.1274287077113225E-3</v>
      </c>
      <c r="J221" s="4">
        <v>1.1129745087545828E-5</v>
      </c>
      <c r="K221" s="4">
        <v>-9.2119171248160603E-3</v>
      </c>
      <c r="L221" s="4"/>
      <c r="M221" s="4">
        <v>-6.7609086191744439E-4</v>
      </c>
      <c r="N221" s="4">
        <v>-9.2628862991738226E-3</v>
      </c>
      <c r="O221" s="1"/>
      <c r="P221" s="15">
        <f t="shared" si="13"/>
        <v>806.72076330739003</v>
      </c>
      <c r="Q221" s="15">
        <f t="shared" si="13"/>
        <v>112.39566277717655</v>
      </c>
      <c r="R221" s="1"/>
      <c r="S221" s="1"/>
      <c r="T221" s="1"/>
      <c r="U221" s="13"/>
      <c r="V221" s="15"/>
    </row>
    <row r="222" spans="1:22" x14ac:dyDescent="0.2">
      <c r="A222" s="24">
        <v>17257</v>
      </c>
      <c r="B222" s="4">
        <v>-1.1841819224388428E-2</v>
      </c>
      <c r="C222" s="4">
        <v>-1.6730361700445728E-2</v>
      </c>
      <c r="D222" s="4">
        <v>-2.5048979851135078E-2</v>
      </c>
      <c r="E222" s="4">
        <v>-1.8742318630842858E-2</v>
      </c>
      <c r="F222" s="4">
        <v>-2.9444549381792862E-2</v>
      </c>
      <c r="G222" s="4">
        <v>-1.3419077192524331E-2</v>
      </c>
      <c r="H222" s="4">
        <v>-4.0709838061645076E-2</v>
      </c>
      <c r="I222" s="4">
        <v>-2.5471135729607464E-2</v>
      </c>
      <c r="J222" s="4">
        <v>-4.229165325278883E-2</v>
      </c>
      <c r="K222" s="4">
        <v>-6.8956842977730637E-2</v>
      </c>
      <c r="L222" s="4"/>
      <c r="M222" s="4">
        <v>-2.1008724832167647E-2</v>
      </c>
      <c r="N222" s="4">
        <v>-5.2818660879564217E-2</v>
      </c>
      <c r="O222" s="1"/>
      <c r="P222" s="15">
        <f t="shared" si="13"/>
        <v>789.77258877466886</v>
      </c>
      <c r="Q222" s="15">
        <f t="shared" si="13"/>
        <v>106.45907438061501</v>
      </c>
      <c r="R222" s="1"/>
      <c r="S222" s="1"/>
      <c r="T222" s="1"/>
      <c r="U222" s="13"/>
      <c r="V222" s="15"/>
    </row>
    <row r="223" spans="1:22" x14ac:dyDescent="0.2">
      <c r="A223" s="24">
        <v>17287</v>
      </c>
      <c r="B223" s="4">
        <v>-3.9231922077922476E-2</v>
      </c>
      <c r="C223" s="4">
        <v>-5.9085974025974597E-2</v>
      </c>
      <c r="D223" s="4">
        <v>-5.2950246753246888E-2</v>
      </c>
      <c r="E223" s="4">
        <v>-7.5098256410254582E-2</v>
      </c>
      <c r="F223" s="4">
        <v>-7.9327000000000369E-2</v>
      </c>
      <c r="G223" s="4">
        <v>-8.3829415584416034E-2</v>
      </c>
      <c r="H223" s="4">
        <v>-9.2579487179485831E-2</v>
      </c>
      <c r="I223" s="4">
        <v>-9.2389402597403247E-2</v>
      </c>
      <c r="J223" s="4">
        <v>-0.11699481818181867</v>
      </c>
      <c r="K223" s="4">
        <v>-0.13002889610389623</v>
      </c>
      <c r="L223" s="4"/>
      <c r="M223" s="4">
        <v>-5.5495368421053404E-2</v>
      </c>
      <c r="N223" s="4">
        <v>-0.14025271052631705</v>
      </c>
      <c r="O223" s="1"/>
      <c r="P223" s="15">
        <f t="shared" si="13"/>
        <v>745.94386799176948</v>
      </c>
      <c r="Q223" s="15">
        <f t="shared" si="13"/>
        <v>91.527900638610959</v>
      </c>
      <c r="R223" s="1"/>
      <c r="S223" s="1"/>
      <c r="T223" s="1"/>
      <c r="U223" s="13"/>
      <c r="V223" s="15"/>
    </row>
    <row r="224" spans="1:22" x14ac:dyDescent="0.2">
      <c r="A224" s="24">
        <v>17317</v>
      </c>
      <c r="B224" s="4">
        <v>-6.3910769182614624E-3</v>
      </c>
      <c r="C224" s="4">
        <v>-1.018078286580415E-2</v>
      </c>
      <c r="D224" s="4">
        <v>-2.5748154792344935E-2</v>
      </c>
      <c r="E224" s="4">
        <v>-2.8612599377930037E-2</v>
      </c>
      <c r="F224" s="4">
        <v>-2.6388172987148684E-2</v>
      </c>
      <c r="G224" s="4">
        <v>-2.6727160146251761E-2</v>
      </c>
      <c r="H224" s="4">
        <v>-5.5602469777348174E-2</v>
      </c>
      <c r="I224" s="4">
        <v>-5.0790549558240139E-2</v>
      </c>
      <c r="J224" s="4">
        <v>-6.8515171188637258E-2</v>
      </c>
      <c r="K224" s="4">
        <v>-7.2801153929265894E-2</v>
      </c>
      <c r="L224" s="4"/>
      <c r="M224" s="4">
        <v>-2.0152233216292448E-2</v>
      </c>
      <c r="N224" s="4">
        <v>-6.8854306446872848E-2</v>
      </c>
      <c r="O224" s="1"/>
      <c r="P224" s="15">
        <f t="shared" si="13"/>
        <v>730.91143319773607</v>
      </c>
      <c r="Q224" s="15">
        <f t="shared" si="13"/>
        <v>85.225810519601112</v>
      </c>
      <c r="R224" s="1"/>
      <c r="S224" s="1"/>
      <c r="T224" s="1"/>
      <c r="U224" s="13"/>
      <c r="V224" s="15"/>
    </row>
    <row r="225" spans="1:22" x14ac:dyDescent="0.2">
      <c r="A225" s="24">
        <v>17348</v>
      </c>
      <c r="B225" s="4">
        <v>4.8272483133124044E-2</v>
      </c>
      <c r="C225" s="4">
        <v>4.9821668315664258E-2</v>
      </c>
      <c r="D225" s="4">
        <v>6.2265413783282764E-2</v>
      </c>
      <c r="E225" s="4">
        <v>4.4993781325181059E-2</v>
      </c>
      <c r="F225" s="4">
        <v>5.6316040322874183E-2</v>
      </c>
      <c r="G225" s="4">
        <v>6.8732499531068525E-2</v>
      </c>
      <c r="H225" s="4">
        <v>4.8230053160465358E-2</v>
      </c>
      <c r="I225" s="4">
        <v>6.2660065403792542E-2</v>
      </c>
      <c r="J225" s="4">
        <v>6.0835377773787558E-2</v>
      </c>
      <c r="K225" s="4">
        <v>7.6332652083624053E-2</v>
      </c>
      <c r="L225" s="4"/>
      <c r="M225" s="4">
        <v>4.0413895342024775E-2</v>
      </c>
      <c r="N225" s="4">
        <v>4.9683517709490754E-2</v>
      </c>
      <c r="O225" s="1"/>
      <c r="P225" s="15">
        <f t="shared" si="13"/>
        <v>760.4504113632787</v>
      </c>
      <c r="Q225" s="15">
        <f t="shared" si="13"/>
        <v>89.460128585857419</v>
      </c>
      <c r="R225" s="1"/>
      <c r="S225" s="1"/>
      <c r="T225" s="1"/>
      <c r="U225" s="13"/>
      <c r="V225" s="15"/>
    </row>
    <row r="226" spans="1:22" x14ac:dyDescent="0.2">
      <c r="A226" s="24">
        <v>17379</v>
      </c>
      <c r="B226" s="4">
        <v>2.9819220779220723E-2</v>
      </c>
      <c r="C226" s="4">
        <v>4.2765807692309199E-2</v>
      </c>
      <c r="D226" s="4">
        <v>5.4529363636363737E-2</v>
      </c>
      <c r="E226" s="4">
        <v>4.7574884615386281E-2</v>
      </c>
      <c r="F226" s="4">
        <v>6.9590935064934856E-2</v>
      </c>
      <c r="G226" s="4">
        <v>6.9302922077921769E-2</v>
      </c>
      <c r="H226" s="4">
        <v>6.2105115384616605E-2</v>
      </c>
      <c r="I226" s="4">
        <v>6.8974207792207975E-2</v>
      </c>
      <c r="J226" s="4">
        <v>7.5787295067498262E-2</v>
      </c>
      <c r="K226" s="4">
        <v>9.0790974025973581E-2</v>
      </c>
      <c r="L226" s="4"/>
      <c r="M226" s="4">
        <v>5.0383441558441433E-2</v>
      </c>
      <c r="N226" s="4">
        <v>8.309894805194773E-2</v>
      </c>
      <c r="O226" s="1"/>
      <c r="P226" s="15">
        <f t="shared" si="13"/>
        <v>798.76452022229319</v>
      </c>
      <c r="Q226" s="15">
        <f t="shared" si="13"/>
        <v>96.894171163934146</v>
      </c>
      <c r="R226" s="1"/>
      <c r="S226" s="1"/>
      <c r="T226" s="1"/>
      <c r="U226" s="13"/>
      <c r="V226" s="15"/>
    </row>
    <row r="227" spans="1:22" x14ac:dyDescent="0.2">
      <c r="A227" s="24">
        <v>17408</v>
      </c>
      <c r="B227" s="4">
        <v>-1.2979647926303906E-2</v>
      </c>
      <c r="C227" s="4">
        <v>-6.0342015986006858E-3</v>
      </c>
      <c r="D227" s="4">
        <v>-1.0640846698400042E-2</v>
      </c>
      <c r="E227" s="4">
        <v>-4.1862775551168019E-3</v>
      </c>
      <c r="F227" s="4">
        <v>-1.2989822929234673E-2</v>
      </c>
      <c r="G227" s="4">
        <v>-8.0697461973194828E-3</v>
      </c>
      <c r="H227" s="4">
        <v>-2.3314128408157941E-2</v>
      </c>
      <c r="I227" s="4">
        <v>-1.0142184530213538E-2</v>
      </c>
      <c r="J227" s="4">
        <v>-3.0996341890406121E-2</v>
      </c>
      <c r="K227" s="4">
        <v>-3.5450404059641394E-2</v>
      </c>
      <c r="L227" s="4"/>
      <c r="M227" s="4">
        <v>6.8444957343780644E-3</v>
      </c>
      <c r="N227" s="4">
        <v>-3.7668208636187805E-2</v>
      </c>
      <c r="O227" s="1"/>
      <c r="P227" s="15">
        <f t="shared" si="13"/>
        <v>804.23166057372725</v>
      </c>
      <c r="Q227" s="15">
        <f t="shared" si="13"/>
        <v>93.244341308900587</v>
      </c>
      <c r="R227" s="1"/>
      <c r="S227" s="1"/>
      <c r="T227" s="1"/>
      <c r="U227" s="13"/>
      <c r="V227" s="15"/>
    </row>
    <row r="228" spans="1:22" x14ac:dyDescent="0.2">
      <c r="A228" s="24">
        <v>17440</v>
      </c>
      <c r="B228" s="4">
        <v>-3.2170450881496837E-3</v>
      </c>
      <c r="C228" s="4">
        <v>-5.8562321712773979E-3</v>
      </c>
      <c r="D228" s="4">
        <v>9.0446755741653284E-3</v>
      </c>
      <c r="E228" s="4">
        <v>1.194508032176067E-2</v>
      </c>
      <c r="F228" s="4">
        <v>1.2636356160159012E-2</v>
      </c>
      <c r="G228" s="4">
        <v>7.9994372335048247E-3</v>
      </c>
      <c r="H228" s="4">
        <v>3.436167464512252E-4</v>
      </c>
      <c r="I228" s="4">
        <v>2.287867228937257E-3</v>
      </c>
      <c r="J228" s="4">
        <v>1.8699428458182732E-2</v>
      </c>
      <c r="K228" s="4">
        <v>1.2442523974000252E-2</v>
      </c>
      <c r="L228" s="4"/>
      <c r="M228" s="4">
        <v>7.4487338164548333E-3</v>
      </c>
      <c r="N228" s="4">
        <v>9.4544596467416309E-3</v>
      </c>
      <c r="O228" s="1"/>
      <c r="P228" s="15">
        <f t="shared" si="13"/>
        <v>810.22216814010642</v>
      </c>
      <c r="Q228" s="15">
        <f t="shared" si="13"/>
        <v>94.125916171092598</v>
      </c>
      <c r="R228" s="1"/>
      <c r="S228" s="1"/>
      <c r="T228" s="1"/>
      <c r="U228" s="13"/>
      <c r="V228" s="15"/>
    </row>
    <row r="229" spans="1:22" x14ac:dyDescent="0.2">
      <c r="A229" s="24">
        <v>17471</v>
      </c>
      <c r="B229" s="4">
        <v>1.7825525641027351E-2</v>
      </c>
      <c r="C229" s="4">
        <v>2.408473076923201E-2</v>
      </c>
      <c r="D229" s="4">
        <v>3.0416631018049811E-2</v>
      </c>
      <c r="E229" s="4">
        <v>3.6653551282052721E-2</v>
      </c>
      <c r="F229" s="4">
        <v>3.3903256410257931E-2</v>
      </c>
      <c r="G229" s="4">
        <v>4.0933448717950238E-2</v>
      </c>
      <c r="H229" s="4">
        <v>4.9637461538462935E-2</v>
      </c>
      <c r="I229" s="4">
        <v>3.919005128205244E-2</v>
      </c>
      <c r="J229" s="4">
        <v>3.9857217948719548E-2</v>
      </c>
      <c r="K229" s="4">
        <v>3.0266551282052578E-2</v>
      </c>
      <c r="L229" s="4"/>
      <c r="M229" s="4">
        <v>3.8746615384616323E-2</v>
      </c>
      <c r="N229" s="4">
        <v>4.8129766233766302E-2</v>
      </c>
      <c r="O229" s="1"/>
      <c r="P229" s="15">
        <f t="shared" ref="P229:Q244" si="14">P228*(1+M229)</f>
        <v>841.61553486512105</v>
      </c>
      <c r="Q229" s="15">
        <f t="shared" si="14"/>
        <v>98.656174512946365</v>
      </c>
      <c r="R229" s="1"/>
      <c r="S229" s="1"/>
      <c r="T229" s="1"/>
      <c r="U229" s="13"/>
      <c r="V229" s="15"/>
    </row>
    <row r="230" spans="1:22" x14ac:dyDescent="0.2">
      <c r="A230" s="24">
        <v>17499</v>
      </c>
      <c r="B230" s="4">
        <v>-1.3557505791941704E-2</v>
      </c>
      <c r="C230" s="4">
        <v>-7.277997472576736E-3</v>
      </c>
      <c r="D230" s="4">
        <v>-1.9043428019894337E-2</v>
      </c>
      <c r="E230" s="4">
        <v>-1.686514154989871E-2</v>
      </c>
      <c r="F230" s="4">
        <v>-2.2667721408343944E-2</v>
      </c>
      <c r="G230" s="4">
        <v>-2.8444864859275887E-2</v>
      </c>
      <c r="H230" s="4">
        <v>-4.4277765795495916E-2</v>
      </c>
      <c r="I230" s="4">
        <v>-3.8398626879348141E-2</v>
      </c>
      <c r="J230" s="4">
        <v>-3.1699920269231519E-2</v>
      </c>
      <c r="K230" s="4">
        <v>-5.7835138373040773E-2</v>
      </c>
      <c r="L230" s="4"/>
      <c r="M230" s="4">
        <v>-2.0509537600138517E-3</v>
      </c>
      <c r="N230" s="4">
        <v>-7.5730015896527392E-2</v>
      </c>
      <c r="O230" s="1"/>
      <c r="P230" s="15">
        <f t="shared" si="14"/>
        <v>839.88942031940337</v>
      </c>
      <c r="Q230" s="15">
        <f t="shared" si="14"/>
        <v>91.184940848790362</v>
      </c>
      <c r="R230" s="1"/>
      <c r="S230" s="1"/>
      <c r="T230" s="1"/>
      <c r="U230" s="13"/>
      <c r="V230" s="15"/>
    </row>
    <row r="231" spans="1:22" x14ac:dyDescent="0.2">
      <c r="A231" s="24">
        <v>17532</v>
      </c>
      <c r="B231" s="4">
        <v>1.4679009595336412E-2</v>
      </c>
      <c r="C231" s="4">
        <v>2.2005392351852393E-2</v>
      </c>
      <c r="D231" s="4">
        <v>3.6318229348747399E-2</v>
      </c>
      <c r="E231" s="4">
        <v>1.9722612322103927E-2</v>
      </c>
      <c r="F231" s="4">
        <v>2.333871044389646E-2</v>
      </c>
      <c r="G231" s="4">
        <v>7.5063501222101259E-3</v>
      </c>
      <c r="H231" s="4">
        <v>2.3622474846352715E-2</v>
      </c>
      <c r="I231" s="4">
        <v>2.827762931302269E-2</v>
      </c>
      <c r="J231" s="4">
        <v>2.1156342909416148E-2</v>
      </c>
      <c r="K231" s="4">
        <v>4.6144318375769933E-2</v>
      </c>
      <c r="L231" s="4"/>
      <c r="M231" s="4">
        <v>3.6792933926028226E-2</v>
      </c>
      <c r="N231" s="4">
        <v>5.3454863755444393E-3</v>
      </c>
      <c r="O231" s="1"/>
      <c r="P231" s="15">
        <f t="shared" si="14"/>
        <v>870.79141626638534</v>
      </c>
      <c r="Q231" s="15">
        <f t="shared" si="14"/>
        <v>91.672368707752398</v>
      </c>
      <c r="R231" s="1"/>
      <c r="S231" s="1"/>
      <c r="T231" s="1"/>
      <c r="U231" s="13"/>
      <c r="V231" s="15"/>
    </row>
    <row r="232" spans="1:22" x14ac:dyDescent="0.2">
      <c r="A232" s="24">
        <v>17562</v>
      </c>
      <c r="B232" s="4">
        <v>-2.1672037974681979E-2</v>
      </c>
      <c r="C232" s="4">
        <v>-2.5106683544302677E-2</v>
      </c>
      <c r="D232" s="4">
        <v>-3.4213556962023772E-2</v>
      </c>
      <c r="E232" s="4">
        <v>-3.2818455696201121E-2</v>
      </c>
      <c r="F232" s="4">
        <v>-2.4702518987340327E-2</v>
      </c>
      <c r="G232" s="4">
        <v>-2.3489871794870609E-2</v>
      </c>
      <c r="H232" s="4">
        <v>-1.7271696202530107E-2</v>
      </c>
      <c r="I232" s="4">
        <v>-1.1595658227847028E-2</v>
      </c>
      <c r="J232" s="4">
        <v>-5.4247341772143409E-3</v>
      </c>
      <c r="K232" s="4">
        <v>2.2104126582279671E-2</v>
      </c>
      <c r="L232" s="4"/>
      <c r="M232" s="4">
        <v>-3.1881177215188572E-2</v>
      </c>
      <c r="N232" s="4">
        <v>3.1096282051283675E-2</v>
      </c>
      <c r="O232" s="1"/>
      <c r="P232" s="15">
        <f t="shared" si="14"/>
        <v>843.02956080693161</v>
      </c>
      <c r="Q232" s="15">
        <f t="shared" si="14"/>
        <v>94.523038541397938</v>
      </c>
      <c r="R232" s="1"/>
      <c r="S232" s="1"/>
      <c r="T232" s="1"/>
      <c r="U232" s="13"/>
      <c r="V232" s="15"/>
    </row>
    <row r="233" spans="1:22" x14ac:dyDescent="0.2">
      <c r="A233" s="24">
        <v>17590</v>
      </c>
      <c r="B233" s="4">
        <v>-3.4131023939654503E-2</v>
      </c>
      <c r="C233" s="4">
        <v>-4.5917586937367139E-2</v>
      </c>
      <c r="D233" s="4">
        <v>-4.3330261592805508E-2</v>
      </c>
      <c r="E233" s="4">
        <v>-4.5711034902117476E-2</v>
      </c>
      <c r="F233" s="4">
        <v>-5.016762548631537E-2</v>
      </c>
      <c r="G233" s="4">
        <v>-6.8270495532940623E-2</v>
      </c>
      <c r="H233" s="4">
        <v>-5.958575623286777E-2</v>
      </c>
      <c r="I233" s="4">
        <v>-7.2153253271840856E-2</v>
      </c>
      <c r="J233" s="4">
        <v>-8.1557799534056841E-2</v>
      </c>
      <c r="K233" s="4">
        <v>-9.782131430650387E-2</v>
      </c>
      <c r="L233" s="4"/>
      <c r="M233" s="4">
        <v>-3.730500666584402E-2</v>
      </c>
      <c r="N233" s="4">
        <v>-9.5148842717913351E-2</v>
      </c>
      <c r="O233" s="1"/>
      <c r="P233" s="15">
        <f t="shared" si="14"/>
        <v>811.58033742152543</v>
      </c>
      <c r="Q233" s="15">
        <f t="shared" si="14"/>
        <v>85.529280814003201</v>
      </c>
      <c r="R233" s="1"/>
      <c r="S233" s="1"/>
      <c r="T233" s="1"/>
      <c r="U233" s="13"/>
      <c r="V233" s="15"/>
    </row>
    <row r="234" spans="1:22" x14ac:dyDescent="0.2">
      <c r="A234" s="24">
        <v>17623</v>
      </c>
      <c r="B234" s="4">
        <v>5.4678382758589716E-2</v>
      </c>
      <c r="C234" s="4">
        <v>6.7862643638160192E-2</v>
      </c>
      <c r="D234" s="4">
        <v>9.0605638930571386E-2</v>
      </c>
      <c r="E234" s="4">
        <v>9.9238211298131596E-2</v>
      </c>
      <c r="F234" s="4">
        <v>7.4373087676059768E-2</v>
      </c>
      <c r="G234" s="4">
        <v>0.10850155950751827</v>
      </c>
      <c r="H234" s="4">
        <v>9.5573959414809062E-2</v>
      </c>
      <c r="I234" s="4">
        <v>0.12438528050010933</v>
      </c>
      <c r="J234" s="4">
        <v>0.12647212835137611</v>
      </c>
      <c r="K234" s="4">
        <v>0.12884312931469277</v>
      </c>
      <c r="L234" s="4"/>
      <c r="M234" s="4">
        <v>7.3694754683182317E-2</v>
      </c>
      <c r="N234" s="4">
        <v>0.12250541907885504</v>
      </c>
      <c r="O234" s="1"/>
      <c r="P234" s="15">
        <f t="shared" si="14"/>
        <v>871.38955129349904</v>
      </c>
      <c r="Q234" s="15">
        <f t="shared" si="14"/>
        <v>96.007081203635735</v>
      </c>
      <c r="R234" s="1"/>
      <c r="S234" s="1"/>
      <c r="T234" s="1"/>
      <c r="U234" s="13"/>
      <c r="V234" s="15"/>
    </row>
    <row r="235" spans="1:22" x14ac:dyDescent="0.2">
      <c r="A235" s="24">
        <v>17653</v>
      </c>
      <c r="B235" s="4">
        <v>2.2862506329115018E-2</v>
      </c>
      <c r="C235" s="4">
        <v>3.1613800000001469E-2</v>
      </c>
      <c r="D235" s="4">
        <v>2.8807759493672203E-2</v>
      </c>
      <c r="E235" s="4">
        <v>2.9082637500001507E-2</v>
      </c>
      <c r="F235" s="4">
        <v>3.7048240506330377E-2</v>
      </c>
      <c r="G235" s="4">
        <v>3.9592696202533029E-2</v>
      </c>
      <c r="H235" s="4">
        <v>4.199373750000146E-2</v>
      </c>
      <c r="I235" s="4">
        <v>3.2681303797469585E-2</v>
      </c>
      <c r="J235" s="4">
        <v>5.1279400000002084E-2</v>
      </c>
      <c r="K235" s="4">
        <v>5.7767949367089511E-2</v>
      </c>
      <c r="L235" s="4"/>
      <c r="M235" s="4">
        <v>4.6987670886077026E-2</v>
      </c>
      <c r="N235" s="4">
        <v>2.4851784810127731E-2</v>
      </c>
      <c r="O235" s="1"/>
      <c r="P235" s="15">
        <f t="shared" si="14"/>
        <v>912.33411674324429</v>
      </c>
      <c r="Q235" s="15">
        <f t="shared" si="14"/>
        <v>98.39302852595695</v>
      </c>
      <c r="R235" s="1"/>
      <c r="S235" s="1"/>
      <c r="T235" s="1"/>
      <c r="U235" s="13"/>
      <c r="V235" s="15"/>
    </row>
    <row r="236" spans="1:22" x14ac:dyDescent="0.2">
      <c r="A236" s="24">
        <v>17684</v>
      </c>
      <c r="B236" s="4">
        <v>5.6030768745302773E-2</v>
      </c>
      <c r="C236" s="4">
        <v>6.6373857463011054E-2</v>
      </c>
      <c r="D236" s="4">
        <v>7.2470373561110746E-2</v>
      </c>
      <c r="E236" s="4">
        <v>8.289644994101586E-2</v>
      </c>
      <c r="F236" s="4">
        <v>8.9376192340221872E-2</v>
      </c>
      <c r="G236" s="4">
        <v>9.4493905331911598E-2</v>
      </c>
      <c r="H236" s="4">
        <v>9.6354936241903388E-2</v>
      </c>
      <c r="I236" s="4">
        <v>0.12028490697024563</v>
      </c>
      <c r="J236" s="4">
        <v>8.720510577351015E-2</v>
      </c>
      <c r="K236" s="4">
        <v>0.12376305516018071</v>
      </c>
      <c r="L236" s="4"/>
      <c r="M236" s="4">
        <v>7.4821415818408621E-2</v>
      </c>
      <c r="N236" s="4">
        <v>0.13315943430702482</v>
      </c>
      <c r="O236" s="1"/>
      <c r="P236" s="15">
        <f t="shared" si="14"/>
        <v>980.59624705741112</v>
      </c>
      <c r="Q236" s="15">
        <f t="shared" si="14"/>
        <v>111.49498854422833</v>
      </c>
      <c r="R236" s="1"/>
      <c r="S236" s="1"/>
      <c r="T236" s="1"/>
      <c r="U236" s="13"/>
      <c r="V236" s="15"/>
    </row>
    <row r="237" spans="1:22" x14ac:dyDescent="0.2">
      <c r="A237" s="24">
        <v>17714</v>
      </c>
      <c r="B237" s="4">
        <v>2.7452184795664358E-3</v>
      </c>
      <c r="C237" s="4">
        <v>-1.9486187799028332E-2</v>
      </c>
      <c r="D237" s="4">
        <v>-1.2338706029075164E-2</v>
      </c>
      <c r="E237" s="4">
        <v>-8.846538983574681E-3</v>
      </c>
      <c r="F237" s="4">
        <v>-2.676343362127287E-2</v>
      </c>
      <c r="G237" s="4">
        <v>-4.4871481371693278E-3</v>
      </c>
      <c r="H237" s="4">
        <v>-1.2243027251661487E-2</v>
      </c>
      <c r="I237" s="4">
        <v>-3.2989861765042816E-2</v>
      </c>
      <c r="J237" s="4">
        <v>-8.0030057842112035E-3</v>
      </c>
      <c r="K237" s="4">
        <v>-1.1387961913468025E-2</v>
      </c>
      <c r="L237" s="4"/>
      <c r="M237" s="4">
        <v>-1.5917622352014105E-3</v>
      </c>
      <c r="N237" s="4">
        <v>-3.002241782456827E-2</v>
      </c>
      <c r="O237" s="1"/>
      <c r="P237" s="15">
        <f t="shared" si="14"/>
        <v>979.03537098336494</v>
      </c>
      <c r="Q237" s="15">
        <f t="shared" si="14"/>
        <v>108.14763941280806</v>
      </c>
      <c r="R237" s="1"/>
      <c r="S237" s="1"/>
      <c r="T237" s="1"/>
      <c r="U237" s="13"/>
      <c r="V237" s="15"/>
    </row>
    <row r="238" spans="1:22" x14ac:dyDescent="0.2">
      <c r="A238" s="24">
        <v>17744</v>
      </c>
      <c r="B238" s="4">
        <v>-2.2024887499998425E-2</v>
      </c>
      <c r="C238" s="4">
        <v>-3.969917499999831E-2</v>
      </c>
      <c r="D238" s="4">
        <v>-4.635555535304392E-2</v>
      </c>
      <c r="E238" s="4">
        <v>-5.1172924999998703E-2</v>
      </c>
      <c r="F238" s="4">
        <v>-6.5491283950619872E-2</v>
      </c>
      <c r="G238" s="4">
        <v>-6.2349662499998515E-2</v>
      </c>
      <c r="H238" s="4">
        <v>-5.1803424999998127E-2</v>
      </c>
      <c r="I238" s="4">
        <v>-6.4659049999998164E-2</v>
      </c>
      <c r="J238" s="4">
        <v>-6.8497174999998189E-2</v>
      </c>
      <c r="K238" s="4">
        <v>-6.4084612499998417E-2</v>
      </c>
      <c r="L238" s="4"/>
      <c r="M238" s="4">
        <v>-4.0405518987340572E-2</v>
      </c>
      <c r="N238" s="4">
        <v>-7.9125303797467184E-2</v>
      </c>
      <c r="O238" s="1"/>
      <c r="P238" s="15">
        <f t="shared" si="14"/>
        <v>939.47693871181855</v>
      </c>
      <c r="Q238" s="15">
        <f t="shared" si="14"/>
        <v>99.590424589290691</v>
      </c>
      <c r="R238" s="1"/>
      <c r="S238" s="1"/>
      <c r="T238" s="1"/>
      <c r="U238" s="13"/>
      <c r="V238" s="15"/>
    </row>
    <row r="239" spans="1:22" x14ac:dyDescent="0.2">
      <c r="A239" s="24">
        <v>17776</v>
      </c>
      <c r="B239" s="4">
        <v>1.958548163195406E-3</v>
      </c>
      <c r="C239" s="4">
        <v>4.49142011438175E-3</v>
      </c>
      <c r="D239" s="4">
        <v>1.5208104968194025E-3</v>
      </c>
      <c r="E239" s="4">
        <v>4.0269337715466147E-3</v>
      </c>
      <c r="F239" s="4">
        <v>3.2734669239691261E-3</v>
      </c>
      <c r="G239" s="4">
        <v>-1.148016896959736E-2</v>
      </c>
      <c r="H239" s="4">
        <v>-3.6505352086013687E-3</v>
      </c>
      <c r="I239" s="4">
        <v>-5.9922637237528331E-3</v>
      </c>
      <c r="J239" s="4">
        <v>-1.4695996930484956E-2</v>
      </c>
      <c r="K239" s="4">
        <v>-6.3227804420115108E-3</v>
      </c>
      <c r="L239" s="4"/>
      <c r="M239" s="4">
        <v>1.2256523981148515E-2</v>
      </c>
      <c r="N239" s="4">
        <v>-1.6343674249596374E-2</v>
      </c>
      <c r="O239" s="1"/>
      <c r="P239" s="15">
        <f t="shared" si="14"/>
        <v>950.99166034087591</v>
      </c>
      <c r="Q239" s="15">
        <f t="shared" si="14"/>
        <v>97.962751131424326</v>
      </c>
      <c r="R239" s="1"/>
      <c r="S239" s="1"/>
      <c r="T239" s="1"/>
      <c r="U239" s="13"/>
      <c r="V239" s="15"/>
    </row>
    <row r="240" spans="1:22" x14ac:dyDescent="0.2">
      <c r="A240" s="24">
        <v>17806</v>
      </c>
      <c r="B240" s="4">
        <v>-2.4281864136061926E-2</v>
      </c>
      <c r="C240" s="4">
        <v>-1.6857569882911538E-2</v>
      </c>
      <c r="D240" s="4">
        <v>-3.3279142147390028E-2</v>
      </c>
      <c r="E240" s="4">
        <v>-3.3317211069319841E-2</v>
      </c>
      <c r="F240" s="4">
        <v>-3.3183742505792813E-2</v>
      </c>
      <c r="G240" s="4">
        <v>-5.4200672101047731E-2</v>
      </c>
      <c r="H240" s="4">
        <v>-4.96105565739835E-2</v>
      </c>
      <c r="I240" s="4">
        <v>-5.9947596309059215E-2</v>
      </c>
      <c r="J240" s="4">
        <v>-6.3978484880082509E-2</v>
      </c>
      <c r="K240" s="4">
        <v>-7.2526232741568997E-2</v>
      </c>
      <c r="L240" s="4"/>
      <c r="M240" s="4">
        <v>-2.5505927175196175E-2</v>
      </c>
      <c r="N240" s="4">
        <v>-8.4308826569016837E-2</v>
      </c>
      <c r="O240" s="1"/>
      <c r="P240" s="15">
        <f t="shared" si="14"/>
        <v>926.73573630800263</v>
      </c>
      <c r="Q240" s="15">
        <f t="shared" si="14"/>
        <v>89.703626536061321</v>
      </c>
      <c r="R240" s="1"/>
      <c r="S240" s="1"/>
      <c r="T240" s="1"/>
      <c r="U240" s="13"/>
      <c r="V240" s="15"/>
    </row>
    <row r="241" spans="1:22" x14ac:dyDescent="0.2">
      <c r="A241" s="24">
        <v>17835</v>
      </c>
      <c r="B241" s="4">
        <v>3.6454112500001745E-2</v>
      </c>
      <c r="C241" s="4">
        <v>4.2797506172836952E-2</v>
      </c>
      <c r="D241" s="4">
        <v>4.7265487500001813E-2</v>
      </c>
      <c r="E241" s="4">
        <v>4.7237864197528623E-2</v>
      </c>
      <c r="F241" s="4">
        <v>5.169890123456522E-2</v>
      </c>
      <c r="G241" s="4">
        <v>5.7739762500001568E-2</v>
      </c>
      <c r="H241" s="4">
        <v>6.254499999999763E-2</v>
      </c>
      <c r="I241" s="4">
        <v>6.3684837500001645E-2</v>
      </c>
      <c r="J241" s="4">
        <v>6.4033148148145314E-2</v>
      </c>
      <c r="K241" s="4">
        <v>6.7351062500001557E-2</v>
      </c>
      <c r="L241" s="4"/>
      <c r="M241" s="4">
        <v>4.4707387500001694E-2</v>
      </c>
      <c r="N241" s="4">
        <v>6.2662875000001561E-2</v>
      </c>
      <c r="O241" s="1"/>
      <c r="P241" s="15">
        <f t="shared" si="14"/>
        <v>968.16766998122387</v>
      </c>
      <c r="Q241" s="15">
        <f t="shared" si="14"/>
        <v>95.32471367273736</v>
      </c>
      <c r="R241" s="1"/>
      <c r="S241" s="1"/>
      <c r="T241" s="1"/>
      <c r="U241" s="13"/>
      <c r="V241" s="15"/>
    </row>
    <row r="242" spans="1:22" x14ac:dyDescent="0.2">
      <c r="A242" s="24">
        <v>17867</v>
      </c>
      <c r="B242" s="4">
        <v>-6.2471159607222715E-2</v>
      </c>
      <c r="C242" s="4">
        <v>-7.2834126086515294E-2</v>
      </c>
      <c r="D242" s="4">
        <v>-8.3512689586483946E-2</v>
      </c>
      <c r="E242" s="4">
        <v>-9.9593115063474458E-2</v>
      </c>
      <c r="F242" s="4">
        <v>-0.10062302949912505</v>
      </c>
      <c r="G242" s="4">
        <v>-0.11720369686200338</v>
      </c>
      <c r="H242" s="4">
        <v>-0.12740293231436195</v>
      </c>
      <c r="I242" s="4">
        <v>-0.13801047122993571</v>
      </c>
      <c r="J242" s="4">
        <v>-0.14042618422758624</v>
      </c>
      <c r="K242" s="4">
        <v>-0.13765544732061841</v>
      </c>
      <c r="L242" s="4"/>
      <c r="M242" s="4">
        <v>-8.6118373872153153E-2</v>
      </c>
      <c r="N242" s="4">
        <v>-0.15661958697225564</v>
      </c>
      <c r="O242" s="1"/>
      <c r="P242" s="15">
        <f t="shared" si="14"/>
        <v>884.79064460684947</v>
      </c>
      <c r="Q242" s="15">
        <f t="shared" si="14"/>
        <v>80.394996389064701</v>
      </c>
      <c r="R242" s="1"/>
      <c r="S242" s="1"/>
      <c r="T242" s="1"/>
      <c r="U242" s="13"/>
      <c r="V242" s="15"/>
    </row>
    <row r="243" spans="1:22" x14ac:dyDescent="0.2">
      <c r="A243" s="24">
        <v>17898</v>
      </c>
      <c r="B243" s="4">
        <v>2.1924717530052762E-2</v>
      </c>
      <c r="C243" s="4">
        <v>1.9648531447690853E-2</v>
      </c>
      <c r="D243" s="4">
        <v>7.9994348853931196E-3</v>
      </c>
      <c r="E243" s="4">
        <v>8.0426259100874198E-3</v>
      </c>
      <c r="F243" s="4">
        <v>1.3798316181560466E-2</v>
      </c>
      <c r="G243" s="4">
        <v>5.8065577797152823E-3</v>
      </c>
      <c r="H243" s="4">
        <v>1.1657095883459423E-2</v>
      </c>
      <c r="I243" s="4">
        <v>3.2303295851421554E-2</v>
      </c>
      <c r="J243" s="4">
        <v>8.5186760016484619E-3</v>
      </c>
      <c r="K243" s="4">
        <v>4.1061572953788872E-3</v>
      </c>
      <c r="L243" s="4"/>
      <c r="M243" s="4">
        <v>2.1292986177531947E-2</v>
      </c>
      <c r="N243" s="4">
        <v>-1.9698938016332934E-2</v>
      </c>
      <c r="O243" s="1"/>
      <c r="P243" s="15">
        <f t="shared" si="14"/>
        <v>903.63047957247272</v>
      </c>
      <c r="Q243" s="15">
        <f t="shared" si="14"/>
        <v>78.811300338373201</v>
      </c>
      <c r="R243" s="1"/>
      <c r="S243" s="1"/>
      <c r="T243" s="1"/>
      <c r="U243" s="13"/>
      <c r="V243" s="15"/>
    </row>
    <row r="244" spans="1:22" x14ac:dyDescent="0.2">
      <c r="A244" s="24">
        <v>17929</v>
      </c>
      <c r="B244" s="4">
        <v>2.4003170731706991E-2</v>
      </c>
      <c r="C244" s="4">
        <v>1.6295219512194592E-2</v>
      </c>
      <c r="D244" s="4">
        <v>2.1104902439024187E-2</v>
      </c>
      <c r="E244" s="4">
        <v>3.2749265060239452E-2</v>
      </c>
      <c r="F244" s="4">
        <v>4.0130243902434248E-3</v>
      </c>
      <c r="G244" s="4">
        <v>2.3441975609755694E-2</v>
      </c>
      <c r="H244" s="4">
        <v>2.8686084337347983E-2</v>
      </c>
      <c r="I244" s="4">
        <v>2.6774756097556196E-3</v>
      </c>
      <c r="J244" s="4">
        <v>4.1717560975604862E-3</v>
      </c>
      <c r="K244" s="4">
        <v>1.9385756097560547E-2</v>
      </c>
      <c r="L244" s="4"/>
      <c r="M244" s="4">
        <v>1.2925853658536157E-2</v>
      </c>
      <c r="N244" s="4">
        <v>4.3095134146341252E-2</v>
      </c>
      <c r="O244" s="1"/>
      <c r="P244" s="15">
        <f t="shared" si="14"/>
        <v>915.31067491281931</v>
      </c>
      <c r="Q244" s="15">
        <f t="shared" si="14"/>
        <v>82.207683898702982</v>
      </c>
      <c r="R244" s="1"/>
      <c r="S244" s="1"/>
      <c r="T244" s="1"/>
      <c r="U244" s="13"/>
      <c r="V244" s="15"/>
    </row>
    <row r="245" spans="1:22" x14ac:dyDescent="0.2">
      <c r="A245" s="24">
        <v>17957</v>
      </c>
      <c r="B245" s="4">
        <v>-1.9706747476868403E-2</v>
      </c>
      <c r="C245" s="4">
        <v>-2.2355256800117518E-2</v>
      </c>
      <c r="D245" s="4">
        <v>-3.0643056893583931E-2</v>
      </c>
      <c r="E245" s="4">
        <v>-3.0468936726603002E-2</v>
      </c>
      <c r="F245" s="4">
        <v>-4.0016834127030498E-2</v>
      </c>
      <c r="G245" s="4">
        <v>-3.8395859496437423E-2</v>
      </c>
      <c r="H245" s="4">
        <v>-5.3814333072068843E-2</v>
      </c>
      <c r="I245" s="4">
        <v>-5.171582085340487E-2</v>
      </c>
      <c r="J245" s="4">
        <v>-4.770765666136223E-2</v>
      </c>
      <c r="K245" s="4">
        <v>-7.5584087094342167E-2</v>
      </c>
      <c r="L245" s="4"/>
      <c r="M245" s="4">
        <v>-4.3935650637840773E-2</v>
      </c>
      <c r="N245" s="4">
        <v>-7.6014034145296949E-2</v>
      </c>
      <c r="O245" s="1"/>
      <c r="P245" s="15">
        <f t="shared" ref="P245:Q260" si="15">P244*(1+M245)</f>
        <v>875.09590487476339</v>
      </c>
      <c r="Q245" s="15">
        <f t="shared" si="15"/>
        <v>75.958746207821193</v>
      </c>
      <c r="R245" s="1"/>
      <c r="S245" s="1"/>
      <c r="T245" s="1"/>
      <c r="U245" s="13"/>
      <c r="V245" s="15"/>
    </row>
    <row r="246" spans="1:22" x14ac:dyDescent="0.2">
      <c r="A246" s="24">
        <v>17988</v>
      </c>
      <c r="B246" s="4">
        <v>3.5129936822631214E-2</v>
      </c>
      <c r="C246" s="4">
        <v>3.9567799932579639E-2</v>
      </c>
      <c r="D246" s="4">
        <v>3.9896043859527053E-2</v>
      </c>
      <c r="E246" s="4">
        <v>5.9248542912536895E-2</v>
      </c>
      <c r="F246" s="4">
        <v>5.6369577343660104E-2</v>
      </c>
      <c r="G246" s="4">
        <v>7.1143336901817067E-2</v>
      </c>
      <c r="H246" s="4">
        <v>6.7839836661636399E-2</v>
      </c>
      <c r="I246" s="4">
        <v>6.7586897364996457E-2</v>
      </c>
      <c r="J246" s="4">
        <v>8.8021568555865848E-2</v>
      </c>
      <c r="K246" s="4">
        <v>8.3890627489225711E-2</v>
      </c>
      <c r="L246" s="4"/>
      <c r="M246" s="4">
        <v>5.0374656503695991E-2</v>
      </c>
      <c r="N246" s="4">
        <v>8.9511373708927255E-2</v>
      </c>
      <c r="O246" s="1"/>
      <c r="P246" s="15">
        <f t="shared" si="15"/>
        <v>919.17856049062061</v>
      </c>
      <c r="Q246" s="15">
        <f t="shared" si="15"/>
        <v>82.757917926091039</v>
      </c>
      <c r="R246" s="1"/>
      <c r="S246" s="1"/>
      <c r="T246" s="1"/>
      <c r="U246" s="13"/>
      <c r="V246" s="15"/>
    </row>
    <row r="247" spans="1:22" x14ac:dyDescent="0.2">
      <c r="A247" s="24">
        <v>18017</v>
      </c>
      <c r="B247" s="4">
        <v>-6.2133373493987731E-3</v>
      </c>
      <c r="C247" s="4">
        <v>-1.6285190476189149E-2</v>
      </c>
      <c r="D247" s="4">
        <v>-2.4298012048194484E-2</v>
      </c>
      <c r="E247" s="4">
        <v>-2.5863357142855703E-2</v>
      </c>
      <c r="F247" s="4">
        <v>-3.3661301204820582E-2</v>
      </c>
      <c r="G247" s="4">
        <v>-3.4597060240964761E-2</v>
      </c>
      <c r="H247" s="4">
        <v>-4.2219571428570357E-2</v>
      </c>
      <c r="I247" s="4">
        <v>-4.2299036144579527E-2</v>
      </c>
      <c r="J247" s="4">
        <v>-4.5613821428569845E-2</v>
      </c>
      <c r="K247" s="4">
        <v>-5.3307879518073031E-2</v>
      </c>
      <c r="L247" s="4"/>
      <c r="M247" s="4">
        <v>-2.5481190476189242E-2</v>
      </c>
      <c r="N247" s="4">
        <v>-6.5550771084338155E-2</v>
      </c>
      <c r="O247" s="1"/>
      <c r="P247" s="15">
        <f t="shared" si="15"/>
        <v>895.75679650912969</v>
      </c>
      <c r="Q247" s="15">
        <f t="shared" si="15"/>
        <v>77.333072592701399</v>
      </c>
      <c r="R247" s="1"/>
      <c r="S247" s="1"/>
      <c r="T247" s="1"/>
      <c r="U247" s="13"/>
      <c r="V247" s="15"/>
    </row>
    <row r="248" spans="1:22" x14ac:dyDescent="0.2">
      <c r="A248" s="24">
        <v>18049</v>
      </c>
      <c r="B248" s="4">
        <v>-7.1607542246499012E-3</v>
      </c>
      <c r="C248" s="4">
        <v>-1.5178085202587899E-2</v>
      </c>
      <c r="D248" s="4">
        <v>-2.802593255153385E-2</v>
      </c>
      <c r="E248" s="4">
        <v>-2.5206300194832165E-2</v>
      </c>
      <c r="F248" s="4">
        <v>-4.1846433591806731E-2</v>
      </c>
      <c r="G248" s="4">
        <v>-3.6288759111958502E-2</v>
      </c>
      <c r="H248" s="4">
        <v>-5.1932014315873687E-2</v>
      </c>
      <c r="I248" s="4">
        <v>-5.6808725928170434E-2</v>
      </c>
      <c r="J248" s="4">
        <v>-8.0217336562235286E-2</v>
      </c>
      <c r="K248" s="4">
        <v>-9.7318190996841802E-2</v>
      </c>
      <c r="L248" s="4"/>
      <c r="M248" s="4">
        <v>-2.5710205440511169E-2</v>
      </c>
      <c r="N248" s="4">
        <v>-0.10823573569611056</v>
      </c>
      <c r="O248" s="1"/>
      <c r="P248" s="15">
        <f t="shared" si="15"/>
        <v>872.7267052461458</v>
      </c>
      <c r="Q248" s="15">
        <f t="shared" si="15"/>
        <v>68.962870586989638</v>
      </c>
      <c r="R248" s="1"/>
      <c r="S248" s="1"/>
      <c r="T248" s="1"/>
      <c r="U248" s="13"/>
      <c r="V248" s="15"/>
    </row>
    <row r="249" spans="1:22" x14ac:dyDescent="0.2">
      <c r="A249" s="24">
        <v>18079</v>
      </c>
      <c r="B249" s="4">
        <v>-1.1902369144108471E-2</v>
      </c>
      <c r="C249" s="4">
        <v>6.0784416124395335E-3</v>
      </c>
      <c r="D249" s="4">
        <v>-8.6680004635877328E-3</v>
      </c>
      <c r="E249" s="4">
        <v>-4.7605303727937809E-5</v>
      </c>
      <c r="F249" s="4">
        <v>3.3321234471292982E-3</v>
      </c>
      <c r="G249" s="4">
        <v>-2.8873461243540399E-3</v>
      </c>
      <c r="H249" s="4">
        <v>2.9669292419651772E-3</v>
      </c>
      <c r="I249" s="4">
        <v>-2.4324436915935221E-2</v>
      </c>
      <c r="J249" s="4">
        <v>-1.0435425387968045E-2</v>
      </c>
      <c r="K249" s="4">
        <v>-1.2712028681005294E-2</v>
      </c>
      <c r="L249" s="4"/>
      <c r="M249" s="4">
        <v>-9.9004391638282119E-3</v>
      </c>
      <c r="N249" s="4">
        <v>-1.3283458269381931E-3</v>
      </c>
      <c r="O249" s="1"/>
      <c r="P249" s="15">
        <f t="shared" si="15"/>
        <v>864.08632759420811</v>
      </c>
      <c r="Q249" s="15">
        <f t="shared" si="15"/>
        <v>68.871264045631733</v>
      </c>
      <c r="R249" s="1"/>
      <c r="S249" s="1"/>
      <c r="T249" s="1"/>
      <c r="U249" s="13"/>
      <c r="V249" s="15"/>
    </row>
    <row r="250" spans="1:22" x14ac:dyDescent="0.2">
      <c r="A250" s="24">
        <v>18108</v>
      </c>
      <c r="B250" s="4">
        <v>4.4080583333334644E-2</v>
      </c>
      <c r="C250" s="4">
        <v>5.493788235294228E-2</v>
      </c>
      <c r="D250" s="4">
        <v>5.0303576470589029E-2</v>
      </c>
      <c r="E250" s="4">
        <v>6.4881190476192119E-2</v>
      </c>
      <c r="F250" s="4">
        <v>6.6267988235295672E-2</v>
      </c>
      <c r="G250" s="4">
        <v>5.8311423529413098E-2</v>
      </c>
      <c r="H250" s="4">
        <v>6.3268797619048689E-2</v>
      </c>
      <c r="I250" s="4">
        <v>7.1278270588236659E-2</v>
      </c>
      <c r="J250" s="4">
        <v>8.7286825932150869E-2</v>
      </c>
      <c r="K250" s="4">
        <v>6.6374142857144047E-2</v>
      </c>
      <c r="L250" s="4"/>
      <c r="M250" s="4">
        <v>5.8369130952382164E-2</v>
      </c>
      <c r="N250" s="4">
        <v>7.4300654761906282E-2</v>
      </c>
      <c r="O250" s="1"/>
      <c r="P250" s="15">
        <f t="shared" si="15"/>
        <v>914.52229560371745</v>
      </c>
      <c r="Q250" s="15">
        <f t="shared" si="15"/>
        <v>73.98844405850231</v>
      </c>
      <c r="R250" s="1"/>
      <c r="S250" s="1"/>
      <c r="T250" s="1"/>
      <c r="U250" s="13"/>
      <c r="V250" s="15"/>
    </row>
    <row r="251" spans="1:22" x14ac:dyDescent="0.2">
      <c r="A251" s="24">
        <v>18141</v>
      </c>
      <c r="B251" s="4">
        <v>2.8028899502991145E-2</v>
      </c>
      <c r="C251" s="4">
        <v>2.792685521160343E-2</v>
      </c>
      <c r="D251" s="4">
        <v>1.8162577698668025E-2</v>
      </c>
      <c r="E251" s="4">
        <v>2.8648980431493998E-2</v>
      </c>
      <c r="F251" s="4">
        <v>2.1946475906912122E-2</v>
      </c>
      <c r="G251" s="4">
        <v>2.8822438656502802E-2</v>
      </c>
      <c r="H251" s="4">
        <v>3.1171965129534351E-2</v>
      </c>
      <c r="I251" s="4">
        <v>2.3284497573173857E-2</v>
      </c>
      <c r="J251" s="4">
        <v>2.3965890058846417E-2</v>
      </c>
      <c r="K251" s="4">
        <v>1.383805502918789E-2</v>
      </c>
      <c r="L251" s="4"/>
      <c r="M251" s="4">
        <v>3.0167275997504239E-2</v>
      </c>
      <c r="N251" s="4">
        <v>1.6006086610874215E-2</v>
      </c>
      <c r="O251" s="1"/>
      <c r="P251" s="15">
        <f t="shared" si="15"/>
        <v>942.11094210106592</v>
      </c>
      <c r="Q251" s="15">
        <f t="shared" si="15"/>
        <v>75.172709502306517</v>
      </c>
      <c r="R251" s="1"/>
      <c r="S251" s="1"/>
      <c r="T251" s="1"/>
      <c r="U251" s="13"/>
      <c r="V251" s="15"/>
    </row>
    <row r="252" spans="1:22" x14ac:dyDescent="0.2">
      <c r="A252" s="24">
        <v>18171</v>
      </c>
      <c r="B252" s="4">
        <v>3.1286645912964595E-2</v>
      </c>
      <c r="C252" s="4">
        <v>1.4414462187400279E-2</v>
      </c>
      <c r="D252" s="4">
        <v>3.3626215416023175E-2</v>
      </c>
      <c r="E252" s="4">
        <v>4.0928252298409129E-2</v>
      </c>
      <c r="F252" s="4">
        <v>3.6437698072982583E-2</v>
      </c>
      <c r="G252" s="4">
        <v>5.6968654203612301E-2</v>
      </c>
      <c r="H252" s="4">
        <v>2.7091958761798818E-2</v>
      </c>
      <c r="I252" s="4">
        <v>5.4517569185017045E-2</v>
      </c>
      <c r="J252" s="4">
        <v>6.4505420110483325E-2</v>
      </c>
      <c r="K252" s="4">
        <v>7.5156650593822594E-2</v>
      </c>
      <c r="L252" s="4"/>
      <c r="M252" s="4">
        <v>2.1958005298801764E-2</v>
      </c>
      <c r="N252" s="4">
        <v>8.9741187178838722E-2</v>
      </c>
      <c r="O252" s="1"/>
      <c r="P252" s="15">
        <f t="shared" si="15"/>
        <v>962.79781915978026</v>
      </c>
      <c r="Q252" s="15">
        <f t="shared" si="15"/>
        <v>81.918797696493471</v>
      </c>
      <c r="R252" s="1"/>
      <c r="S252" s="1"/>
      <c r="T252" s="1"/>
      <c r="U252" s="13"/>
      <c r="V252" s="15"/>
    </row>
    <row r="253" spans="1:22" x14ac:dyDescent="0.2">
      <c r="A253" s="24">
        <v>18202</v>
      </c>
      <c r="B253" s="4">
        <v>2.4417883720929012E-2</v>
      </c>
      <c r="C253" s="4">
        <v>2.713567816092044E-2</v>
      </c>
      <c r="D253" s="4">
        <v>4.0542127906975534E-2</v>
      </c>
      <c r="E253" s="4">
        <v>3.653020689655273E-2</v>
      </c>
      <c r="F253" s="4">
        <v>3.6649779069766186E-2</v>
      </c>
      <c r="G253" s="4">
        <v>4.2493418604649946E-2</v>
      </c>
      <c r="H253" s="4">
        <v>4.9655678160920536E-2</v>
      </c>
      <c r="I253" s="4">
        <v>3.4993779069766306E-2</v>
      </c>
      <c r="J253" s="4">
        <v>5.7026149425288608E-2</v>
      </c>
      <c r="K253" s="4">
        <v>5.7472174418603528E-2</v>
      </c>
      <c r="L253" s="4"/>
      <c r="M253" s="4">
        <v>3.6673390804598638E-2</v>
      </c>
      <c r="N253" s="4">
        <v>7.0336720930231467E-2</v>
      </c>
      <c r="O253" s="1"/>
      <c r="P253" s="15">
        <f t="shared" si="15"/>
        <v>998.10687984764218</v>
      </c>
      <c r="Q253" s="15">
        <f t="shared" si="15"/>
        <v>87.680697309011819</v>
      </c>
      <c r="R253" s="1"/>
      <c r="S253" s="1"/>
      <c r="T253" s="1"/>
      <c r="U253" s="13"/>
      <c r="V253" s="15"/>
    </row>
    <row r="254" spans="1:22" x14ac:dyDescent="0.2">
      <c r="A254" s="24">
        <v>18232</v>
      </c>
      <c r="B254" s="4">
        <v>1.8670048039034715E-2</v>
      </c>
      <c r="C254" s="4">
        <v>1.7747358378938038E-2</v>
      </c>
      <c r="D254" s="4">
        <v>7.3638921915737399E-3</v>
      </c>
      <c r="E254" s="4">
        <v>1.4322486726637607E-2</v>
      </c>
      <c r="F254" s="4">
        <v>2.0213275082115567E-2</v>
      </c>
      <c r="G254" s="4">
        <v>9.7851861827491504E-3</v>
      </c>
      <c r="H254" s="4">
        <v>1.1725111494251816E-2</v>
      </c>
      <c r="I254" s="4">
        <v>2.2548948944922653E-3</v>
      </c>
      <c r="J254" s="4">
        <v>-8.819386370372273E-3</v>
      </c>
      <c r="K254" s="4">
        <v>-1.9100461167965155E-2</v>
      </c>
      <c r="L254" s="4"/>
      <c r="M254" s="4">
        <v>3.0895354196893487E-2</v>
      </c>
      <c r="N254" s="4">
        <v>-3.7840744680162297E-2</v>
      </c>
      <c r="O254" s="1"/>
      <c r="P254" s="15">
        <f t="shared" si="15"/>
        <v>1028.9437454268914</v>
      </c>
      <c r="Q254" s="15">
        <f t="shared" si="15"/>
        <v>84.362794428762911</v>
      </c>
      <c r="R254" s="1"/>
      <c r="S254" s="1"/>
      <c r="T254" s="1"/>
      <c r="U254" s="13"/>
      <c r="V254" s="15"/>
    </row>
    <row r="255" spans="1:22" x14ac:dyDescent="0.2">
      <c r="A255" s="24">
        <v>18262</v>
      </c>
      <c r="B255" s="4">
        <v>4.5151409623970906E-2</v>
      </c>
      <c r="C255" s="4">
        <v>4.4655692489563803E-2</v>
      </c>
      <c r="D255" s="4">
        <v>6.179117191462824E-2</v>
      </c>
      <c r="E255" s="4">
        <v>7.8366443150120091E-2</v>
      </c>
      <c r="F255" s="4">
        <v>5.7884137209585074E-2</v>
      </c>
      <c r="G255" s="4">
        <v>6.1386340113653182E-2</v>
      </c>
      <c r="H255" s="4">
        <v>7.7046917762534584E-2</v>
      </c>
      <c r="I255" s="4">
        <v>8.6504111780989046E-2</v>
      </c>
      <c r="J255" s="4">
        <v>9.3391940983729382E-2</v>
      </c>
      <c r="K255" s="4">
        <v>9.2320849773941172E-2</v>
      </c>
      <c r="L255" s="4"/>
      <c r="M255" s="4">
        <v>5.641494746443021E-2</v>
      </c>
      <c r="N255" s="4">
        <v>0.11113309498475887</v>
      </c>
      <c r="O255" s="1"/>
      <c r="P255" s="15">
        <f t="shared" si="15"/>
        <v>1086.9915527690034</v>
      </c>
      <c r="Q255" s="15">
        <f t="shared" si="15"/>
        <v>93.738292875194304</v>
      </c>
      <c r="R255" s="1"/>
      <c r="S255" s="1"/>
      <c r="T255" s="1"/>
      <c r="U255" s="13"/>
      <c r="V255" s="15"/>
    </row>
    <row r="256" spans="1:22" x14ac:dyDescent="0.2">
      <c r="A256" s="24">
        <v>18294</v>
      </c>
      <c r="B256" s="4">
        <v>1.7328586206897478E-2</v>
      </c>
      <c r="C256" s="4">
        <v>2.4894670454546075E-2</v>
      </c>
      <c r="D256" s="4">
        <v>2.2580689655173236E-2</v>
      </c>
      <c r="E256" s="4">
        <v>2.9703954545454936E-2</v>
      </c>
      <c r="F256" s="4">
        <v>2.5390499723093374E-2</v>
      </c>
      <c r="G256" s="4">
        <v>5.5575390804598834E-2</v>
      </c>
      <c r="H256" s="4">
        <v>3.6156852272727802E-2</v>
      </c>
      <c r="I256" s="4">
        <v>4.5282114942529983E-2</v>
      </c>
      <c r="J256" s="4">
        <v>5.6709534090909841E-2</v>
      </c>
      <c r="K256" s="4">
        <v>8.1127160919541419E-2</v>
      </c>
      <c r="L256" s="4"/>
      <c r="M256" s="4">
        <v>2.8791770114943382E-2</v>
      </c>
      <c r="N256" s="4">
        <v>7.9941563218391964E-2</v>
      </c>
      <c r="O256" s="1"/>
      <c r="P256" s="15">
        <f t="shared" si="15"/>
        <v>1118.2879636732139</v>
      </c>
      <c r="Q256" s="15">
        <f t="shared" si="15"/>
        <v>101.23187854106079</v>
      </c>
      <c r="R256" s="1"/>
      <c r="S256" s="1"/>
      <c r="T256" s="1"/>
      <c r="U256" s="13"/>
      <c r="V256" s="15"/>
    </row>
    <row r="257" spans="1:22" x14ac:dyDescent="0.2">
      <c r="A257" s="24">
        <v>18322</v>
      </c>
      <c r="B257" s="4">
        <v>1.240683065246162E-2</v>
      </c>
      <c r="C257" s="4">
        <v>1.9035215227893199E-2</v>
      </c>
      <c r="D257" s="4">
        <v>1.8583875357625512E-2</v>
      </c>
      <c r="E257" s="4">
        <v>1.1096129459031934E-2</v>
      </c>
      <c r="F257" s="4">
        <v>1.0198694440041844E-2</v>
      </c>
      <c r="G257" s="4">
        <v>4.96731576383036E-3</v>
      </c>
      <c r="H257" s="4">
        <v>1.3908787349631746E-2</v>
      </c>
      <c r="I257" s="4">
        <v>1.3211336003125185E-2</v>
      </c>
      <c r="J257" s="4">
        <v>2.883902657635562E-2</v>
      </c>
      <c r="K257" s="4">
        <v>2.3466255947148351E-2</v>
      </c>
      <c r="L257" s="4"/>
      <c r="M257" s="4">
        <v>2.3774867232831953E-2</v>
      </c>
      <c r="N257" s="4">
        <v>2.2208921832647999E-2</v>
      </c>
      <c r="O257" s="1"/>
      <c r="P257" s="15">
        <f t="shared" si="15"/>
        <v>1144.8751115376185</v>
      </c>
      <c r="Q257" s="15">
        <f t="shared" si="15"/>
        <v>103.48012941855133</v>
      </c>
      <c r="R257" s="1"/>
      <c r="S257" s="1"/>
      <c r="T257" s="1"/>
      <c r="U257" s="13"/>
      <c r="V257" s="15"/>
    </row>
    <row r="258" spans="1:22" x14ac:dyDescent="0.2">
      <c r="A258" s="24">
        <v>18353</v>
      </c>
      <c r="B258" s="4">
        <v>1.1780097668808498E-2</v>
      </c>
      <c r="C258" s="4">
        <v>-3.2000742328390785E-3</v>
      </c>
      <c r="D258" s="4">
        <v>-1.4402060537548333E-3</v>
      </c>
      <c r="E258" s="4">
        <v>-3.5544343300967229E-3</v>
      </c>
      <c r="F258" s="4">
        <v>-8.6972204547745013E-3</v>
      </c>
      <c r="G258" s="4">
        <v>-1.5383281341957766E-2</v>
      </c>
      <c r="H258" s="4">
        <v>2.9375825155670832E-3</v>
      </c>
      <c r="I258" s="4">
        <v>-1.0053429024018734E-2</v>
      </c>
      <c r="J258" s="4">
        <v>2.3121403781347638E-3</v>
      </c>
      <c r="K258" s="4">
        <v>1.0739054589219421E-2</v>
      </c>
      <c r="L258" s="4"/>
      <c r="M258" s="4">
        <v>3.3749087329058014E-3</v>
      </c>
      <c r="N258" s="4">
        <v>-1.5400496411779097E-2</v>
      </c>
      <c r="O258" s="1"/>
      <c r="P258" s="15">
        <f t="shared" si="15"/>
        <v>1148.7389605496332</v>
      </c>
      <c r="Q258" s="15">
        <f t="shared" si="15"/>
        <v>101.88648405675049</v>
      </c>
      <c r="R258" s="1"/>
      <c r="S258" s="1"/>
      <c r="T258" s="1"/>
      <c r="U258" s="13"/>
      <c r="V258" s="15"/>
    </row>
    <row r="259" spans="1:22" x14ac:dyDescent="0.2">
      <c r="A259" s="24">
        <v>18381</v>
      </c>
      <c r="B259" s="4">
        <v>2.0496590909095946E-3</v>
      </c>
      <c r="C259" s="4">
        <v>1.2775247191009642E-2</v>
      </c>
      <c r="D259" s="4">
        <v>2.2955181818182568E-2</v>
      </c>
      <c r="E259" s="4">
        <v>3.8887224719099001E-2</v>
      </c>
      <c r="F259" s="4">
        <v>2.9292590909091309E-2</v>
      </c>
      <c r="G259" s="4">
        <v>6.2796034090909725E-2</v>
      </c>
      <c r="H259" s="4">
        <v>6.1780168539323554E-2</v>
      </c>
      <c r="I259" s="4">
        <v>7.1437215909091023E-2</v>
      </c>
      <c r="J259" s="4">
        <v>9.1196011235953334E-2</v>
      </c>
      <c r="K259" s="4">
        <v>9.3703170454545681E-2</v>
      </c>
      <c r="L259" s="4"/>
      <c r="M259" s="4">
        <v>3.3591179775279478E-2</v>
      </c>
      <c r="N259" s="4">
        <v>0.11141487500000036</v>
      </c>
      <c r="O259" s="1"/>
      <c r="P259" s="15">
        <f t="shared" si="15"/>
        <v>1187.3264574883237</v>
      </c>
      <c r="Q259" s="15">
        <f t="shared" si="15"/>
        <v>113.23815394212288</v>
      </c>
      <c r="R259" s="1"/>
      <c r="S259" s="1"/>
      <c r="T259" s="1"/>
      <c r="U259" s="13"/>
      <c r="V259" s="15"/>
    </row>
    <row r="260" spans="1:22" x14ac:dyDescent="0.2">
      <c r="A260" s="24">
        <v>18414</v>
      </c>
      <c r="B260" s="4">
        <v>2.3898319769275478E-2</v>
      </c>
      <c r="C260" s="4">
        <v>3.5309316645161459E-2</v>
      </c>
      <c r="D260" s="4">
        <v>3.3668479773407478E-2</v>
      </c>
      <c r="E260" s="4">
        <v>4.6185689364873328E-2</v>
      </c>
      <c r="F260" s="4">
        <v>3.8344236839991108E-2</v>
      </c>
      <c r="G260" s="4">
        <v>3.4697229734066859E-2</v>
      </c>
      <c r="H260" s="4">
        <v>4.0614163304419248E-2</v>
      </c>
      <c r="I260" s="4">
        <v>4.7380281710574845E-2</v>
      </c>
      <c r="J260" s="4">
        <v>1.2807940939476792E-2</v>
      </c>
      <c r="K260" s="4">
        <v>-1.7701341796536596E-3</v>
      </c>
      <c r="L260" s="4"/>
      <c r="M260" s="4">
        <v>3.981902763589118E-2</v>
      </c>
      <c r="N260" s="4">
        <v>1.5096428101431414E-2</v>
      </c>
      <c r="O260" s="1"/>
      <c r="P260" s="15">
        <f t="shared" si="15"/>
        <v>1234.6046425118761</v>
      </c>
      <c r="Q260" s="15">
        <f t="shared" si="15"/>
        <v>114.94764559144896</v>
      </c>
      <c r="R260" s="1"/>
      <c r="S260" s="1"/>
      <c r="T260" s="1"/>
      <c r="U260" s="13"/>
      <c r="V260" s="15"/>
    </row>
    <row r="261" spans="1:22" x14ac:dyDescent="0.2">
      <c r="A261" s="24">
        <v>18444</v>
      </c>
      <c r="B261" s="4">
        <v>-5.273668373505136E-2</v>
      </c>
      <c r="C261" s="4">
        <v>-5.7331381293383554E-2</v>
      </c>
      <c r="D261" s="4">
        <v>-5.5914728841016004E-2</v>
      </c>
      <c r="E261" s="4">
        <v>-7.0414491187456796E-2</v>
      </c>
      <c r="F261" s="4">
        <v>-6.6882890084284941E-2</v>
      </c>
      <c r="G261" s="4">
        <v>-8.250190373157007E-2</v>
      </c>
      <c r="H261" s="4">
        <v>-8.3595021469232034E-2</v>
      </c>
      <c r="I261" s="4">
        <v>-9.8212013073630922E-2</v>
      </c>
      <c r="J261" s="4">
        <v>-9.1946020180840748E-2</v>
      </c>
      <c r="K261" s="4">
        <v>-0.10611883971537595</v>
      </c>
      <c r="L261" s="4"/>
      <c r="M261" s="4">
        <v>-5.8788695284524017E-2</v>
      </c>
      <c r="N261" s="4">
        <v>-9.5722831167288414E-2</v>
      </c>
      <c r="O261" s="1"/>
      <c r="P261" s="15">
        <f t="shared" ref="P261:Q276" si="16">P260*(1+M261)</f>
        <v>1162.0238463863868</v>
      </c>
      <c r="Q261" s="15">
        <f t="shared" si="16"/>
        <v>103.94453151942139</v>
      </c>
      <c r="R261" s="1"/>
      <c r="S261" s="1"/>
      <c r="T261" s="1"/>
      <c r="U261" s="13"/>
      <c r="V261" s="15"/>
    </row>
    <row r="262" spans="1:22" x14ac:dyDescent="0.2">
      <c r="A262" s="24">
        <v>18475</v>
      </c>
      <c r="B262" s="4">
        <v>-7.2850000000016513E-3</v>
      </c>
      <c r="C262" s="4">
        <v>-2.4966629213503122E-3</v>
      </c>
      <c r="D262" s="4">
        <v>4.2490707865166399E-2</v>
      </c>
      <c r="E262" s="4">
        <v>3.2412550561795594E-2</v>
      </c>
      <c r="F262" s="4">
        <v>5.195001123595322E-2</v>
      </c>
      <c r="G262" s="4">
        <v>6.355053409091016E-2</v>
      </c>
      <c r="H262" s="4">
        <v>5.4872584269660907E-2</v>
      </c>
      <c r="I262" s="4">
        <v>9.6631370786514736E-2</v>
      </c>
      <c r="J262" s="4">
        <v>0.10832132584269516</v>
      </c>
      <c r="K262" s="4">
        <v>0.11304231837996292</v>
      </c>
      <c r="L262" s="4"/>
      <c r="M262" s="4">
        <v>5.400382022471728E-2</v>
      </c>
      <c r="N262" s="4">
        <v>0.12015356557097401</v>
      </c>
      <c r="O262" s="1"/>
      <c r="P262" s="15">
        <f t="shared" si="16"/>
        <v>1224.7775732834718</v>
      </c>
      <c r="Q262" s="15">
        <f t="shared" si="16"/>
        <v>116.43383760308436</v>
      </c>
      <c r="R262" s="1"/>
      <c r="S262" s="1"/>
      <c r="T262" s="1"/>
      <c r="U262" s="13"/>
      <c r="V262" s="15"/>
    </row>
    <row r="263" spans="1:22" x14ac:dyDescent="0.2">
      <c r="A263" s="24">
        <v>18506</v>
      </c>
      <c r="B263" s="4">
        <v>3.991845350206602E-2</v>
      </c>
      <c r="C263" s="4">
        <v>5.1788216587927316E-2</v>
      </c>
      <c r="D263" s="4">
        <v>5.2600037355890805E-2</v>
      </c>
      <c r="E263" s="4">
        <v>5.5528653072208112E-2</v>
      </c>
      <c r="F263" s="4">
        <v>5.1477890838791174E-2</v>
      </c>
      <c r="G263" s="4">
        <v>4.5347171299057853E-2</v>
      </c>
      <c r="H263" s="4">
        <v>6.2735650733066972E-2</v>
      </c>
      <c r="I263" s="4">
        <v>5.6979526114600221E-2</v>
      </c>
      <c r="J263" s="4">
        <v>3.0938818211908137E-2</v>
      </c>
      <c r="K263" s="4">
        <v>3.2093330145728016E-2</v>
      </c>
      <c r="L263" s="4"/>
      <c r="M263" s="4">
        <v>6.8418393349330531E-2</v>
      </c>
      <c r="N263" s="4">
        <v>3.6294281988153765E-2</v>
      </c>
      <c r="O263" s="1"/>
      <c r="P263" s="15">
        <f t="shared" si="16"/>
        <v>1308.5748870578188</v>
      </c>
      <c r="Q263" s="15">
        <f t="shared" si="16"/>
        <v>120.6597201380136</v>
      </c>
      <c r="R263" s="1"/>
      <c r="S263" s="1"/>
      <c r="T263" s="1"/>
      <c r="U263" s="13"/>
      <c r="V263" s="15"/>
    </row>
    <row r="264" spans="1:22" x14ac:dyDescent="0.2">
      <c r="A264" s="24">
        <v>18535</v>
      </c>
      <c r="B264" s="4">
        <v>3.2363563339519619E-2</v>
      </c>
      <c r="C264" s="4">
        <v>5.5801567726370571E-2</v>
      </c>
      <c r="D264" s="4">
        <v>5.135908640596698E-2</v>
      </c>
      <c r="E264" s="4">
        <v>6.0298816032817504E-2</v>
      </c>
      <c r="F264" s="4">
        <v>5.3723017472655288E-2</v>
      </c>
      <c r="G264" s="4">
        <v>5.5918762004318889E-2</v>
      </c>
      <c r="H264" s="4">
        <v>6.4370546779680238E-2</v>
      </c>
      <c r="I264" s="4">
        <v>4.0308340995960146E-2</v>
      </c>
      <c r="J264" s="4">
        <v>5.9796387088482561E-2</v>
      </c>
      <c r="K264" s="4">
        <v>4.6748714036499273E-2</v>
      </c>
      <c r="L264" s="4"/>
      <c r="M264" s="4">
        <v>5.3759206945773519E-2</v>
      </c>
      <c r="N264" s="4">
        <v>3.8445868578485198E-2</v>
      </c>
      <c r="O264" s="1"/>
      <c r="P264" s="15">
        <f t="shared" si="16"/>
        <v>1378.9228352152024</v>
      </c>
      <c r="Q264" s="15">
        <f t="shared" si="16"/>
        <v>125.29858788115648</v>
      </c>
      <c r="R264" s="1"/>
      <c r="S264" s="1"/>
      <c r="T264" s="1"/>
      <c r="U264" s="13"/>
      <c r="V264" s="15"/>
    </row>
    <row r="265" spans="1:22" x14ac:dyDescent="0.2">
      <c r="A265" s="24">
        <v>18567</v>
      </c>
      <c r="B265" s="4">
        <v>7.0708988763845682E-4</v>
      </c>
      <c r="C265" s="4">
        <v>5.8008777777796006E-3</v>
      </c>
      <c r="D265" s="4">
        <v>-4.8149222222204635E-3</v>
      </c>
      <c r="E265" s="4">
        <v>-1.234166666664871E-3</v>
      </c>
      <c r="F265" s="4">
        <v>-6.2145666666650889E-3</v>
      </c>
      <c r="G265" s="4">
        <v>-7.0790000000017228E-3</v>
      </c>
      <c r="H265" s="4">
        <v>-1.0512088888887328E-2</v>
      </c>
      <c r="I265" s="4">
        <v>2.4369888888908786E-3</v>
      </c>
      <c r="J265" s="4">
        <v>-2.8656555555538477E-3</v>
      </c>
      <c r="K265" s="4">
        <v>-1.5080707865170462E-2</v>
      </c>
      <c r="L265" s="4"/>
      <c r="M265" s="4">
        <v>3.8488000000018729E-3</v>
      </c>
      <c r="N265" s="4">
        <v>-1.7761123595507411E-2</v>
      </c>
      <c r="O265" s="1"/>
      <c r="P265" s="15">
        <f t="shared" si="16"/>
        <v>1384.2300334233812</v>
      </c>
      <c r="Q265" s="15">
        <f t="shared" si="16"/>
        <v>123.07314417545672</v>
      </c>
      <c r="R265" s="1"/>
      <c r="S265" s="1"/>
      <c r="T265" s="1"/>
      <c r="U265" s="13"/>
      <c r="V265" s="15"/>
    </row>
    <row r="266" spans="1:22" x14ac:dyDescent="0.2">
      <c r="A266" s="24">
        <v>18597</v>
      </c>
      <c r="B266" s="4">
        <v>3.7642505059374276E-3</v>
      </c>
      <c r="C266" s="4">
        <v>2.3161697844025442E-2</v>
      </c>
      <c r="D266" s="4">
        <v>2.4386979474068982E-2</v>
      </c>
      <c r="E266" s="4">
        <v>3.5455224737040325E-2</v>
      </c>
      <c r="F266" s="4">
        <v>2.0513295420331534E-2</v>
      </c>
      <c r="G266" s="4">
        <v>4.4212716662036966E-2</v>
      </c>
      <c r="H266" s="4">
        <v>4.2954368946408694E-2</v>
      </c>
      <c r="I266" s="4">
        <v>4.4657796632315394E-2</v>
      </c>
      <c r="J266" s="4">
        <v>6.1052664872997431E-2</v>
      </c>
      <c r="K266" s="4">
        <v>2.8504994195531763E-2</v>
      </c>
      <c r="L266" s="4"/>
      <c r="M266" s="4">
        <v>3.4825133044271706E-2</v>
      </c>
      <c r="N266" s="4">
        <v>2.8473242931809306E-2</v>
      </c>
      <c r="O266" s="1"/>
      <c r="P266" s="15">
        <f t="shared" si="16"/>
        <v>1432.4360285012272</v>
      </c>
      <c r="Q266" s="15">
        <f t="shared" si="16"/>
        <v>126.57743570794609</v>
      </c>
      <c r="R266" s="1"/>
      <c r="S266" s="1"/>
      <c r="T266" s="1"/>
      <c r="U266" s="13"/>
      <c r="V266" s="15"/>
    </row>
    <row r="267" spans="1:22" x14ac:dyDescent="0.2">
      <c r="A267" s="24">
        <v>18626</v>
      </c>
      <c r="B267" s="4">
        <v>2.4593519483104398E-2</v>
      </c>
      <c r="C267" s="4">
        <v>4.4867029247708912E-2</v>
      </c>
      <c r="D267" s="4">
        <v>4.5903191937239907E-2</v>
      </c>
      <c r="E267" s="4">
        <v>6.336419220853462E-2</v>
      </c>
      <c r="F267" s="4">
        <v>7.9332661893879663E-2</v>
      </c>
      <c r="G267" s="4">
        <v>7.8126587719188567E-2</v>
      </c>
      <c r="H267" s="4">
        <v>0.10568521900417638</v>
      </c>
      <c r="I267" s="4">
        <v>0.11262817919113433</v>
      </c>
      <c r="J267" s="4">
        <v>0.1445457662188363</v>
      </c>
      <c r="K267" s="4">
        <v>0.16485607241167965</v>
      </c>
      <c r="L267" s="4"/>
      <c r="M267" s="4">
        <v>6.5088679248261005E-2</v>
      </c>
      <c r="N267" s="4">
        <v>0.13777341448565261</v>
      </c>
      <c r="O267" s="1"/>
      <c r="P267" s="15">
        <f t="shared" si="16"/>
        <v>1525.6713977039965</v>
      </c>
      <c r="Q267" s="15">
        <f t="shared" si="16"/>
        <v>144.01644122226799</v>
      </c>
      <c r="R267" s="1"/>
      <c r="S267" s="1"/>
      <c r="T267" s="1"/>
      <c r="U267" s="13"/>
      <c r="V267" s="15"/>
    </row>
    <row r="268" spans="1:22" x14ac:dyDescent="0.2">
      <c r="A268" s="24">
        <v>18659</v>
      </c>
      <c r="B268" s="4">
        <v>4.3292933333334727E-2</v>
      </c>
      <c r="C268" s="4">
        <v>6.4832582417584161E-2</v>
      </c>
      <c r="D268" s="4">
        <v>7.5548134661288291E-2</v>
      </c>
      <c r="E268" s="4">
        <v>7.5311307692309315E-2</v>
      </c>
      <c r="F268" s="4">
        <v>7.9100824175825979E-2</v>
      </c>
      <c r="G268" s="4">
        <v>8.4794788888890693E-2</v>
      </c>
      <c r="H268" s="4">
        <v>6.9914626373628552E-2</v>
      </c>
      <c r="I268" s="4">
        <v>9.2277879120880923E-2</v>
      </c>
      <c r="J268" s="4">
        <v>9.8195813186814807E-2</v>
      </c>
      <c r="K268" s="4">
        <v>6.6955733333334599E-2</v>
      </c>
      <c r="L268" s="4"/>
      <c r="M268" s="4">
        <v>9.1388377777779528E-2</v>
      </c>
      <c r="N268" s="4">
        <v>8.148004444444612E-2</v>
      </c>
      <c r="O268" s="1"/>
      <c r="P268" s="15">
        <f t="shared" si="16"/>
        <v>1665.1000317621222</v>
      </c>
      <c r="Q268" s="15">
        <f t="shared" si="16"/>
        <v>155.75090725378934</v>
      </c>
      <c r="R268" s="1"/>
      <c r="S268" s="1"/>
      <c r="T268" s="1"/>
      <c r="U268" s="13"/>
      <c r="V268" s="15"/>
    </row>
    <row r="269" spans="1:22" x14ac:dyDescent="0.2">
      <c r="A269" s="24">
        <v>18687</v>
      </c>
      <c r="B269" s="4">
        <v>1.9815263018608364E-2</v>
      </c>
      <c r="C269" s="4">
        <v>1.0910659289349089E-2</v>
      </c>
      <c r="D269" s="4">
        <v>9.7312676746386106E-3</v>
      </c>
      <c r="E269" s="4">
        <v>1.1756808687469533E-2</v>
      </c>
      <c r="F269" s="4">
        <v>2.067447741474826E-2</v>
      </c>
      <c r="G269" s="4">
        <v>1.7702049933776109E-2</v>
      </c>
      <c r="H269" s="4">
        <v>2.1112363954755464E-2</v>
      </c>
      <c r="I269" s="4">
        <v>-6.0342105305631888E-3</v>
      </c>
      <c r="J269" s="4">
        <v>2.3693463210423538E-3</v>
      </c>
      <c r="K269" s="4">
        <v>-1.5632777807624842E-3</v>
      </c>
      <c r="L269" s="4"/>
      <c r="M269" s="4">
        <v>8.7299665357440936E-3</v>
      </c>
      <c r="N269" s="4">
        <v>3.3693957997127377E-4</v>
      </c>
      <c r="O269" s="1"/>
      <c r="P269" s="15">
        <f t="shared" si="16"/>
        <v>1679.6362993180719</v>
      </c>
      <c r="Q269" s="15">
        <f t="shared" si="16"/>
        <v>155.80338589905958</v>
      </c>
      <c r="R269" s="1"/>
      <c r="S269" s="1"/>
      <c r="T269" s="1"/>
      <c r="U269" s="13"/>
      <c r="V269" s="15"/>
    </row>
    <row r="270" spans="1:22" x14ac:dyDescent="0.2">
      <c r="A270" s="24">
        <v>18717</v>
      </c>
      <c r="B270" s="4">
        <v>-1.3065546750690049E-2</v>
      </c>
      <c r="C270" s="4">
        <v>-1.495427399629834E-2</v>
      </c>
      <c r="D270" s="4">
        <v>-2.3936895656248458E-2</v>
      </c>
      <c r="E270" s="4">
        <v>-2.5041425241709381E-2</v>
      </c>
      <c r="F270" s="4">
        <v>-3.4036413648342867E-2</v>
      </c>
      <c r="G270" s="4">
        <v>-4.1808075363643171E-2</v>
      </c>
      <c r="H270" s="4">
        <v>-3.8975360928899749E-2</v>
      </c>
      <c r="I270" s="4">
        <v>-3.8281277765912836E-2</v>
      </c>
      <c r="J270" s="4">
        <v>-6.002343955718481E-2</v>
      </c>
      <c r="K270" s="4">
        <v>-6.1686977480938987E-2</v>
      </c>
      <c r="L270" s="4"/>
      <c r="M270" s="4">
        <v>-3.6870586616447043E-2</v>
      </c>
      <c r="N270" s="4">
        <v>-4.276014466958511E-2</v>
      </c>
      <c r="O270" s="1"/>
      <c r="P270" s="15">
        <f t="shared" si="16"/>
        <v>1617.7071236599363</v>
      </c>
      <c r="Q270" s="15">
        <f t="shared" si="16"/>
        <v>149.1412105780046</v>
      </c>
      <c r="R270" s="1"/>
      <c r="S270" s="1"/>
      <c r="T270" s="1"/>
      <c r="U270" s="13"/>
      <c r="V270" s="15"/>
    </row>
    <row r="271" spans="1:22" x14ac:dyDescent="0.2">
      <c r="A271" s="24">
        <v>18748</v>
      </c>
      <c r="B271" s="4">
        <v>3.2506593406607109E-3</v>
      </c>
      <c r="C271" s="4">
        <v>2.3273804347824667E-2</v>
      </c>
      <c r="D271" s="4">
        <v>3.9049478260867909E-2</v>
      </c>
      <c r="E271" s="4">
        <v>3.624793406593585E-2</v>
      </c>
      <c r="F271" s="4">
        <v>4.6176402173911502E-2</v>
      </c>
      <c r="G271" s="4">
        <v>5.234792391304155E-2</v>
      </c>
      <c r="H271" s="4">
        <v>6.3306703296704514E-2</v>
      </c>
      <c r="I271" s="4">
        <v>5.3520826086954409E-2</v>
      </c>
      <c r="J271" s="4">
        <v>5.2968858695650711E-2</v>
      </c>
      <c r="K271" s="4">
        <v>3.8381241758243201E-2</v>
      </c>
      <c r="L271" s="4"/>
      <c r="M271" s="4">
        <v>4.933459340659474E-2</v>
      </c>
      <c r="N271" s="4">
        <v>3.4048230769232246E-2</v>
      </c>
      <c r="O271" s="1"/>
      <c r="P271" s="15">
        <f t="shared" si="16"/>
        <v>1697.5160468566512</v>
      </c>
      <c r="Q271" s="15">
        <f t="shared" si="16"/>
        <v>154.21920493296716</v>
      </c>
      <c r="R271" s="1"/>
      <c r="S271" s="1"/>
      <c r="T271" s="1"/>
      <c r="U271" s="13"/>
      <c r="V271" s="15"/>
    </row>
    <row r="272" spans="1:22" x14ac:dyDescent="0.2">
      <c r="A272" s="24">
        <v>18779</v>
      </c>
      <c r="B272" s="4">
        <v>-7.9219906672060025E-3</v>
      </c>
      <c r="C272" s="4">
        <v>-1.0160690974439612E-2</v>
      </c>
      <c r="D272" s="4">
        <v>-6.6844963357295395E-3</v>
      </c>
      <c r="E272" s="4">
        <v>-2.6366413560314994E-2</v>
      </c>
      <c r="F272" s="4">
        <v>-1.9866560497742047E-2</v>
      </c>
      <c r="G272" s="4">
        <v>-2.0724587812682604E-2</v>
      </c>
      <c r="H272" s="4">
        <v>-3.0844988781719485E-2</v>
      </c>
      <c r="I272" s="4">
        <v>-3.4494246443529608E-2</v>
      </c>
      <c r="J272" s="4">
        <v>-3.9348143067405084E-2</v>
      </c>
      <c r="K272" s="4">
        <v>-6.7062430452595634E-2</v>
      </c>
      <c r="L272" s="4"/>
      <c r="M272" s="4">
        <v>-1.5450034232629917E-2</v>
      </c>
      <c r="N272" s="4">
        <v>-5.5409202514911882E-2</v>
      </c>
      <c r="O272" s="1"/>
      <c r="P272" s="15">
        <f t="shared" si="16"/>
        <v>1671.2893658222774</v>
      </c>
      <c r="Q272" s="15">
        <f t="shared" si="16"/>
        <v>145.67404177514769</v>
      </c>
      <c r="R272" s="1"/>
      <c r="S272" s="1"/>
      <c r="T272" s="1"/>
      <c r="U272" s="13"/>
      <c r="V272" s="15"/>
    </row>
    <row r="273" spans="1:22" x14ac:dyDescent="0.2">
      <c r="A273" s="24">
        <v>18808</v>
      </c>
      <c r="B273" s="4">
        <v>-1.5404801734054896E-2</v>
      </c>
      <c r="C273" s="4">
        <v>-1.979811339204296E-2</v>
      </c>
      <c r="D273" s="4">
        <v>-4.1159480243966096E-2</v>
      </c>
      <c r="E273" s="4">
        <v>-2.9571718133863167E-2</v>
      </c>
      <c r="F273" s="4">
        <v>-4.4396701378810799E-2</v>
      </c>
      <c r="G273" s="4">
        <v>-4.6993288446632531E-2</v>
      </c>
      <c r="H273" s="4">
        <v>-4.4981681106984084E-2</v>
      </c>
      <c r="I273" s="4">
        <v>-6.3289265077286938E-2</v>
      </c>
      <c r="J273" s="4">
        <v>-7.3959188562922051E-2</v>
      </c>
      <c r="K273" s="4">
        <v>-8.4664283823755015E-2</v>
      </c>
      <c r="L273" s="4"/>
      <c r="M273" s="4">
        <v>-5.2257035617844338E-2</v>
      </c>
      <c r="N273" s="4">
        <v>-4.6623464557299488E-2</v>
      </c>
      <c r="O273" s="1"/>
      <c r="P273" s="15">
        <f t="shared" si="16"/>
        <v>1583.9527379047781</v>
      </c>
      <c r="Q273" s="15">
        <f t="shared" si="16"/>
        <v>138.88221325152551</v>
      </c>
      <c r="R273" s="1"/>
      <c r="S273" s="1"/>
      <c r="T273" s="1"/>
      <c r="U273" s="13"/>
      <c r="V273" s="15"/>
    </row>
    <row r="274" spans="1:22" x14ac:dyDescent="0.2">
      <c r="A274" s="24">
        <v>18840</v>
      </c>
      <c r="B274" s="4">
        <v>2.6104945652172473E-2</v>
      </c>
      <c r="C274" s="4">
        <v>4.1143107526882661E-2</v>
      </c>
      <c r="D274" s="4">
        <v>5.281614130434642E-2</v>
      </c>
      <c r="E274" s="4">
        <v>5.9745118279570297E-2</v>
      </c>
      <c r="F274" s="4">
        <v>6.6783532608693852E-2</v>
      </c>
      <c r="G274" s="4">
        <v>6.4670206521737494E-2</v>
      </c>
      <c r="H274" s="4">
        <v>7.566438709677481E-2</v>
      </c>
      <c r="I274" s="4">
        <v>8.2715086956520301E-2</v>
      </c>
      <c r="J274" s="4">
        <v>8.3000032258065293E-2</v>
      </c>
      <c r="K274" s="4">
        <v>7.2548586956520111E-2</v>
      </c>
      <c r="L274" s="4"/>
      <c r="M274" s="4">
        <v>6.2029282608694114E-2</v>
      </c>
      <c r="N274" s="4">
        <v>5.5470720430107701E-2</v>
      </c>
      <c r="O274" s="1"/>
      <c r="P274" s="15">
        <f t="shared" si="16"/>
        <v>1682.2041899230885</v>
      </c>
      <c r="Q274" s="15">
        <f t="shared" si="16"/>
        <v>146.58610967551547</v>
      </c>
      <c r="R274" s="1"/>
      <c r="S274" s="1"/>
      <c r="T274" s="1"/>
      <c r="U274" s="13"/>
      <c r="V274" s="15"/>
    </row>
    <row r="275" spans="1:22" x14ac:dyDescent="0.2">
      <c r="A275" s="24">
        <v>18871</v>
      </c>
      <c r="B275" s="4">
        <v>3.1019684211754273E-2</v>
      </c>
      <c r="C275" s="4">
        <v>3.809755332943654E-2</v>
      </c>
      <c r="D275" s="4">
        <v>4.0010508734435568E-2</v>
      </c>
      <c r="E275" s="4">
        <v>4.3111489810585324E-2</v>
      </c>
      <c r="F275" s="4">
        <v>4.8647782835867792E-2</v>
      </c>
      <c r="G275" s="4">
        <v>4.1048259449978586E-2</v>
      </c>
      <c r="H275" s="4">
        <v>4.6279142072505053E-2</v>
      </c>
      <c r="I275" s="4">
        <v>5.692137929595753E-2</v>
      </c>
      <c r="J275" s="4">
        <v>6.0119503125670937E-2</v>
      </c>
      <c r="K275" s="4">
        <v>6.8820977018319018E-2</v>
      </c>
      <c r="L275" s="4"/>
      <c r="M275" s="4">
        <v>5.6981111846983179E-2</v>
      </c>
      <c r="N275" s="4">
        <v>5.4673242232990305E-2</v>
      </c>
      <c r="O275" s="1"/>
      <c r="P275" s="15">
        <f t="shared" si="16"/>
        <v>1778.0580550185598</v>
      </c>
      <c r="Q275" s="15">
        <f t="shared" si="16"/>
        <v>154.60044755779663</v>
      </c>
      <c r="R275" s="1"/>
      <c r="S275" s="1"/>
      <c r="T275" s="1"/>
      <c r="U275" s="13"/>
      <c r="V275" s="15"/>
    </row>
    <row r="276" spans="1:22" x14ac:dyDescent="0.2">
      <c r="A276" s="24">
        <v>18899</v>
      </c>
      <c r="B276" s="4">
        <v>9.2900890365399391E-3</v>
      </c>
      <c r="C276" s="4">
        <v>1.4197202418541943E-2</v>
      </c>
      <c r="D276" s="4">
        <v>2.3931260688141887E-2</v>
      </c>
      <c r="E276" s="4">
        <v>1.4661571477981417E-2</v>
      </c>
      <c r="F276" s="4">
        <v>1.8137036295716724E-2</v>
      </c>
      <c r="G276" s="4">
        <v>2.3427418877138839E-2</v>
      </c>
      <c r="H276" s="4">
        <v>2.430657460199348E-2</v>
      </c>
      <c r="I276" s="4">
        <v>3.312407789431826E-2</v>
      </c>
      <c r="J276" s="4">
        <v>3.7116727538903049E-2</v>
      </c>
      <c r="K276" s="4">
        <v>2.658300585609652E-2</v>
      </c>
      <c r="L276" s="4"/>
      <c r="M276" s="4">
        <v>2.3427194671688412E-2</v>
      </c>
      <c r="N276" s="4">
        <v>2.5116094676316925E-2</v>
      </c>
      <c r="O276" s="1"/>
      <c r="P276" s="15">
        <f t="shared" si="16"/>
        <v>1819.7129672110432</v>
      </c>
      <c r="Q276" s="15">
        <f t="shared" si="16"/>
        <v>158.48340703565921</v>
      </c>
      <c r="R276" s="1"/>
      <c r="S276" s="1"/>
      <c r="T276" s="1"/>
      <c r="U276" s="13"/>
      <c r="V276" s="15"/>
    </row>
    <row r="277" spans="1:22" x14ac:dyDescent="0.2">
      <c r="A277" s="24">
        <v>18932</v>
      </c>
      <c r="B277" s="4">
        <v>-1.5356129032257138E-2</v>
      </c>
      <c r="C277" s="4">
        <v>-1.0949258064514855E-2</v>
      </c>
      <c r="D277" s="4">
        <v>-1.9278268817203403E-2</v>
      </c>
      <c r="E277" s="4">
        <v>-2.6273172043009718E-2</v>
      </c>
      <c r="F277" s="4">
        <v>-2.0017526881719427E-2</v>
      </c>
      <c r="G277" s="4">
        <v>-3.1862913043479879E-2</v>
      </c>
      <c r="H277" s="4">
        <v>-2.5392774193547574E-2</v>
      </c>
      <c r="I277" s="4">
        <v>-2.6731333333332552E-2</v>
      </c>
      <c r="J277" s="4">
        <v>-3.3583666666666234E-2</v>
      </c>
      <c r="K277" s="4">
        <v>-4.2484096774192515E-2</v>
      </c>
      <c r="L277" s="4"/>
      <c r="M277" s="4">
        <v>-1.7747652173914608E-2</v>
      </c>
      <c r="N277" s="4">
        <v>-3.1503402173914563E-2</v>
      </c>
      <c r="O277" s="1"/>
      <c r="P277" s="15">
        <f t="shared" ref="P277:Q292" si="17">P276*(1+M277)</f>
        <v>1787.4173344126195</v>
      </c>
      <c r="Q277" s="15">
        <f t="shared" si="17"/>
        <v>153.49064052592263</v>
      </c>
      <c r="R277" s="1"/>
      <c r="S277" s="1"/>
      <c r="T277" s="1"/>
      <c r="U277" s="13"/>
      <c r="V277" s="15"/>
    </row>
    <row r="278" spans="1:22" x14ac:dyDescent="0.2">
      <c r="A278" s="24">
        <v>18962</v>
      </c>
      <c r="B278" s="4">
        <v>8.9084106427761434E-3</v>
      </c>
      <c r="C278" s="4">
        <v>1.500606009842298E-2</v>
      </c>
      <c r="D278" s="4">
        <v>2.7762551001031532E-3</v>
      </c>
      <c r="E278" s="4">
        <v>6.0364576980391771E-3</v>
      </c>
      <c r="F278" s="4">
        <v>6.8612481815284454E-3</v>
      </c>
      <c r="G278" s="4">
        <v>1.0331443714211686E-2</v>
      </c>
      <c r="H278" s="4">
        <v>8.3817630696931822E-3</v>
      </c>
      <c r="I278" s="4">
        <v>1.3106095648953042E-2</v>
      </c>
      <c r="J278" s="4">
        <v>8.1460055566004996E-3</v>
      </c>
      <c r="K278" s="4">
        <v>-8.0277473136464161E-3</v>
      </c>
      <c r="L278" s="4"/>
      <c r="M278" s="4">
        <v>1.3162891730237769E-2</v>
      </c>
      <c r="N278" s="4">
        <v>-2.4713657308261805E-4</v>
      </c>
      <c r="O278" s="1"/>
      <c r="P278" s="15">
        <f t="shared" si="17"/>
        <v>1810.9449152622431</v>
      </c>
      <c r="Q278" s="15">
        <f t="shared" si="17"/>
        <v>153.45270737502278</v>
      </c>
      <c r="R278" s="1"/>
      <c r="S278" s="1"/>
      <c r="T278" s="1"/>
      <c r="U278" s="13"/>
      <c r="V278" s="15"/>
    </row>
    <row r="279" spans="1:22" x14ac:dyDescent="0.2">
      <c r="A279" s="24">
        <v>18993</v>
      </c>
      <c r="B279" s="4">
        <v>1.1295774937411629E-2</v>
      </c>
      <c r="C279" s="4">
        <v>1.97976764317771E-2</v>
      </c>
      <c r="D279" s="4">
        <v>2.7169508891952354E-2</v>
      </c>
      <c r="E279" s="4">
        <v>1.4317277567460041E-2</v>
      </c>
      <c r="F279" s="4">
        <v>1.7653957876232251E-2</v>
      </c>
      <c r="G279" s="4">
        <v>1.2160665393347703E-2</v>
      </c>
      <c r="H279" s="4">
        <v>1.0775322303617108E-2</v>
      </c>
      <c r="I279" s="4">
        <v>8.683118375220733E-3</v>
      </c>
      <c r="J279" s="4">
        <v>2.371836684665829E-2</v>
      </c>
      <c r="K279" s="4">
        <v>-6.8090358839794085E-3</v>
      </c>
      <c r="L279" s="4"/>
      <c r="M279" s="4">
        <v>8.3498960294103863E-3</v>
      </c>
      <c r="N279" s="4">
        <v>-2.4698771497373428E-3</v>
      </c>
      <c r="O279" s="1"/>
      <c r="P279" s="15">
        <f t="shared" si="17"/>
        <v>1826.0661170196722</v>
      </c>
      <c r="Q279" s="15">
        <f t="shared" si="17"/>
        <v>153.0736980395119</v>
      </c>
      <c r="R279" s="1"/>
      <c r="S279" s="1"/>
      <c r="T279" s="1"/>
      <c r="U279" s="13"/>
      <c r="V279" s="15"/>
    </row>
    <row r="280" spans="1:22" x14ac:dyDescent="0.2">
      <c r="A280" s="24">
        <v>19024</v>
      </c>
      <c r="B280" s="4">
        <v>2.6015096774194113E-2</v>
      </c>
      <c r="C280" s="4">
        <v>1.4585043010753029E-2</v>
      </c>
      <c r="D280" s="4">
        <v>1.0931021505377059E-2</v>
      </c>
      <c r="E280" s="4">
        <v>7.1992473118285272E-3</v>
      </c>
      <c r="F280" s="4">
        <v>7.1120967741939989E-3</v>
      </c>
      <c r="G280" s="4">
        <v>1.8572456521737779E-2</v>
      </c>
      <c r="H280" s="4">
        <v>1.8332591397850262E-2</v>
      </c>
      <c r="I280" s="4">
        <v>2.6070279569893051E-2</v>
      </c>
      <c r="J280" s="4">
        <v>2.2482473118280666E-2</v>
      </c>
      <c r="K280" s="4">
        <v>1.1489795698925498E-2</v>
      </c>
      <c r="L280" s="4"/>
      <c r="M280" s="4">
        <v>1.615284946236617E-2</v>
      </c>
      <c r="N280" s="4">
        <v>8.2454301075276515E-3</v>
      </c>
      <c r="O280" s="1"/>
      <c r="P280" s="15">
        <f t="shared" si="17"/>
        <v>1855.5622881162185</v>
      </c>
      <c r="Q280" s="15">
        <f t="shared" si="17"/>
        <v>154.33585651799748</v>
      </c>
      <c r="R280" s="1"/>
      <c r="S280" s="1"/>
      <c r="T280" s="1"/>
      <c r="U280" s="13"/>
      <c r="V280" s="15"/>
    </row>
    <row r="281" spans="1:22" x14ac:dyDescent="0.2">
      <c r="A281" s="24">
        <v>19053</v>
      </c>
      <c r="B281" s="4">
        <v>-1.0266711638588166E-2</v>
      </c>
      <c r="C281" s="4">
        <v>-1.507741404716878E-2</v>
      </c>
      <c r="D281" s="4">
        <v>-2.2900851966746294E-2</v>
      </c>
      <c r="E281" s="4">
        <v>-1.3180429766552204E-2</v>
      </c>
      <c r="F281" s="4">
        <v>-1.9059966376861803E-2</v>
      </c>
      <c r="G281" s="4">
        <v>-2.8741622377497444E-2</v>
      </c>
      <c r="H281" s="4">
        <v>-2.3132789927706954E-2</v>
      </c>
      <c r="I281" s="4">
        <v>-2.537759869408196E-2</v>
      </c>
      <c r="J281" s="4">
        <v>-3.2352822106644141E-2</v>
      </c>
      <c r="K281" s="4">
        <v>-2.7757250736657357E-2</v>
      </c>
      <c r="L281" s="4"/>
      <c r="M281" s="4">
        <v>-1.9964542286410425E-2</v>
      </c>
      <c r="N281" s="4">
        <v>-4.1480374138166742E-2</v>
      </c>
      <c r="O281" s="1"/>
      <c r="P281" s="15">
        <f t="shared" si="17"/>
        <v>1818.5168363500538</v>
      </c>
      <c r="Q281" s="15">
        <f t="shared" si="17"/>
        <v>147.93394744669652</v>
      </c>
      <c r="R281" s="1"/>
      <c r="S281" s="1"/>
      <c r="T281" s="1"/>
      <c r="U281" s="13"/>
      <c r="V281" s="15"/>
    </row>
    <row r="282" spans="1:22" x14ac:dyDescent="0.2">
      <c r="A282" s="24">
        <v>19084</v>
      </c>
      <c r="B282" s="4">
        <v>1.841583816316672E-2</v>
      </c>
      <c r="C282" s="4">
        <v>2.450686024241655E-2</v>
      </c>
      <c r="D282" s="4">
        <v>3.3685202318583851E-2</v>
      </c>
      <c r="E282" s="4">
        <v>3.6145876599593896E-2</v>
      </c>
      <c r="F282" s="4">
        <v>3.4988393575137167E-2</v>
      </c>
      <c r="G282" s="4">
        <v>3.263983470561338E-2</v>
      </c>
      <c r="H282" s="4">
        <v>3.1014064245323159E-2</v>
      </c>
      <c r="I282" s="4">
        <v>3.2667553776963842E-2</v>
      </c>
      <c r="J282" s="4">
        <v>3.0835115168834193E-2</v>
      </c>
      <c r="K282" s="4">
        <v>2.1179754791888605E-2</v>
      </c>
      <c r="L282" s="4"/>
      <c r="M282" s="4">
        <v>3.4251960997787823E-2</v>
      </c>
      <c r="N282" s="4">
        <v>1.7018071467642004E-2</v>
      </c>
      <c r="O282" s="1"/>
      <c r="P282" s="15">
        <f t="shared" si="17"/>
        <v>1880.8046041025364</v>
      </c>
      <c r="Q282" s="15">
        <f t="shared" si="17"/>
        <v>150.45149793683481</v>
      </c>
      <c r="R282" s="1"/>
      <c r="S282" s="1"/>
      <c r="T282" s="1"/>
      <c r="U282" s="13"/>
      <c r="V282" s="15"/>
    </row>
    <row r="283" spans="1:22" x14ac:dyDescent="0.2">
      <c r="A283" s="24">
        <v>19114</v>
      </c>
      <c r="B283" s="4">
        <v>-1.6595290322580003E-2</v>
      </c>
      <c r="C283" s="4">
        <v>-2.7782978723402518E-2</v>
      </c>
      <c r="D283" s="4">
        <v>-3.155010638297695E-2</v>
      </c>
      <c r="E283" s="4">
        <v>-4.6873638297870834E-2</v>
      </c>
      <c r="F283" s="4">
        <v>-4.8084861702125892E-2</v>
      </c>
      <c r="G283" s="4">
        <v>-5.1631170212764643E-2</v>
      </c>
      <c r="H283" s="4">
        <v>-4.8265680851062087E-2</v>
      </c>
      <c r="I283" s="4">
        <v>-6.2213329787232263E-2</v>
      </c>
      <c r="J283" s="4">
        <v>-5.6504180851062569E-2</v>
      </c>
      <c r="K283" s="4">
        <v>-5.9306896178342394E-2</v>
      </c>
      <c r="L283" s="4"/>
      <c r="M283" s="4">
        <v>-3.704372340425377E-2</v>
      </c>
      <c r="N283" s="4">
        <v>-5.6528234042551806E-2</v>
      </c>
      <c r="O283" s="1"/>
      <c r="P283" s="15">
        <f t="shared" si="17"/>
        <v>1811.1325985707149</v>
      </c>
      <c r="Q283" s="15">
        <f t="shared" si="17"/>
        <v>141.94674044940891</v>
      </c>
      <c r="R283" s="1"/>
      <c r="S283" s="1"/>
      <c r="T283" s="1"/>
      <c r="U283" s="13"/>
      <c r="V283" s="15"/>
    </row>
    <row r="284" spans="1:22" x14ac:dyDescent="0.2">
      <c r="A284" s="24">
        <v>19144</v>
      </c>
      <c r="B284" s="4">
        <v>2.1097146893154006E-2</v>
      </c>
      <c r="C284" s="4">
        <v>2.1124553025329451E-2</v>
      </c>
      <c r="D284" s="4">
        <v>2.8620062825447823E-2</v>
      </c>
      <c r="E284" s="4">
        <v>2.1684147114538366E-2</v>
      </c>
      <c r="F284" s="4">
        <v>2.9857246917594171E-2</v>
      </c>
      <c r="G284" s="4">
        <v>3.2492350728041908E-2</v>
      </c>
      <c r="H284" s="4">
        <v>2.615388364054394E-2</v>
      </c>
      <c r="I284" s="4">
        <v>2.7282211940321766E-2</v>
      </c>
      <c r="J284" s="4">
        <v>1.6758405972438606E-2</v>
      </c>
      <c r="K284" s="4">
        <v>8.8835798727648907E-3</v>
      </c>
      <c r="L284" s="4"/>
      <c r="M284" s="4">
        <v>1.7828254559689727E-2</v>
      </c>
      <c r="N284" s="4">
        <v>1.1922774092237187E-2</v>
      </c>
      <c r="O284" s="1"/>
      <c r="P284" s="15">
        <f t="shared" si="17"/>
        <v>1843.421931579386</v>
      </c>
      <c r="Q284" s="15">
        <f t="shared" si="17"/>
        <v>143.63913936891663</v>
      </c>
      <c r="R284" s="1"/>
      <c r="S284" s="1"/>
      <c r="T284" s="1"/>
      <c r="U284" s="13"/>
      <c r="V284" s="15"/>
    </row>
    <row r="285" spans="1:22" x14ac:dyDescent="0.2">
      <c r="A285" s="24">
        <v>19175</v>
      </c>
      <c r="B285" s="4">
        <v>1.3294301839246181E-2</v>
      </c>
      <c r="C285" s="4">
        <v>1.9706990594431595E-2</v>
      </c>
      <c r="D285" s="4">
        <v>3.3170547941441697E-2</v>
      </c>
      <c r="E285" s="4">
        <v>3.38191002249697E-2</v>
      </c>
      <c r="F285" s="4">
        <v>3.2228097402861922E-2</v>
      </c>
      <c r="G285" s="4">
        <v>3.4230158529356292E-2</v>
      </c>
      <c r="H285" s="4">
        <v>3.8319858195032808E-2</v>
      </c>
      <c r="I285" s="4">
        <v>2.5194266377321251E-2</v>
      </c>
      <c r="J285" s="4">
        <v>4.1430232621233021E-2</v>
      </c>
      <c r="K285" s="4">
        <v>3.853446167013197E-2</v>
      </c>
      <c r="L285" s="4"/>
      <c r="M285" s="4">
        <v>3.1505889364821904E-2</v>
      </c>
      <c r="N285" s="4">
        <v>3.3734046717327493E-2</v>
      </c>
      <c r="O285" s="1"/>
      <c r="P285" s="15">
        <f t="shared" si="17"/>
        <v>1901.5005790084124</v>
      </c>
      <c r="Q285" s="15">
        <f t="shared" si="17"/>
        <v>148.48466880682437</v>
      </c>
      <c r="R285" s="1"/>
      <c r="S285" s="1"/>
      <c r="T285" s="1"/>
      <c r="U285" s="13"/>
      <c r="V285" s="15"/>
    </row>
    <row r="286" spans="1:22" x14ac:dyDescent="0.2">
      <c r="A286" s="24">
        <v>19206</v>
      </c>
      <c r="B286" s="4">
        <v>1.610707446808668E-2</v>
      </c>
      <c r="C286" s="4">
        <v>1.6154463157893817E-2</v>
      </c>
      <c r="D286" s="4">
        <v>1.8602404255320559E-2</v>
      </c>
      <c r="E286" s="4">
        <v>7.0278842105251371E-3</v>
      </c>
      <c r="F286" s="4">
        <v>1.4723542553193303E-2</v>
      </c>
      <c r="G286" s="4">
        <v>1.3214223404257153E-2</v>
      </c>
      <c r="H286" s="4">
        <v>1.8697989473683174E-2</v>
      </c>
      <c r="I286" s="4">
        <v>1.3645680851065434E-2</v>
      </c>
      <c r="J286" s="4">
        <v>-2.543978947369574E-3</v>
      </c>
      <c r="K286" s="4">
        <v>-9.486670212764392E-3</v>
      </c>
      <c r="L286" s="4"/>
      <c r="M286" s="4">
        <v>1.7915425531916496E-2</v>
      </c>
      <c r="N286" s="4">
        <v>5.2532127659590255E-3</v>
      </c>
      <c r="O286" s="1"/>
      <c r="P286" s="15">
        <f t="shared" si="17"/>
        <v>1935.5667710305338</v>
      </c>
      <c r="Q286" s="15">
        <f t="shared" si="17"/>
        <v>149.26469036454958</v>
      </c>
      <c r="R286" s="1"/>
      <c r="S286" s="1"/>
      <c r="T286" s="1"/>
      <c r="U286" s="13"/>
      <c r="V286" s="15"/>
    </row>
    <row r="287" spans="1:22" x14ac:dyDescent="0.2">
      <c r="A287" s="24">
        <v>19235</v>
      </c>
      <c r="B287" s="4">
        <v>1.032297096602508E-2</v>
      </c>
      <c r="C287" s="4">
        <v>6.0812367335076889E-3</v>
      </c>
      <c r="D287" s="4">
        <v>-5.4402364726565677E-3</v>
      </c>
      <c r="E287" s="4">
        <v>8.2706840408928173E-3</v>
      </c>
      <c r="F287" s="4">
        <v>-8.6383253263866422E-4</v>
      </c>
      <c r="G287" s="4">
        <v>-5.9009503681857201E-3</v>
      </c>
      <c r="H287" s="4">
        <v>-3.4026703160273675E-3</v>
      </c>
      <c r="I287" s="4">
        <v>1.2121015008360159E-2</v>
      </c>
      <c r="J287" s="4">
        <v>-1.1467203416065219E-2</v>
      </c>
      <c r="K287" s="4">
        <v>-1.7249634623613952E-2</v>
      </c>
      <c r="L287" s="4"/>
      <c r="M287" s="4">
        <v>4.8756611395002203E-3</v>
      </c>
      <c r="N287" s="4">
        <v>-1.5706480730746764E-2</v>
      </c>
      <c r="O287" s="1"/>
      <c r="P287" s="15">
        <f t="shared" si="17"/>
        <v>1945.0039387189554</v>
      </c>
      <c r="Q287" s="15">
        <f t="shared" si="17"/>
        <v>146.92026738155789</v>
      </c>
      <c r="R287" s="1"/>
      <c r="S287" s="1"/>
      <c r="T287" s="1"/>
      <c r="U287" s="13"/>
      <c r="V287" s="15"/>
    </row>
    <row r="288" spans="1:22" x14ac:dyDescent="0.2">
      <c r="A288" s="24">
        <v>19267</v>
      </c>
      <c r="B288" s="4">
        <v>1.5678196224340191E-3</v>
      </c>
      <c r="C288" s="4">
        <v>-7.6037674481371775E-3</v>
      </c>
      <c r="D288" s="4">
        <v>-1.2947058918292065E-2</v>
      </c>
      <c r="E288" s="4">
        <v>-1.8530938164292077E-2</v>
      </c>
      <c r="F288" s="4">
        <v>-2.6527835552853207E-2</v>
      </c>
      <c r="G288" s="4">
        <v>-1.8044438134444007E-2</v>
      </c>
      <c r="H288" s="4">
        <v>-1.4785731814923486E-2</v>
      </c>
      <c r="I288" s="4">
        <v>-2.5465041607015015E-2</v>
      </c>
      <c r="J288" s="4">
        <v>-1.9276525661275246E-2</v>
      </c>
      <c r="K288" s="4">
        <v>-1.764564535188029E-2</v>
      </c>
      <c r="L288" s="4"/>
      <c r="M288" s="4">
        <v>-1.1457133099048833E-2</v>
      </c>
      <c r="N288" s="4">
        <v>-3.1152875884937758E-2</v>
      </c>
      <c r="O288" s="1"/>
      <c r="P288" s="15">
        <f t="shared" si="17"/>
        <v>1922.7197697148781</v>
      </c>
      <c r="Q288" s="15">
        <f t="shared" si="17"/>
        <v>142.34327852683836</v>
      </c>
      <c r="R288" s="1"/>
      <c r="S288" s="1"/>
      <c r="T288" s="1"/>
      <c r="U288" s="13"/>
      <c r="V288" s="15"/>
    </row>
    <row r="289" spans="1:22" x14ac:dyDescent="0.2">
      <c r="A289" s="24">
        <v>19298</v>
      </c>
      <c r="B289" s="4">
        <v>-8.5494736843050312E-5</v>
      </c>
      <c r="C289" s="4">
        <v>-8.3030210526328085E-3</v>
      </c>
      <c r="D289" s="4">
        <v>-8.6891473684219678E-3</v>
      </c>
      <c r="E289" s="4">
        <v>-1.3752968749998651E-2</v>
      </c>
      <c r="F289" s="4">
        <v>-1.4950010526316726E-2</v>
      </c>
      <c r="G289" s="4">
        <v>-2.0533600000000818E-2</v>
      </c>
      <c r="H289" s="4">
        <v>-1.7767270833331517E-2</v>
      </c>
      <c r="I289" s="4">
        <v>-7.106283805183633E-3</v>
      </c>
      <c r="J289" s="4">
        <v>-9.8510105263167613E-3</v>
      </c>
      <c r="K289" s="4">
        <v>-1.3306936842106265E-2</v>
      </c>
      <c r="L289" s="4"/>
      <c r="M289" s="4">
        <v>-2.0628105263168495E-3</v>
      </c>
      <c r="N289" s="4">
        <v>-2.2886726315790695E-2</v>
      </c>
      <c r="O289" s="1"/>
      <c r="P289" s="15">
        <f t="shared" si="17"/>
        <v>1918.7535631347528</v>
      </c>
      <c r="Q289" s="15">
        <f t="shared" si="17"/>
        <v>139.08550686830225</v>
      </c>
      <c r="R289" s="1"/>
      <c r="S289" s="1"/>
      <c r="T289" s="1"/>
      <c r="U289" s="13"/>
      <c r="V289" s="15"/>
    </row>
    <row r="290" spans="1:22" x14ac:dyDescent="0.2">
      <c r="A290" s="24">
        <v>19326</v>
      </c>
      <c r="B290" s="4">
        <v>3.964783940779637E-2</v>
      </c>
      <c r="C290" s="4">
        <v>5.2171843124841688E-2</v>
      </c>
      <c r="D290" s="4">
        <v>5.4982280577781983E-2</v>
      </c>
      <c r="E290" s="4">
        <v>5.2506420823689393E-2</v>
      </c>
      <c r="F290" s="4">
        <v>5.4661447142409836E-2</v>
      </c>
      <c r="G290" s="4">
        <v>6.6305532646282028E-2</v>
      </c>
      <c r="H290" s="4">
        <v>6.3750672898708727E-2</v>
      </c>
      <c r="I290" s="4">
        <v>5.9059927673369428E-2</v>
      </c>
      <c r="J290" s="4">
        <v>6.1741009047612261E-2</v>
      </c>
      <c r="K290" s="4">
        <v>5.3115636926583942E-2</v>
      </c>
      <c r="L290" s="4"/>
      <c r="M290" s="4">
        <v>5.7041518756185239E-2</v>
      </c>
      <c r="N290" s="4">
        <v>4.570954793802362E-2</v>
      </c>
      <c r="O290" s="1"/>
      <c r="P290" s="15">
        <f t="shared" si="17"/>
        <v>2028.202180494801</v>
      </c>
      <c r="Q290" s="15">
        <f t="shared" si="17"/>
        <v>145.44304251198321</v>
      </c>
      <c r="R290" s="1"/>
      <c r="S290" s="1"/>
      <c r="T290" s="1"/>
      <c r="U290" s="13"/>
      <c r="V290" s="15"/>
    </row>
    <row r="291" spans="1:22" x14ac:dyDescent="0.2">
      <c r="A291" s="24">
        <v>19359</v>
      </c>
      <c r="B291" s="4">
        <v>1.8901262556624054E-2</v>
      </c>
      <c r="C291" s="4">
        <v>1.8207184120851538E-2</v>
      </c>
      <c r="D291" s="4">
        <v>2.0120645532408554E-2</v>
      </c>
      <c r="E291" s="4">
        <v>2.9342720987301174E-2</v>
      </c>
      <c r="F291" s="4">
        <v>2.5396938302993943E-2</v>
      </c>
      <c r="G291" s="4">
        <v>1.5706092983669206E-2</v>
      </c>
      <c r="H291" s="4">
        <v>2.4158677734844813E-2</v>
      </c>
      <c r="I291" s="4">
        <v>1.7487474526334035E-2</v>
      </c>
      <c r="J291" s="4">
        <v>1.9714083423269857E-2</v>
      </c>
      <c r="K291" s="4">
        <v>2.4506093798544626E-2</v>
      </c>
      <c r="L291" s="4"/>
      <c r="M291" s="4">
        <v>2.6967900465584504E-2</v>
      </c>
      <c r="N291" s="4">
        <v>1.8070391070156511E-2</v>
      </c>
      <c r="O291" s="1"/>
      <c r="P291" s="15">
        <f t="shared" si="17"/>
        <v>2082.8985350224661</v>
      </c>
      <c r="Q291" s="15">
        <f t="shared" si="17"/>
        <v>148.07125516860813</v>
      </c>
      <c r="R291" s="1"/>
      <c r="S291" s="1"/>
      <c r="T291" s="1"/>
      <c r="U291" s="13"/>
      <c r="V291" s="15"/>
    </row>
    <row r="292" spans="1:22" x14ac:dyDescent="0.2">
      <c r="A292" s="24">
        <v>19389</v>
      </c>
      <c r="B292" s="4">
        <v>2.7420252631577657E-2</v>
      </c>
      <c r="C292" s="4">
        <v>1.8267684210524937E-2</v>
      </c>
      <c r="D292" s="4">
        <v>2.2886031250000993E-2</v>
      </c>
      <c r="E292" s="4">
        <v>1.9187357894735468E-2</v>
      </c>
      <c r="F292" s="4">
        <v>1.938602083333496E-2</v>
      </c>
      <c r="G292" s="4">
        <v>1.1151915789472389E-2</v>
      </c>
      <c r="H292" s="4">
        <v>2.4408621052630419E-2</v>
      </c>
      <c r="I292" s="4">
        <v>2.0937156250001809E-2</v>
      </c>
      <c r="J292" s="4">
        <v>3.7522757894735692E-2</v>
      </c>
      <c r="K292" s="4">
        <v>4.8904863157893441E-2</v>
      </c>
      <c r="L292" s="4"/>
      <c r="M292" s="4">
        <v>4.3102336842104183E-2</v>
      </c>
      <c r="N292" s="4">
        <v>3.8063547368419881E-2</v>
      </c>
      <c r="O292" s="1"/>
      <c r="P292" s="15">
        <f t="shared" si="17"/>
        <v>2172.67632928693</v>
      </c>
      <c r="Q292" s="15">
        <f t="shared" si="17"/>
        <v>153.70737240361984</v>
      </c>
      <c r="R292" s="1"/>
      <c r="S292" s="1"/>
      <c r="T292" s="1"/>
      <c r="U292" s="13"/>
      <c r="V292" s="15"/>
    </row>
    <row r="293" spans="1:22" x14ac:dyDescent="0.2">
      <c r="A293" s="24">
        <v>19417</v>
      </c>
      <c r="B293" s="4">
        <v>8.2452006243256548E-3</v>
      </c>
      <c r="C293" s="4">
        <v>7.9102982920820075E-3</v>
      </c>
      <c r="D293" s="4">
        <v>1.0015236511645487E-2</v>
      </c>
      <c r="E293" s="4">
        <v>7.4639591944873906E-3</v>
      </c>
      <c r="F293" s="4">
        <v>1.2673024112052733E-2</v>
      </c>
      <c r="G293" s="4">
        <v>5.552635279521656E-3</v>
      </c>
      <c r="H293" s="4">
        <v>2.0969353275208213E-2</v>
      </c>
      <c r="I293" s="4">
        <v>1.7749427065514078E-2</v>
      </c>
      <c r="J293" s="4">
        <v>5.1469741689236237E-3</v>
      </c>
      <c r="K293" s="4">
        <v>2.5732262217259549E-2</v>
      </c>
      <c r="L293" s="4"/>
      <c r="M293" s="4">
        <v>1.2680634850239736E-2</v>
      </c>
      <c r="N293" s="4">
        <v>1.1767753328778108E-2</v>
      </c>
      <c r="O293" s="1"/>
      <c r="P293" s="15">
        <f t="shared" ref="P293:Q308" si="18">P292*(1+M293)</f>
        <v>2200.2272444663768</v>
      </c>
      <c r="Q293" s="15">
        <f t="shared" si="18"/>
        <v>155.51616284688026</v>
      </c>
      <c r="R293" s="1"/>
      <c r="S293" s="1"/>
      <c r="T293" s="1"/>
      <c r="U293" s="13"/>
      <c r="V293" s="15"/>
    </row>
    <row r="294" spans="1:22" x14ac:dyDescent="0.2">
      <c r="A294" s="24">
        <v>19449</v>
      </c>
      <c r="B294" s="4">
        <v>-3.3284338009292869E-3</v>
      </c>
      <c r="C294" s="4">
        <v>-6.7597269287406059E-3</v>
      </c>
      <c r="D294" s="4">
        <v>-1.1758554407547028E-2</v>
      </c>
      <c r="E294" s="4">
        <v>-7.9228114032292574E-3</v>
      </c>
      <c r="F294" s="4">
        <v>-1.5855919609574443E-2</v>
      </c>
      <c r="G294" s="4">
        <v>-1.5808749024994739E-2</v>
      </c>
      <c r="H294" s="4">
        <v>-7.4335847362243523E-3</v>
      </c>
      <c r="I294" s="4">
        <v>-2.0242986624164239E-2</v>
      </c>
      <c r="J294" s="4">
        <v>-1.9226413398329978E-3</v>
      </c>
      <c r="K294" s="4">
        <v>-4.2744697590083036E-2</v>
      </c>
      <c r="L294" s="4"/>
      <c r="M294" s="4">
        <v>-1.5838970328344582E-2</v>
      </c>
      <c r="N294" s="4">
        <v>-1.8586247297721514E-2</v>
      </c>
      <c r="O294" s="1"/>
      <c r="P294" s="15">
        <f t="shared" si="18"/>
        <v>2165.3779104256587</v>
      </c>
      <c r="Q294" s="15">
        <f t="shared" si="18"/>
        <v>152.62570098541542</v>
      </c>
      <c r="R294" s="1"/>
      <c r="S294" s="1"/>
      <c r="T294" s="1"/>
      <c r="U294" s="13"/>
      <c r="V294" s="15"/>
    </row>
    <row r="295" spans="1:22" x14ac:dyDescent="0.2">
      <c r="A295" s="24">
        <v>19479</v>
      </c>
      <c r="B295" s="4">
        <v>-1.2999294736843248E-2</v>
      </c>
      <c r="C295" s="4">
        <v>-1.4879177083331752E-2</v>
      </c>
      <c r="D295" s="4">
        <v>-2.5942726315790421E-2</v>
      </c>
      <c r="E295" s="4">
        <v>-2.4525958333331932E-2</v>
      </c>
      <c r="F295" s="4">
        <v>-2.4950885416665347E-2</v>
      </c>
      <c r="G295" s="4">
        <v>-2.7513778947369838E-2</v>
      </c>
      <c r="H295" s="4">
        <v>-1.9734437499998814E-2</v>
      </c>
      <c r="I295" s="4">
        <v>-2.2690852631579994E-2</v>
      </c>
      <c r="J295" s="4">
        <v>-2.5867229166665395E-2</v>
      </c>
      <c r="K295" s="4">
        <v>-3.1584210526317436E-2</v>
      </c>
      <c r="L295" s="4"/>
      <c r="M295" s="4">
        <v>-1.4565063829785396E-2</v>
      </c>
      <c r="N295" s="4">
        <v>-3.9577326315791139E-2</v>
      </c>
      <c r="O295" s="1"/>
      <c r="P295" s="15">
        <f t="shared" si="18"/>
        <v>2133.8390429447018</v>
      </c>
      <c r="Q295" s="15">
        <f t="shared" si="18"/>
        <v>146.58518381333926</v>
      </c>
      <c r="R295" s="1"/>
      <c r="S295" s="1"/>
      <c r="T295" s="1"/>
      <c r="U295" s="13"/>
      <c r="V295" s="15"/>
    </row>
    <row r="296" spans="1:22" x14ac:dyDescent="0.2">
      <c r="A296" s="24">
        <v>19508</v>
      </c>
      <c r="B296" s="4">
        <v>-1.4370209147611668E-3</v>
      </c>
      <c r="C296" s="4">
        <v>4.5613629202776451E-3</v>
      </c>
      <c r="D296" s="4">
        <v>1.1709209794061648E-2</v>
      </c>
      <c r="E296" s="4">
        <v>8.2448453800683108E-3</v>
      </c>
      <c r="F296" s="4">
        <v>8.812837386440231E-3</v>
      </c>
      <c r="G296" s="4">
        <v>9.8813541328715004E-3</v>
      </c>
      <c r="H296" s="4">
        <v>1.5373298611571773E-3</v>
      </c>
      <c r="I296" s="4">
        <v>6.0184904725193444E-3</v>
      </c>
      <c r="J296" s="4">
        <v>4.7479862160622055E-3</v>
      </c>
      <c r="K296" s="4">
        <v>1.1049038031418323E-2</v>
      </c>
      <c r="L296" s="4"/>
      <c r="M296" s="4">
        <v>2.3513177378280847E-2</v>
      </c>
      <c r="N296" s="4">
        <v>-5.3021267014031759E-3</v>
      </c>
      <c r="O296" s="1"/>
      <c r="P296" s="15">
        <f t="shared" si="18"/>
        <v>2184.0123788581614</v>
      </c>
      <c r="Q296" s="15">
        <f t="shared" si="18"/>
        <v>145.80797059621247</v>
      </c>
      <c r="R296" s="1"/>
      <c r="S296" s="1"/>
      <c r="T296" s="1"/>
      <c r="U296" s="13"/>
      <c r="V296" s="15"/>
    </row>
    <row r="297" spans="1:22" x14ac:dyDescent="0.2">
      <c r="A297" s="24">
        <v>19540</v>
      </c>
      <c r="B297" s="4">
        <v>-1.5975798156157794E-2</v>
      </c>
      <c r="C297" s="4">
        <v>-2.6163927982367552E-2</v>
      </c>
      <c r="D297" s="4">
        <v>-2.2963403550892769E-2</v>
      </c>
      <c r="E297" s="4">
        <v>-2.7917874531634301E-2</v>
      </c>
      <c r="F297" s="4">
        <v>-3.3137410799902955E-2</v>
      </c>
      <c r="G297" s="4">
        <v>-2.5900143900399852E-2</v>
      </c>
      <c r="H297" s="4">
        <v>-3.005224544192342E-2</v>
      </c>
      <c r="I297" s="4">
        <v>-4.3111743725807172E-2</v>
      </c>
      <c r="J297" s="4">
        <v>-4.9030755143991467E-2</v>
      </c>
      <c r="K297" s="4">
        <v>-5.1594746950854975E-2</v>
      </c>
      <c r="L297" s="4"/>
      <c r="M297" s="4">
        <v>-2.5420357345786515E-2</v>
      </c>
      <c r="N297" s="4">
        <v>-4.3512442176333654E-2</v>
      </c>
      <c r="O297" s="1"/>
      <c r="P297" s="15">
        <f t="shared" si="18"/>
        <v>2128.4940037399656</v>
      </c>
      <c r="Q297" s="15">
        <f t="shared" si="18"/>
        <v>139.46350970679623</v>
      </c>
      <c r="R297" s="1"/>
      <c r="S297" s="1"/>
      <c r="T297" s="1"/>
      <c r="U297" s="13"/>
      <c r="V297" s="15"/>
    </row>
    <row r="298" spans="1:22" x14ac:dyDescent="0.2">
      <c r="A298" s="24">
        <v>19571</v>
      </c>
      <c r="B298" s="4">
        <v>2.3933903303860582E-2</v>
      </c>
      <c r="C298" s="4">
        <v>2.2870937500001798E-2</v>
      </c>
      <c r="D298" s="4">
        <v>2.275957291666808E-2</v>
      </c>
      <c r="E298" s="4">
        <v>1.2255593750001514E-2</v>
      </c>
      <c r="F298" s="4">
        <v>1.4678010416668386E-2</v>
      </c>
      <c r="G298" s="4">
        <v>2.1575621052630334E-2</v>
      </c>
      <c r="H298" s="4">
        <v>1.2099264795841558E-2</v>
      </c>
      <c r="I298" s="4">
        <v>9.8085520833348649E-3</v>
      </c>
      <c r="J298" s="4">
        <v>1.7133572916668838E-2</v>
      </c>
      <c r="K298" s="4">
        <v>9.3763473684200793E-3</v>
      </c>
      <c r="L298" s="4"/>
      <c r="M298" s="4">
        <v>1.1635924356492078E-2</v>
      </c>
      <c r="N298" s="4">
        <v>2.1776583333334765E-2</v>
      </c>
      <c r="O298" s="1"/>
      <c r="P298" s="15">
        <f t="shared" si="18"/>
        <v>2153.2609989607308</v>
      </c>
      <c r="Q298" s="15">
        <f t="shared" si="18"/>
        <v>142.50054844788562</v>
      </c>
      <c r="R298" s="1"/>
      <c r="S298" s="1"/>
      <c r="T298" s="1"/>
      <c r="U298" s="13"/>
      <c r="V298" s="15"/>
    </row>
    <row r="299" spans="1:22" x14ac:dyDescent="0.2">
      <c r="A299" s="24">
        <v>19602</v>
      </c>
      <c r="B299" s="4">
        <v>-5.5140223937516497E-3</v>
      </c>
      <c r="C299" s="4">
        <v>-2.2401409984173948E-2</v>
      </c>
      <c r="D299" s="4">
        <v>-3.0867137876443129E-2</v>
      </c>
      <c r="E299" s="4">
        <v>-4.1696118945471095E-2</v>
      </c>
      <c r="F299" s="4">
        <v>-5.1525715734237143E-2</v>
      </c>
      <c r="G299" s="4">
        <v>-5.7073113508396722E-2</v>
      </c>
      <c r="H299" s="4">
        <v>-6.5933209887898636E-2</v>
      </c>
      <c r="I299" s="4">
        <v>-6.3356987936409981E-2</v>
      </c>
      <c r="J299" s="4">
        <v>-8.8245543875460353E-2</v>
      </c>
      <c r="K299" s="4">
        <v>-9.4695596648646685E-2</v>
      </c>
      <c r="L299" s="4"/>
      <c r="M299" s="4">
        <v>-3.5240253468159621E-2</v>
      </c>
      <c r="N299" s="4">
        <v>-8.287818320145679E-2</v>
      </c>
      <c r="O299" s="1"/>
      <c r="P299" s="15">
        <f t="shared" si="18"/>
        <v>2077.3795355742523</v>
      </c>
      <c r="Q299" s="15">
        <f t="shared" si="18"/>
        <v>130.69036188731368</v>
      </c>
      <c r="R299" s="1"/>
      <c r="S299" s="1"/>
      <c r="T299" s="1"/>
      <c r="U299" s="13"/>
      <c r="V299" s="15"/>
    </row>
    <row r="300" spans="1:22" x14ac:dyDescent="0.2">
      <c r="A300" s="24">
        <v>19632</v>
      </c>
      <c r="B300" s="4">
        <v>4.035169571322994E-3</v>
      </c>
      <c r="C300" s="4">
        <v>-5.5806509751161748E-3</v>
      </c>
      <c r="D300" s="4">
        <v>-1.2648165284554924E-2</v>
      </c>
      <c r="E300" s="4">
        <v>-8.4397920679412097E-3</v>
      </c>
      <c r="F300" s="4">
        <v>-6.0085485019614193E-3</v>
      </c>
      <c r="G300" s="4">
        <v>-1.6389550044996648E-2</v>
      </c>
      <c r="H300" s="4">
        <v>-4.969402556742164E-3</v>
      </c>
      <c r="I300" s="4">
        <v>3.0117715160749015E-4</v>
      </c>
      <c r="J300" s="4">
        <v>-1.6175939787629656E-2</v>
      </c>
      <c r="K300" s="4">
        <v>-4.7195367099059138E-2</v>
      </c>
      <c r="L300" s="4"/>
      <c r="M300" s="4">
        <v>-1.3661651651751372E-2</v>
      </c>
      <c r="N300" s="4">
        <v>-3.0832969620157691E-2</v>
      </c>
      <c r="O300" s="1"/>
      <c r="P300" s="15">
        <f t="shared" si="18"/>
        <v>2048.9991000107598</v>
      </c>
      <c r="Q300" s="15">
        <f t="shared" si="18"/>
        <v>126.66078992959473</v>
      </c>
      <c r="R300" s="1"/>
      <c r="S300" s="1"/>
      <c r="T300" s="1"/>
      <c r="U300" s="13"/>
      <c r="V300" s="15"/>
    </row>
    <row r="301" spans="1:22" x14ac:dyDescent="0.2">
      <c r="A301" s="24">
        <v>19662</v>
      </c>
      <c r="B301" s="4">
        <v>2.4607041666668605E-2</v>
      </c>
      <c r="C301" s="4">
        <v>3.0553072164949624E-2</v>
      </c>
      <c r="D301" s="4">
        <v>3.0852687500001474E-2</v>
      </c>
      <c r="E301" s="4">
        <v>4.2558639175259483E-2</v>
      </c>
      <c r="F301" s="4">
        <v>4.1301229166668119E-2</v>
      </c>
      <c r="G301" s="4">
        <v>4.1019333333335073E-2</v>
      </c>
      <c r="H301" s="4">
        <v>4.5188206185568625E-2</v>
      </c>
      <c r="I301" s="4">
        <v>3.7389020833334508E-2</v>
      </c>
      <c r="J301" s="4">
        <v>4.4049567010310708E-2</v>
      </c>
      <c r="K301" s="4">
        <v>3.5378468750001391E-2</v>
      </c>
      <c r="L301" s="4"/>
      <c r="M301" s="4">
        <v>2.7979947916667802E-2</v>
      </c>
      <c r="N301" s="4">
        <v>2.3926781250001472E-2</v>
      </c>
      <c r="O301" s="1"/>
      <c r="P301" s="15">
        <f t="shared" si="18"/>
        <v>2106.3299881103599</v>
      </c>
      <c r="Q301" s="15">
        <f t="shared" si="18"/>
        <v>129.69137494319253</v>
      </c>
      <c r="R301" s="1"/>
      <c r="S301" s="1"/>
      <c r="T301" s="1"/>
      <c r="U301" s="13"/>
      <c r="V301" s="15"/>
    </row>
    <row r="302" spans="1:22" x14ac:dyDescent="0.2">
      <c r="A302" s="24">
        <v>19693</v>
      </c>
      <c r="B302" s="4">
        <v>2.454502401663583E-2</v>
      </c>
      <c r="C302" s="4">
        <v>1.9229891614050088E-2</v>
      </c>
      <c r="D302" s="4">
        <v>1.9376088025782279E-2</v>
      </c>
      <c r="E302" s="4">
        <v>2.3921221717723817E-2</v>
      </c>
      <c r="F302" s="4">
        <v>1.7831719422597869E-2</v>
      </c>
      <c r="G302" s="4">
        <v>1.9785884173647572E-2</v>
      </c>
      <c r="H302" s="4">
        <v>2.199072234121191E-2</v>
      </c>
      <c r="I302" s="4">
        <v>3.3165258494116667E-2</v>
      </c>
      <c r="J302" s="4">
        <v>2.2899866043805561E-2</v>
      </c>
      <c r="K302" s="4">
        <v>1.0078874604287247E-2</v>
      </c>
      <c r="L302" s="4"/>
      <c r="M302" s="4">
        <v>1.4306327408198483E-2</v>
      </c>
      <c r="N302" s="4">
        <v>1.3407250939899473E-2</v>
      </c>
      <c r="O302" s="1"/>
      <c r="P302" s="15">
        <f t="shared" si="18"/>
        <v>2136.4638345499734</v>
      </c>
      <c r="Q302" s="15">
        <f t="shared" si="18"/>
        <v>131.43017975179649</v>
      </c>
      <c r="R302" s="1"/>
      <c r="S302" s="1"/>
      <c r="T302" s="1"/>
      <c r="U302" s="13"/>
      <c r="V302" s="15"/>
    </row>
    <row r="303" spans="1:22" x14ac:dyDescent="0.2">
      <c r="A303" s="24">
        <v>19724</v>
      </c>
      <c r="B303" s="4">
        <v>1.0069241689749653E-2</v>
      </c>
      <c r="C303" s="4">
        <v>3.1339165187698192E-3</v>
      </c>
      <c r="D303" s="4">
        <v>-1.0737473712465695E-2</v>
      </c>
      <c r="E303" s="4">
        <v>-9.0371655721455113E-5</v>
      </c>
      <c r="F303" s="4">
        <v>-1.1148630140927818E-2</v>
      </c>
      <c r="G303" s="4">
        <v>-1.4474381328438479E-2</v>
      </c>
      <c r="H303" s="4">
        <v>-2.3564245852876753E-2</v>
      </c>
      <c r="I303" s="4">
        <v>-2.8085689352330023E-2</v>
      </c>
      <c r="J303" s="4">
        <v>-3.6929555095911115E-2</v>
      </c>
      <c r="K303" s="4">
        <v>-4.619321531473175E-2</v>
      </c>
      <c r="L303" s="4"/>
      <c r="M303" s="4">
        <v>4.9775442156181349E-3</v>
      </c>
      <c r="N303" s="4">
        <v>-6.6953837126824789E-2</v>
      </c>
      <c r="O303" s="1"/>
      <c r="P303" s="15">
        <f t="shared" si="18"/>
        <v>2147.0981777515149</v>
      </c>
      <c r="Q303" s="15">
        <f t="shared" si="18"/>
        <v>122.6304249031454</v>
      </c>
      <c r="R303" s="1"/>
      <c r="S303" s="1"/>
      <c r="T303" s="1"/>
      <c r="U303" s="13"/>
      <c r="V303" s="15"/>
    </row>
    <row r="304" spans="1:22" x14ac:dyDescent="0.2">
      <c r="A304" s="24">
        <v>19753</v>
      </c>
      <c r="B304" s="4">
        <v>3.1475489583334681E-2</v>
      </c>
      <c r="C304" s="4">
        <v>4.1096687500001172E-2</v>
      </c>
      <c r="D304" s="4">
        <v>6.029841237113498E-2</v>
      </c>
      <c r="E304" s="4">
        <v>6.8435062500001864E-2</v>
      </c>
      <c r="F304" s="4">
        <v>7.0648340206187488E-2</v>
      </c>
      <c r="G304" s="4">
        <v>9.0659968750002262E-2</v>
      </c>
      <c r="H304" s="4">
        <v>7.4756052083334579E-2</v>
      </c>
      <c r="I304" s="4">
        <v>8.2491422680414095E-2</v>
      </c>
      <c r="J304" s="4">
        <v>8.3919760416668598E-2</v>
      </c>
      <c r="K304" s="4">
        <v>0.11437588541666854</v>
      </c>
      <c r="L304" s="4"/>
      <c r="M304" s="4">
        <v>4.888875000000148E-2</v>
      </c>
      <c r="N304" s="4">
        <v>0.13112651041666856</v>
      </c>
      <c r="O304" s="1"/>
      <c r="P304" s="15">
        <f t="shared" si="18"/>
        <v>2252.0671237890674</v>
      </c>
      <c r="Q304" s="15">
        <f t="shared" si="18"/>
        <v>138.71052459160819</v>
      </c>
      <c r="R304" s="1"/>
      <c r="S304" s="1"/>
      <c r="T304" s="1"/>
      <c r="U304" s="13"/>
      <c r="V304" s="15"/>
    </row>
    <row r="305" spans="1:22" x14ac:dyDescent="0.2">
      <c r="A305" s="24">
        <v>19781</v>
      </c>
      <c r="B305" s="4">
        <v>1.7750083445178921E-2</v>
      </c>
      <c r="C305" s="4">
        <v>1.272576814723525E-2</v>
      </c>
      <c r="D305" s="4">
        <v>8.8597151325602308E-3</v>
      </c>
      <c r="E305" s="4">
        <v>1.8506184862836728E-2</v>
      </c>
      <c r="F305" s="4">
        <v>1.2049824073396387E-2</v>
      </c>
      <c r="G305" s="4">
        <v>7.958578908027869E-3</v>
      </c>
      <c r="H305" s="4">
        <v>1.5366517449284745E-2</v>
      </c>
      <c r="I305" s="4">
        <v>1.1592137160468585E-2</v>
      </c>
      <c r="J305" s="4">
        <v>4.9651922836249085E-3</v>
      </c>
      <c r="K305" s="4">
        <v>6.4405388242583239E-3</v>
      </c>
      <c r="L305" s="4"/>
      <c r="M305" s="4">
        <v>1.6184641443176551E-2</v>
      </c>
      <c r="N305" s="4">
        <v>4.9440491486363314E-4</v>
      </c>
      <c r="O305" s="1"/>
      <c r="P305" s="15">
        <f t="shared" si="18"/>
        <v>2288.5160226935595</v>
      </c>
      <c r="Q305" s="15">
        <f t="shared" si="18"/>
        <v>138.77910375670959</v>
      </c>
      <c r="R305" s="1"/>
      <c r="S305" s="1"/>
      <c r="T305" s="1"/>
      <c r="U305" s="13"/>
      <c r="V305" s="15"/>
    </row>
    <row r="306" spans="1:22" x14ac:dyDescent="0.2">
      <c r="A306" s="24">
        <v>19814</v>
      </c>
      <c r="B306" s="4">
        <v>1.5892874491878484E-2</v>
      </c>
      <c r="C306" s="4">
        <v>2.2883634589256241E-2</v>
      </c>
      <c r="D306" s="4">
        <v>1.8137288215573255E-2</v>
      </c>
      <c r="E306" s="4">
        <v>2.0849383952039391E-2</v>
      </c>
      <c r="F306" s="4">
        <v>2.5292537174132157E-2</v>
      </c>
      <c r="G306" s="4">
        <v>3.2171195264967478E-2</v>
      </c>
      <c r="H306" s="4">
        <v>3.4361155903069207E-2</v>
      </c>
      <c r="I306" s="4">
        <v>5.0612252625520826E-2</v>
      </c>
      <c r="J306" s="4">
        <v>2.9130219146431324E-2</v>
      </c>
      <c r="K306" s="4">
        <v>2.3511879737053931E-2</v>
      </c>
      <c r="L306" s="4"/>
      <c r="M306" s="4">
        <v>2.4704239714141707E-2</v>
      </c>
      <c r="N306" s="4">
        <v>1.6143600819462867E-2</v>
      </c>
      <c r="O306" s="1"/>
      <c r="P306" s="15">
        <f t="shared" si="18"/>
        <v>2345.0520711078352</v>
      </c>
      <c r="Q306" s="15">
        <f t="shared" si="18"/>
        <v>141.01949820984072</v>
      </c>
      <c r="R306" s="1"/>
      <c r="S306" s="1"/>
      <c r="T306" s="1"/>
      <c r="U306" s="13"/>
      <c r="V306" s="15"/>
    </row>
    <row r="307" spans="1:22" x14ac:dyDescent="0.2">
      <c r="A307" s="24">
        <v>19844</v>
      </c>
      <c r="B307" s="4">
        <v>5.5560721649501321E-3</v>
      </c>
      <c r="C307" s="4">
        <v>2.1864340206187549E-2</v>
      </c>
      <c r="D307" s="4">
        <v>2.026426804123882E-2</v>
      </c>
      <c r="E307" s="4">
        <v>1.7745693877549984E-2</v>
      </c>
      <c r="F307" s="4">
        <v>1.5076092783506523E-2</v>
      </c>
      <c r="G307" s="4">
        <v>3.4215608247423868E-2</v>
      </c>
      <c r="H307" s="4">
        <v>9.2807448979583818E-3</v>
      </c>
      <c r="I307" s="4">
        <v>9.0185463917540343E-3</v>
      </c>
      <c r="J307" s="4">
        <v>8.2799072164960741E-3</v>
      </c>
      <c r="K307" s="4">
        <v>1.3320286357156208E-2</v>
      </c>
      <c r="L307" s="4"/>
      <c r="M307" s="4">
        <v>2.6842412371135937E-2</v>
      </c>
      <c r="N307" s="4">
        <v>-9.732927835050198E-3</v>
      </c>
      <c r="O307" s="1"/>
      <c r="P307" s="15">
        <f t="shared" si="18"/>
        <v>2407.998925832298</v>
      </c>
      <c r="Q307" s="15">
        <f t="shared" si="18"/>
        <v>139.64696561042936</v>
      </c>
      <c r="R307" s="1"/>
      <c r="S307" s="1"/>
      <c r="T307" s="1"/>
      <c r="U307" s="13"/>
      <c r="V307" s="15"/>
    </row>
    <row r="308" spans="1:22" x14ac:dyDescent="0.2">
      <c r="A308" s="24">
        <v>19875</v>
      </c>
      <c r="B308" s="4">
        <v>2.0910709011443984E-2</v>
      </c>
      <c r="C308" s="4">
        <v>2.270090625300436E-2</v>
      </c>
      <c r="D308" s="4">
        <v>4.259747929291291E-2</v>
      </c>
      <c r="E308" s="4">
        <v>3.3580313286262209E-2</v>
      </c>
      <c r="F308" s="4">
        <v>4.8773455507957308E-2</v>
      </c>
      <c r="G308" s="4">
        <v>3.1590999033055844E-2</v>
      </c>
      <c r="H308" s="4">
        <v>5.6655780947896694E-2</v>
      </c>
      <c r="I308" s="4">
        <v>4.3673367468126445E-2</v>
      </c>
      <c r="J308" s="4">
        <v>5.6297352875716689E-2</v>
      </c>
      <c r="K308" s="4">
        <v>6.5522431329657627E-2</v>
      </c>
      <c r="L308" s="4"/>
      <c r="M308" s="4">
        <v>3.6592332356541801E-2</v>
      </c>
      <c r="N308" s="4">
        <v>6.5325419581351296E-2</v>
      </c>
      <c r="O308" s="1"/>
      <c r="P308" s="15">
        <f t="shared" si="18"/>
        <v>2496.113222840549</v>
      </c>
      <c r="Q308" s="15">
        <f t="shared" si="18"/>
        <v>148.76946223219321</v>
      </c>
      <c r="R308" s="1"/>
      <c r="S308" s="1"/>
      <c r="T308" s="1"/>
      <c r="U308" s="13"/>
      <c r="V308" s="15"/>
    </row>
    <row r="309" spans="1:22" x14ac:dyDescent="0.2">
      <c r="A309" s="24">
        <v>19905</v>
      </c>
      <c r="B309" s="4">
        <v>1.192314694580876E-2</v>
      </c>
      <c r="C309" s="4">
        <v>1.9885110458208732E-2</v>
      </c>
      <c r="D309" s="4">
        <v>1.5803250607878905E-2</v>
      </c>
      <c r="E309" s="4">
        <v>2.0583580580825434E-2</v>
      </c>
      <c r="F309" s="4">
        <v>1.5085965705200932E-2</v>
      </c>
      <c r="G309" s="4">
        <v>1.9321181491549488E-2</v>
      </c>
      <c r="H309" s="4">
        <v>1.0613405171471246E-2</v>
      </c>
      <c r="I309" s="4">
        <v>5.4375257676830824E-3</v>
      </c>
      <c r="J309" s="4">
        <v>-1.9194056027032058E-3</v>
      </c>
      <c r="K309" s="4">
        <v>-7.3196941684455785E-3</v>
      </c>
      <c r="L309" s="4"/>
      <c r="M309" s="4">
        <v>2.6867356666313347E-2</v>
      </c>
      <c r="N309" s="4">
        <v>-1.3868251824444178E-2</v>
      </c>
      <c r="O309" s="1"/>
      <c r="P309" s="15">
        <f t="shared" ref="P309:Q324" si="19">P308*(1+M309)</f>
        <v>2563.1771870781072</v>
      </c>
      <c r="Q309" s="15">
        <f t="shared" si="19"/>
        <v>146.70628986617001</v>
      </c>
      <c r="R309" s="1"/>
      <c r="S309" s="1"/>
      <c r="T309" s="1"/>
      <c r="U309" s="13"/>
      <c r="V309" s="15"/>
    </row>
    <row r="310" spans="1:22" x14ac:dyDescent="0.2">
      <c r="A310" s="24">
        <v>19935</v>
      </c>
      <c r="B310" s="4">
        <v>5.1470917525775262E-2</v>
      </c>
      <c r="C310" s="4">
        <v>6.4826632653060434E-2</v>
      </c>
      <c r="D310" s="4">
        <v>5.6984806122448273E-2</v>
      </c>
      <c r="E310" s="4">
        <v>6.4441628865981038E-2</v>
      </c>
      <c r="F310" s="4">
        <v>6.788298979591767E-2</v>
      </c>
      <c r="G310" s="4">
        <v>7.3318693877549634E-2</v>
      </c>
      <c r="H310" s="4">
        <v>8.087725773196075E-2</v>
      </c>
      <c r="I310" s="4">
        <v>9.2059061224488703E-2</v>
      </c>
      <c r="J310" s="4">
        <v>0.10697851020408056</v>
      </c>
      <c r="K310" s="4">
        <v>6.0592876288660946E-2</v>
      </c>
      <c r="L310" s="4"/>
      <c r="M310" s="4">
        <v>6.8690721649485864E-2</v>
      </c>
      <c r="N310" s="4">
        <v>9.9846711340207728E-2</v>
      </c>
      <c r="O310" s="1"/>
      <c r="P310" s="15">
        <f t="shared" si="19"/>
        <v>2739.2436777740018</v>
      </c>
      <c r="Q310" s="15">
        <f t="shared" si="19"/>
        <v>161.35443044223032</v>
      </c>
      <c r="R310" s="1"/>
      <c r="S310" s="1"/>
      <c r="T310" s="1"/>
      <c r="U310" s="13"/>
      <c r="V310" s="15"/>
    </row>
    <row r="311" spans="1:22" x14ac:dyDescent="0.2">
      <c r="A311" s="24">
        <v>19967</v>
      </c>
      <c r="B311" s="4">
        <v>-2.7052249972179254E-3</v>
      </c>
      <c r="C311" s="4">
        <v>-1.2375814538286622E-2</v>
      </c>
      <c r="D311" s="4">
        <v>-1.7796724148159915E-2</v>
      </c>
      <c r="E311" s="4">
        <v>-7.1493815921089832E-3</v>
      </c>
      <c r="F311" s="4">
        <v>-1.5216646021258162E-2</v>
      </c>
      <c r="G311" s="4">
        <v>-1.2098553946469859E-2</v>
      </c>
      <c r="H311" s="4">
        <v>-6.3391575382253373E-3</v>
      </c>
      <c r="I311" s="4">
        <v>-1.4686713339137514E-2</v>
      </c>
      <c r="J311" s="4">
        <v>-1.7496224789395054E-2</v>
      </c>
      <c r="K311" s="4">
        <v>2.4881538688599214E-3</v>
      </c>
      <c r="L311" s="4"/>
      <c r="M311" s="4">
        <v>-1.147953272802249E-2</v>
      </c>
      <c r="N311" s="4">
        <v>-6.3138357047246574E-3</v>
      </c>
      <c r="O311" s="1"/>
      <c r="P311" s="15">
        <f t="shared" si="19"/>
        <v>2707.7984403249666</v>
      </c>
      <c r="Q311" s="15">
        <f t="shared" si="19"/>
        <v>160.33566507818867</v>
      </c>
      <c r="R311" s="1"/>
      <c r="S311" s="1"/>
      <c r="T311" s="1"/>
      <c r="U311" s="13"/>
      <c r="V311" s="15"/>
    </row>
    <row r="312" spans="1:22" x14ac:dyDescent="0.2">
      <c r="A312" s="24">
        <v>19997</v>
      </c>
      <c r="B312" s="4">
        <v>1.8084778034367366E-2</v>
      </c>
      <c r="C312" s="4">
        <v>3.8283494646419669E-2</v>
      </c>
      <c r="D312" s="4">
        <v>3.7078546884394381E-2</v>
      </c>
      <c r="E312" s="4">
        <v>4.9959863561890305E-2</v>
      </c>
      <c r="F312" s="4">
        <v>5.1220509806987558E-2</v>
      </c>
      <c r="G312" s="4">
        <v>5.0421607175049177E-2</v>
      </c>
      <c r="H312" s="4">
        <v>5.5889091405877833E-2</v>
      </c>
      <c r="I312" s="4">
        <v>5.5149367561106333E-2</v>
      </c>
      <c r="J312" s="4">
        <v>4.9425871013975442E-2</v>
      </c>
      <c r="K312" s="4">
        <v>3.3953937337490414E-2</v>
      </c>
      <c r="L312" s="4"/>
      <c r="M312" s="4">
        <v>5.8520046920945701E-2</v>
      </c>
      <c r="N312" s="4">
        <v>3.1734922220846062E-2</v>
      </c>
      <c r="O312" s="1"/>
      <c r="P312" s="15">
        <f t="shared" si="19"/>
        <v>2866.2589321052474</v>
      </c>
      <c r="Q312" s="15">
        <f t="shared" si="19"/>
        <v>165.42390493867262</v>
      </c>
      <c r="R312" s="1"/>
      <c r="S312" s="1"/>
      <c r="T312" s="1"/>
      <c r="U312" s="13"/>
      <c r="V312" s="15"/>
    </row>
    <row r="313" spans="1:22" x14ac:dyDescent="0.2">
      <c r="A313" s="24">
        <v>20026</v>
      </c>
      <c r="B313" s="4">
        <v>-1.7571257731957335E-2</v>
      </c>
      <c r="C313" s="4">
        <v>-1.1953153061225796E-2</v>
      </c>
      <c r="D313" s="4">
        <v>-5.0594489795925401E-3</v>
      </c>
      <c r="E313" s="4">
        <v>4.039163265305179E-3</v>
      </c>
      <c r="F313" s="4">
        <v>-7.8428163265317208E-3</v>
      </c>
      <c r="G313" s="4">
        <v>-1.7777658624852366E-3</v>
      </c>
      <c r="H313" s="4">
        <v>-8.5036020408176816E-3</v>
      </c>
      <c r="I313" s="4">
        <v>-2.6867755102049085E-3</v>
      </c>
      <c r="J313" s="4">
        <v>5.0078469387746516E-3</v>
      </c>
      <c r="K313" s="4">
        <v>-2.0728204045573961E-2</v>
      </c>
      <c r="L313" s="4"/>
      <c r="M313" s="4">
        <v>4.8478877551010324E-3</v>
      </c>
      <c r="N313" s="4">
        <v>-2.694272347829163E-2</v>
      </c>
      <c r="O313" s="1"/>
      <c r="P313" s="15">
        <f t="shared" si="19"/>
        <v>2880.1542336851494</v>
      </c>
      <c r="Q313" s="15">
        <f t="shared" si="19"/>
        <v>160.96693441121076</v>
      </c>
      <c r="R313" s="1"/>
      <c r="S313" s="1"/>
      <c r="T313" s="1"/>
      <c r="U313" s="13"/>
      <c r="V313" s="15"/>
    </row>
    <row r="314" spans="1:22" x14ac:dyDescent="0.2">
      <c r="A314" s="24">
        <v>20058</v>
      </c>
      <c r="B314" s="4">
        <v>5.3574050691905795E-2</v>
      </c>
      <c r="C314" s="4">
        <v>6.7482367247046149E-2</v>
      </c>
      <c r="D314" s="4">
        <v>8.5551052129655636E-2</v>
      </c>
      <c r="E314" s="4">
        <v>0.10476522617346884</v>
      </c>
      <c r="F314" s="4">
        <v>0.10967187940146395</v>
      </c>
      <c r="G314" s="4">
        <v>0.11311273287412127</v>
      </c>
      <c r="H314" s="4">
        <v>0.10430093428381926</v>
      </c>
      <c r="I314" s="4">
        <v>9.2932470456224658E-2</v>
      </c>
      <c r="J314" s="4">
        <v>9.26319416384489E-2</v>
      </c>
      <c r="K314" s="4">
        <v>8.5711382680870418E-2</v>
      </c>
      <c r="L314" s="4"/>
      <c r="M314" s="4">
        <v>0.10706713002589385</v>
      </c>
      <c r="N314" s="4">
        <v>0.1038528780575283</v>
      </c>
      <c r="O314" s="1"/>
      <c r="P314" s="15">
        <f t="shared" si="19"/>
        <v>3188.5240815177458</v>
      </c>
      <c r="Q314" s="15">
        <f t="shared" si="19"/>
        <v>177.68381382191239</v>
      </c>
      <c r="R314" s="1"/>
      <c r="S314" s="1"/>
      <c r="T314" s="1"/>
      <c r="U314" s="13"/>
      <c r="V314" s="15"/>
    </row>
    <row r="315" spans="1:22" x14ac:dyDescent="0.2">
      <c r="A315" s="24">
        <v>20089</v>
      </c>
      <c r="B315" s="4">
        <v>3.8806238613646071E-2</v>
      </c>
      <c r="C315" s="4">
        <v>6.7639957484476598E-2</v>
      </c>
      <c r="D315" s="4">
        <v>6.0644032754043398E-2</v>
      </c>
      <c r="E315" s="4">
        <v>6.6545668781070821E-2</v>
      </c>
      <c r="F315" s="4">
        <v>7.8998765208832866E-2</v>
      </c>
      <c r="G315" s="4">
        <v>7.5468500926217263E-2</v>
      </c>
      <c r="H315" s="4">
        <v>9.7968429658142009E-2</v>
      </c>
      <c r="I315" s="4">
        <v>9.6311648738060862E-2</v>
      </c>
      <c r="J315" s="4">
        <v>0.11081837672775197</v>
      </c>
      <c r="K315" s="4">
        <v>0.20102594051010136</v>
      </c>
      <c r="L315" s="4"/>
      <c r="M315" s="4">
        <v>6.4558894630283303E-2</v>
      </c>
      <c r="N315" s="4">
        <v>0.16963683998306833</v>
      </c>
      <c r="O315" s="1"/>
      <c r="P315" s="15">
        <f t="shared" si="19"/>
        <v>3394.3716717225707</v>
      </c>
      <c r="Q315" s="15">
        <f t="shared" si="19"/>
        <v>207.82553451480146</v>
      </c>
      <c r="R315" s="1"/>
      <c r="S315" s="1"/>
      <c r="T315" s="1"/>
      <c r="U315" s="13"/>
      <c r="V315" s="15"/>
    </row>
    <row r="316" spans="1:22" x14ac:dyDescent="0.2">
      <c r="A316" s="24">
        <v>20120</v>
      </c>
      <c r="B316" s="4">
        <v>1.6260024845950793E-2</v>
      </c>
      <c r="C316" s="4">
        <v>1.0657183673468129E-2</v>
      </c>
      <c r="D316" s="4">
        <v>1.8278857142856264E-2</v>
      </c>
      <c r="E316" s="4">
        <v>3.3913571428563216E-3</v>
      </c>
      <c r="F316" s="4">
        <v>5.8650816326524247E-3</v>
      </c>
      <c r="G316" s="4">
        <v>8.5512474226818735E-3</v>
      </c>
      <c r="H316" s="4">
        <v>1.4448612244897463E-2</v>
      </c>
      <c r="I316" s="4">
        <v>7.5758469387747773E-3</v>
      </c>
      <c r="J316" s="4">
        <v>2.6821775510203594E-2</v>
      </c>
      <c r="K316" s="4">
        <v>3.3145857142856228E-2</v>
      </c>
      <c r="L316" s="4"/>
      <c r="M316" s="4">
        <v>2.2718785714284984E-2</v>
      </c>
      <c r="N316" s="4">
        <v>1.0740438775509453E-2</v>
      </c>
      <c r="O316" s="1"/>
      <c r="P316" s="15">
        <f t="shared" si="19"/>
        <v>3471.4876743670752</v>
      </c>
      <c r="Q316" s="15">
        <f t="shared" si="19"/>
        <v>210.05767194424521</v>
      </c>
      <c r="R316" s="1"/>
      <c r="S316" s="1"/>
      <c r="T316" s="1"/>
      <c r="U316" s="13"/>
      <c r="V316" s="15"/>
    </row>
    <row r="317" spans="1:22" x14ac:dyDescent="0.2">
      <c r="A317" s="24">
        <v>20148</v>
      </c>
      <c r="B317" s="4">
        <v>3.6532934478119561E-2</v>
      </c>
      <c r="C317" s="4">
        <v>2.9689685831216339E-2</v>
      </c>
      <c r="D317" s="4">
        <v>3.7422966167521388E-2</v>
      </c>
      <c r="E317" s="4">
        <v>4.5021975834809602E-2</v>
      </c>
      <c r="F317" s="4">
        <v>4.1910235936772455E-2</v>
      </c>
      <c r="G317" s="4">
        <v>4.0835586829739645E-2</v>
      </c>
      <c r="H317" s="4">
        <v>3.7825655805016734E-2</v>
      </c>
      <c r="I317" s="4">
        <v>4.6509150161034851E-2</v>
      </c>
      <c r="J317" s="4">
        <v>4.8061342867401269E-2</v>
      </c>
      <c r="K317" s="4">
        <v>5.9609774085519485E-2</v>
      </c>
      <c r="L317" s="4"/>
      <c r="M317" s="4">
        <v>5.9035179727053855E-2</v>
      </c>
      <c r="N317" s="4">
        <v>5.3736140618375838E-2</v>
      </c>
      <c r="O317" s="1"/>
      <c r="P317" s="15">
        <f t="shared" si="19"/>
        <v>3676.4275731435878</v>
      </c>
      <c r="Q317" s="15">
        <f t="shared" si="19"/>
        <v>221.34536054180984</v>
      </c>
      <c r="R317" s="1"/>
      <c r="S317" s="1"/>
      <c r="T317" s="1"/>
      <c r="U317" s="13"/>
      <c r="V317" s="15"/>
    </row>
    <row r="318" spans="1:22" x14ac:dyDescent="0.2">
      <c r="A318" s="24">
        <v>20179</v>
      </c>
      <c r="B318" s="4">
        <v>-1.279892041400188E-2</v>
      </c>
      <c r="C318" s="4">
        <v>-3.7656414315953013E-3</v>
      </c>
      <c r="D318" s="4">
        <v>-9.4327062367365322E-3</v>
      </c>
      <c r="E318" s="4">
        <v>-5.0421534163125337E-5</v>
      </c>
      <c r="F318" s="4">
        <v>2.1049251718150419E-3</v>
      </c>
      <c r="G318" s="4">
        <v>-3.5657595545861565E-3</v>
      </c>
      <c r="H318" s="4">
        <v>1.2404167060272142E-2</v>
      </c>
      <c r="I318" s="4">
        <v>3.9168592373184374E-4</v>
      </c>
      <c r="J318" s="4">
        <v>6.1874615231074515E-3</v>
      </c>
      <c r="K318" s="4">
        <v>1.6306935833107161E-2</v>
      </c>
      <c r="L318" s="4"/>
      <c r="M318" s="4">
        <v>8.1000568039240051E-3</v>
      </c>
      <c r="N318" s="4">
        <v>-7.3762268800552366E-3</v>
      </c>
      <c r="O318" s="1"/>
      <c r="P318" s="15">
        <f t="shared" si="19"/>
        <v>3706.2068453215634</v>
      </c>
      <c r="Q318" s="15">
        <f t="shared" si="19"/>
        <v>219.71266694360583</v>
      </c>
      <c r="R318" s="1"/>
      <c r="S318" s="1"/>
      <c r="T318" s="1"/>
      <c r="U318" s="13"/>
      <c r="V318" s="15"/>
    </row>
    <row r="319" spans="1:22" x14ac:dyDescent="0.2">
      <c r="A319" s="24">
        <v>20208</v>
      </c>
      <c r="B319" s="4">
        <v>2.4965927835053137E-2</v>
      </c>
      <c r="C319" s="4">
        <v>2.7575724489795173E-2</v>
      </c>
      <c r="D319" s="4">
        <v>1.9534225218045265E-2</v>
      </c>
      <c r="E319" s="4">
        <v>3.4834999999999061E-2</v>
      </c>
      <c r="F319" s="4">
        <v>2.9444438775509285E-2</v>
      </c>
      <c r="G319" s="4">
        <v>2.728906185567137E-2</v>
      </c>
      <c r="H319" s="4">
        <v>3.093762244897813E-2</v>
      </c>
      <c r="I319" s="4">
        <v>1.6689690721651163E-2</v>
      </c>
      <c r="J319" s="4">
        <v>4.9035387841043221E-3</v>
      </c>
      <c r="K319" s="4">
        <v>1.3497185567011849E-2</v>
      </c>
      <c r="L319" s="4"/>
      <c r="M319" s="4">
        <v>2.9445194290210086E-2</v>
      </c>
      <c r="N319" s="4">
        <v>1.0595688668478598E-2</v>
      </c>
      <c r="O319" s="1"/>
      <c r="P319" s="15">
        <f t="shared" si="19"/>
        <v>3815.3368259617632</v>
      </c>
      <c r="Q319" s="15">
        <f t="shared" si="19"/>
        <v>222.04067395906139</v>
      </c>
      <c r="R319" s="1"/>
      <c r="S319" s="1"/>
      <c r="T319" s="1"/>
      <c r="U319" s="13"/>
      <c r="V319" s="15"/>
    </row>
    <row r="320" spans="1:22" x14ac:dyDescent="0.2">
      <c r="A320" s="24">
        <v>20240</v>
      </c>
      <c r="B320" s="4">
        <v>7.7428053408961084E-3</v>
      </c>
      <c r="C320" s="4">
        <v>6.9553504046491188E-3</v>
      </c>
      <c r="D320" s="4">
        <v>9.7372311480838913E-3</v>
      </c>
      <c r="E320" s="4">
        <v>3.7135105958283621E-3</v>
      </c>
      <c r="F320" s="4">
        <v>-1.8403836440856747E-3</v>
      </c>
      <c r="G320" s="4">
        <v>1.5561572217895892E-2</v>
      </c>
      <c r="H320" s="4">
        <v>1.5081617990962526E-2</v>
      </c>
      <c r="I320" s="4">
        <v>4.9638730089263117E-3</v>
      </c>
      <c r="J320" s="4">
        <v>-4.9262951876971606E-4</v>
      </c>
      <c r="K320" s="4">
        <v>1.7145459255925477E-2</v>
      </c>
      <c r="L320" s="4"/>
      <c r="M320" s="4">
        <v>-1.8088568918701586E-3</v>
      </c>
      <c r="N320" s="4">
        <v>1.856669167453906E-2</v>
      </c>
      <c r="O320" s="1"/>
      <c r="P320" s="15">
        <f t="shared" si="19"/>
        <v>3808.4354276493164</v>
      </c>
      <c r="Q320" s="15">
        <f t="shared" si="19"/>
        <v>226.16323469166613</v>
      </c>
      <c r="R320" s="1"/>
      <c r="S320" s="1"/>
      <c r="T320" s="1"/>
      <c r="U320" s="13"/>
      <c r="V320" s="15"/>
    </row>
    <row r="321" spans="1:22" x14ac:dyDescent="0.2">
      <c r="A321" s="24">
        <v>20270</v>
      </c>
      <c r="B321" s="4">
        <v>1.7246666891421292E-2</v>
      </c>
      <c r="C321" s="4">
        <v>2.7647940081144462E-2</v>
      </c>
      <c r="D321" s="4">
        <v>3.3227285169292076E-2</v>
      </c>
      <c r="E321" s="4">
        <v>4.4073909607921458E-2</v>
      </c>
      <c r="F321" s="4">
        <v>4.3467408346683722E-2</v>
      </c>
      <c r="G321" s="4">
        <v>3.1055702453554934E-2</v>
      </c>
      <c r="H321" s="4">
        <v>4.0358729574847763E-2</v>
      </c>
      <c r="I321" s="4">
        <v>4.1373808862944284E-2</v>
      </c>
      <c r="J321" s="4">
        <v>3.2274728989659884E-2</v>
      </c>
      <c r="K321" s="4">
        <v>3.8959119869892422E-2</v>
      </c>
      <c r="L321" s="4"/>
      <c r="M321" s="4">
        <v>4.3541818294314139E-2</v>
      </c>
      <c r="N321" s="4">
        <v>1.6211477113770245E-2</v>
      </c>
      <c r="O321" s="1"/>
      <c r="P321" s="15">
        <f t="shared" si="19"/>
        <v>3974.2616310256512</v>
      </c>
      <c r="Q321" s="15">
        <f t="shared" si="19"/>
        <v>229.82967479484634</v>
      </c>
      <c r="R321" s="1"/>
      <c r="S321" s="1"/>
      <c r="T321" s="1"/>
      <c r="U321" s="13"/>
      <c r="V321" s="15"/>
    </row>
    <row r="322" spans="1:22" x14ac:dyDescent="0.2">
      <c r="A322" s="24">
        <v>20299</v>
      </c>
      <c r="B322" s="4">
        <v>2.4589391752578793E-2</v>
      </c>
      <c r="C322" s="4">
        <v>1.5251752577321032E-2</v>
      </c>
      <c r="D322" s="4">
        <v>1.4593597938146408E-2</v>
      </c>
      <c r="E322" s="4">
        <v>4.5962989690737643E-3</v>
      </c>
      <c r="F322" s="4">
        <v>8.7814183673460278E-3</v>
      </c>
      <c r="G322" s="4">
        <v>4.7765051546406756E-3</v>
      </c>
      <c r="H322" s="4">
        <v>-4.5011546391737767E-3</v>
      </c>
      <c r="I322" s="4">
        <v>4.8337525773214374E-3</v>
      </c>
      <c r="J322" s="4">
        <v>8.9877170184455846E-3</v>
      </c>
      <c r="K322" s="4">
        <v>3.6728453608263489E-3</v>
      </c>
      <c r="L322" s="4"/>
      <c r="M322" s="4">
        <v>2.1726041237114302E-2</v>
      </c>
      <c r="N322" s="4">
        <v>9.9682474226827633E-3</v>
      </c>
      <c r="O322" s="1"/>
      <c r="P322" s="15">
        <f t="shared" si="19"/>
        <v>4060.6066031083956</v>
      </c>
      <c r="Q322" s="15">
        <f t="shared" si="19"/>
        <v>232.12067385827609</v>
      </c>
      <c r="R322" s="1"/>
      <c r="S322" s="1"/>
      <c r="T322" s="1"/>
      <c r="U322" s="13"/>
      <c r="V322" s="15"/>
    </row>
    <row r="323" spans="1:22" x14ac:dyDescent="0.2">
      <c r="A323" s="24">
        <v>20332</v>
      </c>
      <c r="B323" s="4">
        <v>1.3645528418915198E-4</v>
      </c>
      <c r="C323" s="4">
        <v>-8.9055882528532582E-4</v>
      </c>
      <c r="D323" s="4">
        <v>5.5409052363040168E-3</v>
      </c>
      <c r="E323" s="4">
        <v>1.2788200258235127E-2</v>
      </c>
      <c r="F323" s="4">
        <v>-7.0669190093430867E-4</v>
      </c>
      <c r="G323" s="4">
        <v>-9.792063791668193E-4</v>
      </c>
      <c r="H323" s="4">
        <v>9.8007789226288722E-3</v>
      </c>
      <c r="I323" s="4">
        <v>6.731178515204661E-3</v>
      </c>
      <c r="J323" s="4">
        <v>1.0004859541218991E-2</v>
      </c>
      <c r="K323" s="4">
        <v>2.9098612673963409E-3</v>
      </c>
      <c r="L323" s="4"/>
      <c r="M323" s="4">
        <v>1.1011804599790675E-2</v>
      </c>
      <c r="N323" s="4">
        <v>-1.1138988133614913E-2</v>
      </c>
      <c r="O323" s="1"/>
      <c r="P323" s="15">
        <f t="shared" si="19"/>
        <v>4105.3212095784447</v>
      </c>
      <c r="Q323" s="15">
        <f t="shared" si="19"/>
        <v>229.53508442660205</v>
      </c>
      <c r="R323" s="1"/>
      <c r="S323" s="1"/>
      <c r="T323" s="1"/>
      <c r="U323" s="13"/>
      <c r="V323" s="15"/>
    </row>
    <row r="324" spans="1:22" x14ac:dyDescent="0.2">
      <c r="A324" s="24">
        <v>20362</v>
      </c>
      <c r="B324" s="4">
        <v>-8.7935434166228621E-3</v>
      </c>
      <c r="C324" s="4">
        <v>-1.1612354984279261E-2</v>
      </c>
      <c r="D324" s="4">
        <v>-9.9684859846774776E-3</v>
      </c>
      <c r="E324" s="4">
        <v>-5.593397204818551E-3</v>
      </c>
      <c r="F324" s="4">
        <v>-1.3942116013075379E-2</v>
      </c>
      <c r="G324" s="4">
        <v>-4.9749943813025554E-3</v>
      </c>
      <c r="H324" s="4">
        <v>-1.5120453101845732E-2</v>
      </c>
      <c r="I324" s="4">
        <v>-1.1053962897378256E-4</v>
      </c>
      <c r="J324" s="4">
        <v>-4.7290731404403541E-3</v>
      </c>
      <c r="K324" s="4">
        <v>4.8943708483766279E-3</v>
      </c>
      <c r="L324" s="4"/>
      <c r="M324" s="4">
        <v>-8.6973166335700958E-3</v>
      </c>
      <c r="N324" s="4">
        <v>1.584778336970194E-2</v>
      </c>
      <c r="O324" s="1"/>
      <c r="P324" s="15">
        <f t="shared" si="19"/>
        <v>4069.6159311362298</v>
      </c>
      <c r="Q324" s="15">
        <f t="shared" si="19"/>
        <v>233.1727067203411</v>
      </c>
      <c r="R324" s="1"/>
      <c r="S324" s="1"/>
      <c r="T324" s="1"/>
      <c r="U324" s="13"/>
      <c r="V324" s="15"/>
    </row>
    <row r="325" spans="1:22" x14ac:dyDescent="0.2">
      <c r="A325" s="24">
        <v>20393</v>
      </c>
      <c r="B325" s="4">
        <v>-1.0808135416665254E-2</v>
      </c>
      <c r="C325" s="4">
        <v>-6.8421958762868718E-3</v>
      </c>
      <c r="D325" s="4">
        <v>-1.2769360824741227E-2</v>
      </c>
      <c r="E325" s="4">
        <v>-1.9353226804122214E-2</v>
      </c>
      <c r="F325" s="4">
        <v>-1.1245553571787692E-2</v>
      </c>
      <c r="G325" s="4">
        <v>-1.4586340206183879E-2</v>
      </c>
      <c r="H325" s="4">
        <v>-1.7520546391751268E-2</v>
      </c>
      <c r="I325" s="4">
        <v>-1.2134943229575645E-2</v>
      </c>
      <c r="J325" s="4">
        <v>-1.7592927835049954E-2</v>
      </c>
      <c r="K325" s="4">
        <v>-4.2166613019313903E-2</v>
      </c>
      <c r="L325" s="4"/>
      <c r="M325" s="4">
        <v>-5.8918247422661274E-3</v>
      </c>
      <c r="N325" s="4">
        <v>-2.5566453608246054E-2</v>
      </c>
      <c r="O325" s="1"/>
      <c r="P325" s="15">
        <f t="shared" ref="P325:Q340" si="20">P324*(1+M325)</f>
        <v>4045.638467301641</v>
      </c>
      <c r="Q325" s="15">
        <f t="shared" si="20"/>
        <v>227.21130753126633</v>
      </c>
      <c r="R325" s="1"/>
      <c r="S325" s="1"/>
      <c r="T325" s="1"/>
      <c r="U325" s="13"/>
      <c r="V325" s="15"/>
    </row>
    <row r="326" spans="1:22" x14ac:dyDescent="0.2">
      <c r="A326" s="24">
        <v>20423</v>
      </c>
      <c r="B326" s="4">
        <v>1.8937179204544075E-2</v>
      </c>
      <c r="C326" s="4">
        <v>3.9963828987849448E-2</v>
      </c>
      <c r="D326" s="4">
        <v>4.5584421325031155E-2</v>
      </c>
      <c r="E326" s="4">
        <v>5.6306919965286362E-2</v>
      </c>
      <c r="F326" s="4">
        <v>6.443022193326331E-2</v>
      </c>
      <c r="G326" s="4">
        <v>5.8033166354660048E-2</v>
      </c>
      <c r="H326" s="4">
        <v>7.5307572262024225E-2</v>
      </c>
      <c r="I326" s="4">
        <v>7.2241539837510249E-2</v>
      </c>
      <c r="J326" s="4">
        <v>5.8890816645463362E-2</v>
      </c>
      <c r="K326" s="4">
        <v>5.3669914452903367E-2</v>
      </c>
      <c r="L326" s="4"/>
      <c r="M326" s="4">
        <v>4.6652278954747661E-2</v>
      </c>
      <c r="N326" s="4">
        <v>4.466130489699105E-2</v>
      </c>
      <c r="O326" s="1"/>
      <c r="P326" s="15">
        <f t="shared" si="20"/>
        <v>4234.3767216282549</v>
      </c>
      <c r="Q326" s="15">
        <f t="shared" si="20"/>
        <v>237.35886101296421</v>
      </c>
      <c r="R326" s="1"/>
      <c r="S326" s="1"/>
      <c r="T326" s="1"/>
      <c r="U326" s="13"/>
      <c r="V326" s="15"/>
    </row>
    <row r="327" spans="1:22" x14ac:dyDescent="0.2">
      <c r="A327" s="24">
        <v>20453</v>
      </c>
      <c r="B327" s="4">
        <v>3.6558997470024224E-3</v>
      </c>
      <c r="C327" s="4">
        <v>1.0165741085334856E-2</v>
      </c>
      <c r="D327" s="4">
        <v>1.2356682217120163E-2</v>
      </c>
      <c r="E327" s="4">
        <v>2.7046733807080559E-2</v>
      </c>
      <c r="F327" s="4">
        <v>2.284933707676462E-2</v>
      </c>
      <c r="G327" s="4">
        <v>2.0662538310709522E-2</v>
      </c>
      <c r="H327" s="4">
        <v>2.830614594218539E-2</v>
      </c>
      <c r="I327" s="4">
        <v>2.0592952519376206E-2</v>
      </c>
      <c r="J327" s="4">
        <v>3.1917664218139352E-2</v>
      </c>
      <c r="K327" s="4">
        <v>3.8474437337419731E-2</v>
      </c>
      <c r="L327" s="4"/>
      <c r="M327" s="4">
        <v>1.5211217046959602E-2</v>
      </c>
      <c r="N327" s="4">
        <v>3.3226388441668586E-2</v>
      </c>
      <c r="O327" s="1"/>
      <c r="P327" s="15">
        <f t="shared" si="20"/>
        <v>4298.7867449995356</v>
      </c>
      <c r="Q327" s="15">
        <f t="shared" si="20"/>
        <v>245.24543872905298</v>
      </c>
      <c r="R327" s="1"/>
      <c r="S327" s="1"/>
      <c r="T327" s="1"/>
      <c r="U327" s="13"/>
      <c r="V327" s="15"/>
    </row>
    <row r="328" spans="1:22" x14ac:dyDescent="0.2">
      <c r="A328" s="24">
        <v>20485</v>
      </c>
      <c r="B328" s="4">
        <v>-6.0737395833319052E-3</v>
      </c>
      <c r="C328" s="4">
        <v>-1.8205260416665259E-2</v>
      </c>
      <c r="D328" s="4">
        <v>-1.470776041666555E-2</v>
      </c>
      <c r="E328" s="4">
        <v>-2.7385659793813466E-2</v>
      </c>
      <c r="F328" s="4">
        <v>-2.5970833333331944E-2</v>
      </c>
      <c r="G328" s="4">
        <v>-3.4454145833331951E-2</v>
      </c>
      <c r="H328" s="4">
        <v>-2.5477428790350864E-2</v>
      </c>
      <c r="I328" s="4">
        <v>-1.3235770833331939E-2</v>
      </c>
      <c r="J328" s="4">
        <v>-2.5144635416665229E-2</v>
      </c>
      <c r="K328" s="4">
        <v>-1.6211062499998485E-2</v>
      </c>
      <c r="L328" s="4"/>
      <c r="M328" s="4">
        <v>-2.2808916666665402E-2</v>
      </c>
      <c r="N328" s="4">
        <v>-2.2450874999998649E-2</v>
      </c>
      <c r="O328" s="1"/>
      <c r="P328" s="15">
        <f t="shared" si="20"/>
        <v>4200.736076365075</v>
      </c>
      <c r="Q328" s="15">
        <f t="shared" si="20"/>
        <v>239.73946403982717</v>
      </c>
      <c r="R328" s="1"/>
      <c r="S328" s="1"/>
      <c r="T328" s="1"/>
      <c r="U328" s="13"/>
      <c r="V328" s="15"/>
    </row>
    <row r="329" spans="1:22" x14ac:dyDescent="0.2">
      <c r="A329" s="24">
        <v>20514</v>
      </c>
      <c r="B329" s="4">
        <v>1.5786300211018123E-2</v>
      </c>
      <c r="C329" s="4">
        <v>2.275873390562011E-2</v>
      </c>
      <c r="D329" s="4">
        <v>2.2472149074003189E-2</v>
      </c>
      <c r="E329" s="4">
        <v>3.8608898963322424E-2</v>
      </c>
      <c r="F329" s="4">
        <v>3.2967463854981505E-2</v>
      </c>
      <c r="G329" s="4">
        <v>4.3670597599510197E-2</v>
      </c>
      <c r="H329" s="4">
        <v>4.4479241467102915E-2</v>
      </c>
      <c r="I329" s="4">
        <v>4.6550073206823805E-2</v>
      </c>
      <c r="J329" s="4">
        <v>3.8449035321265645E-2</v>
      </c>
      <c r="K329" s="4">
        <v>2.4421390604703275E-2</v>
      </c>
      <c r="L329" s="4"/>
      <c r="M329" s="4">
        <v>2.5210880609551678E-2</v>
      </c>
      <c r="N329" s="4">
        <v>3.1443039035541354E-2</v>
      </c>
      <c r="O329" s="1"/>
      <c r="P329" s="15">
        <f t="shared" si="20"/>
        <v>4306.6403320585514</v>
      </c>
      <c r="Q329" s="15">
        <f t="shared" si="20"/>
        <v>247.27760136599122</v>
      </c>
      <c r="R329" s="1"/>
      <c r="S329" s="1"/>
      <c r="T329" s="1"/>
      <c r="U329" s="13"/>
      <c r="V329" s="15"/>
    </row>
    <row r="330" spans="1:22" x14ac:dyDescent="0.2">
      <c r="A330" s="24">
        <v>20544</v>
      </c>
      <c r="B330" s="4">
        <v>2.0301653473945969E-2</v>
      </c>
      <c r="C330" s="4">
        <v>3.4682491283331451E-2</v>
      </c>
      <c r="D330" s="4">
        <v>4.8846490230120887E-2</v>
      </c>
      <c r="E330" s="4">
        <v>6.8106524670970225E-2</v>
      </c>
      <c r="F330" s="4">
        <v>6.8689851864178531E-2</v>
      </c>
      <c r="G330" s="4">
        <v>6.7763887904276787E-2</v>
      </c>
      <c r="H330" s="4">
        <v>6.1489547713730053E-2</v>
      </c>
      <c r="I330" s="4">
        <v>5.0744131075618926E-2</v>
      </c>
      <c r="J330" s="4">
        <v>4.7093093239910955E-2</v>
      </c>
      <c r="K330" s="4">
        <v>4.3683166166385456E-2</v>
      </c>
      <c r="L330" s="4"/>
      <c r="M330" s="4">
        <v>6.2021945718282678E-2</v>
      </c>
      <c r="N330" s="4">
        <v>3.1925849643458237E-2</v>
      </c>
      <c r="O330" s="1"/>
      <c r="P330" s="15">
        <f t="shared" si="20"/>
        <v>4573.7465449616539</v>
      </c>
      <c r="Q330" s="15">
        <f t="shared" si="20"/>
        <v>255.17214888739684</v>
      </c>
      <c r="R330" s="1"/>
      <c r="S330" s="1"/>
      <c r="T330" s="1"/>
      <c r="U330" s="13"/>
      <c r="V330" s="15"/>
    </row>
    <row r="331" spans="1:22" x14ac:dyDescent="0.2">
      <c r="A331" s="24">
        <v>20575</v>
      </c>
      <c r="B331" s="4">
        <v>-1.1882552083331888E-2</v>
      </c>
      <c r="C331" s="4">
        <v>-3.0882291666589623E-4</v>
      </c>
      <c r="D331" s="4">
        <v>1.3644536082484393E-3</v>
      </c>
      <c r="E331" s="4">
        <v>-6.1080208333186281E-4</v>
      </c>
      <c r="F331" s="4">
        <v>8.3458041237129965E-3</v>
      </c>
      <c r="G331" s="4">
        <v>8.56398958333493E-3</v>
      </c>
      <c r="H331" s="4">
        <v>1.1458166666668435E-2</v>
      </c>
      <c r="I331" s="4">
        <v>6.256072164949833E-3</v>
      </c>
      <c r="J331" s="4">
        <v>5.0531770833348588E-3</v>
      </c>
      <c r="K331" s="4">
        <v>2.007584375000171E-2</v>
      </c>
      <c r="L331" s="4"/>
      <c r="M331" s="4">
        <v>1.1809270833334828E-2</v>
      </c>
      <c r="N331" s="4">
        <v>-5.1208437499986603E-3</v>
      </c>
      <c r="O331" s="1"/>
      <c r="P331" s="15">
        <f t="shared" si="20"/>
        <v>4627.7591566341353</v>
      </c>
      <c r="Q331" s="15">
        <f t="shared" si="20"/>
        <v>253.86545218359308</v>
      </c>
      <c r="R331" s="1"/>
      <c r="S331" s="1"/>
      <c r="T331" s="1"/>
      <c r="U331" s="13"/>
      <c r="V331" s="15"/>
    </row>
    <row r="332" spans="1:22" x14ac:dyDescent="0.2">
      <c r="A332" s="24">
        <v>20606</v>
      </c>
      <c r="B332" s="4">
        <v>-1.1889714754324321E-2</v>
      </c>
      <c r="C332" s="4">
        <v>-2.703244012531214E-2</v>
      </c>
      <c r="D332" s="4">
        <v>-3.5154265159047293E-2</v>
      </c>
      <c r="E332" s="4">
        <v>-4.2870283806777043E-2</v>
      </c>
      <c r="F332" s="4">
        <v>-4.4749099124029357E-2</v>
      </c>
      <c r="G332" s="4">
        <v>-4.8809668411171181E-2</v>
      </c>
      <c r="H332" s="4">
        <v>-3.9030219378903497E-2</v>
      </c>
      <c r="I332" s="4">
        <v>-5.3502632945710005E-2</v>
      </c>
      <c r="J332" s="4">
        <v>-5.1970964692857335E-2</v>
      </c>
      <c r="K332" s="4">
        <v>-5.8099614036521863E-2</v>
      </c>
      <c r="L332" s="4"/>
      <c r="M332" s="4">
        <v>-3.9493652687915382E-2</v>
      </c>
      <c r="N332" s="4">
        <v>-5.7230636366923493E-2</v>
      </c>
      <c r="O332" s="1"/>
      <c r="P332" s="15">
        <f t="shared" si="20"/>
        <v>4444.9920437787068</v>
      </c>
      <c r="Q332" s="15">
        <f t="shared" si="20"/>
        <v>239.33657080354925</v>
      </c>
      <c r="R332" s="1"/>
      <c r="S332" s="1"/>
      <c r="T332" s="1"/>
      <c r="U332" s="13"/>
      <c r="V332" s="15"/>
    </row>
    <row r="333" spans="1:22" x14ac:dyDescent="0.2">
      <c r="A333" s="24">
        <v>20635</v>
      </c>
      <c r="B333" s="4">
        <v>1.175325695164986E-2</v>
      </c>
      <c r="C333" s="4">
        <v>1.2540591272961921E-2</v>
      </c>
      <c r="D333" s="4">
        <v>1.6434179948781491E-2</v>
      </c>
      <c r="E333" s="4">
        <v>1.755502875862458E-2</v>
      </c>
      <c r="F333" s="4">
        <v>2.6140658321997856E-2</v>
      </c>
      <c r="G333" s="4">
        <v>3.6711591554669187E-2</v>
      </c>
      <c r="H333" s="4">
        <v>2.9544514229965291E-2</v>
      </c>
      <c r="I333" s="4">
        <v>3.2204994904237783E-2</v>
      </c>
      <c r="J333" s="4">
        <v>2.534520772047788E-2</v>
      </c>
      <c r="K333" s="4">
        <v>5.1420186093968923E-3</v>
      </c>
      <c r="L333" s="4"/>
      <c r="M333" s="4">
        <v>2.2088249295959539E-2</v>
      </c>
      <c r="N333" s="4">
        <v>1.1408447552883727E-2</v>
      </c>
      <c r="O333" s="1"/>
      <c r="P333" s="15">
        <f t="shared" si="20"/>
        <v>4543.1741361602481</v>
      </c>
      <c r="Q333" s="15">
        <f t="shared" si="20"/>
        <v>242.06702951904859</v>
      </c>
      <c r="R333" s="1"/>
      <c r="S333" s="1"/>
      <c r="T333" s="1"/>
      <c r="U333" s="13"/>
      <c r="V333" s="15"/>
    </row>
    <row r="334" spans="1:22" x14ac:dyDescent="0.2">
      <c r="A334" s="24">
        <v>20667</v>
      </c>
      <c r="B334" s="4">
        <v>3.1217385416668186E-2</v>
      </c>
      <c r="C334" s="4">
        <v>3.2173979381444839E-2</v>
      </c>
      <c r="D334" s="4">
        <v>3.5407822916667886E-2</v>
      </c>
      <c r="E334" s="4">
        <v>3.8670484536084127E-2</v>
      </c>
      <c r="F334" s="4">
        <v>4.1301092783506466E-2</v>
      </c>
      <c r="G334" s="4">
        <v>4.7216272199127607E-2</v>
      </c>
      <c r="H334" s="4">
        <v>4.4455278350516769E-2</v>
      </c>
      <c r="I334" s="4">
        <v>4.3416197916668064E-2</v>
      </c>
      <c r="J334" s="4">
        <v>3.6587494845363056E-2</v>
      </c>
      <c r="K334" s="4">
        <v>4.1265125000001568E-2</v>
      </c>
      <c r="L334" s="4"/>
      <c r="M334" s="4">
        <v>4.1430770833335018E-2</v>
      </c>
      <c r="N334" s="4">
        <v>3.1827437500001832E-2</v>
      </c>
      <c r="O334" s="1"/>
      <c r="P334" s="15">
        <f t="shared" si="20"/>
        <v>4731.4013426514384</v>
      </c>
      <c r="Q334" s="15">
        <f t="shared" si="20"/>
        <v>249.77140277187721</v>
      </c>
      <c r="R334" s="1"/>
      <c r="S334" s="1"/>
      <c r="T334" s="1"/>
      <c r="U334" s="13"/>
      <c r="V334" s="15"/>
    </row>
    <row r="335" spans="1:22" x14ac:dyDescent="0.2">
      <c r="A335" s="24">
        <v>20698</v>
      </c>
      <c r="B335" s="4">
        <v>-1.2374913695058276E-2</v>
      </c>
      <c r="C335" s="4">
        <v>-6.315656879660736E-3</v>
      </c>
      <c r="D335" s="4">
        <v>-1.8936641332841564E-2</v>
      </c>
      <c r="E335" s="4">
        <v>-1.4918885397010584E-2</v>
      </c>
      <c r="F335" s="4">
        <v>-2.2313466384609404E-2</v>
      </c>
      <c r="G335" s="4">
        <v>-1.8736805519858013E-2</v>
      </c>
      <c r="H335" s="4">
        <v>-1.6784004765419525E-2</v>
      </c>
      <c r="I335" s="4">
        <v>-2.4297641751715782E-2</v>
      </c>
      <c r="J335" s="4">
        <v>-1.7132403939957741E-2</v>
      </c>
      <c r="K335" s="4">
        <v>-3.3761461591342079E-2</v>
      </c>
      <c r="L335" s="4"/>
      <c r="M335" s="4">
        <v>-9.9509615055525247E-3</v>
      </c>
      <c r="N335" s="4">
        <v>-2.7545617502024555E-2</v>
      </c>
      <c r="O335" s="1"/>
      <c r="P335" s="15">
        <f t="shared" si="20"/>
        <v>4684.3193500233947</v>
      </c>
      <c r="Q335" s="15">
        <f t="shared" si="20"/>
        <v>242.89129524817895</v>
      </c>
      <c r="R335" s="1"/>
      <c r="S335" s="1"/>
      <c r="T335" s="1"/>
      <c r="U335" s="13"/>
      <c r="V335" s="15"/>
    </row>
    <row r="336" spans="1:22" x14ac:dyDescent="0.2">
      <c r="A336" s="24">
        <v>20726</v>
      </c>
      <c r="B336" s="4">
        <v>-2.651538158447686E-2</v>
      </c>
      <c r="C336" s="4">
        <v>-2.9968333380053336E-2</v>
      </c>
      <c r="D336" s="4">
        <v>-3.5143252960053273E-2</v>
      </c>
      <c r="E336" s="4">
        <v>-3.4662055894120747E-2</v>
      </c>
      <c r="F336" s="4">
        <v>-3.6627392865312469E-2</v>
      </c>
      <c r="G336" s="4">
        <v>-4.184605867576463E-2</v>
      </c>
      <c r="H336" s="4">
        <v>-3.4770879412245215E-2</v>
      </c>
      <c r="I336" s="4">
        <v>-4.1870785567689417E-2</v>
      </c>
      <c r="J336" s="4">
        <v>-2.6106865671804202E-2</v>
      </c>
      <c r="K336" s="4">
        <v>-4.8967491771350846E-2</v>
      </c>
      <c r="L336" s="4"/>
      <c r="M336" s="4">
        <v>-2.6354789035309967E-2</v>
      </c>
      <c r="N336" s="4">
        <v>-4.8912436708741125E-2</v>
      </c>
      <c r="O336" s="1"/>
      <c r="P336" s="15">
        <f t="shared" si="20"/>
        <v>4560.8651017795082</v>
      </c>
      <c r="Q336" s="15">
        <f t="shared" si="20"/>
        <v>231.01089014224823</v>
      </c>
      <c r="R336" s="1"/>
      <c r="S336" s="1"/>
      <c r="T336" s="1"/>
      <c r="U336" s="13"/>
      <c r="V336" s="15"/>
    </row>
    <row r="337" spans="1:22" x14ac:dyDescent="0.2">
      <c r="A337" s="24">
        <v>20759</v>
      </c>
      <c r="B337" s="4">
        <v>3.7013263157885667E-3</v>
      </c>
      <c r="C337" s="4">
        <v>8.1571770833352986E-3</v>
      </c>
      <c r="D337" s="4">
        <v>1.0923739583335035E-2</v>
      </c>
      <c r="E337" s="4">
        <v>1.6435187500001724E-2</v>
      </c>
      <c r="F337" s="4">
        <v>1.8127500000015839E-3</v>
      </c>
      <c r="G337" s="4">
        <v>1.270873684210394E-2</v>
      </c>
      <c r="H337" s="4">
        <v>7.9765866099832383E-3</v>
      </c>
      <c r="I337" s="4">
        <v>6.6949166666681048E-3</v>
      </c>
      <c r="J337" s="4">
        <v>1.0686354166667744E-2</v>
      </c>
      <c r="K337" s="4">
        <v>-6.3264526315801595E-3</v>
      </c>
      <c r="L337" s="4"/>
      <c r="M337" s="4">
        <v>1.9539063829788983E-2</v>
      </c>
      <c r="N337" s="4">
        <v>-1.1774694736843339E-2</v>
      </c>
      <c r="O337" s="1"/>
      <c r="P337" s="15">
        <f t="shared" si="20"/>
        <v>4649.9801361222353</v>
      </c>
      <c r="Q337" s="15">
        <f t="shared" si="20"/>
        <v>228.29080742993679</v>
      </c>
      <c r="R337" s="1"/>
      <c r="S337" s="1"/>
      <c r="T337" s="1"/>
      <c r="U337" s="13"/>
      <c r="V337" s="15"/>
    </row>
    <row r="338" spans="1:22" x14ac:dyDescent="0.2">
      <c r="A338" s="24">
        <v>20789</v>
      </c>
      <c r="B338" s="4">
        <v>-2.4071701907207865E-3</v>
      </c>
      <c r="C338" s="4">
        <v>1.8110558829960155E-3</v>
      </c>
      <c r="D338" s="4">
        <v>8.8758308549261589E-3</v>
      </c>
      <c r="E338" s="4">
        <v>7.356578852420137E-3</v>
      </c>
      <c r="F338" s="4">
        <v>6.6017774171538424E-3</v>
      </c>
      <c r="G338" s="4">
        <v>-8.6114091278383098E-3</v>
      </c>
      <c r="H338" s="4">
        <v>1.2028012924686138E-2</v>
      </c>
      <c r="I338" s="4">
        <v>1.0102738784038223E-2</v>
      </c>
      <c r="J338" s="4">
        <v>3.3596141633949861E-2</v>
      </c>
      <c r="K338" s="4">
        <v>-1.0431257009284822E-2</v>
      </c>
      <c r="L338" s="4"/>
      <c r="M338" s="4">
        <v>1.3117581365867714E-2</v>
      </c>
      <c r="N338" s="4">
        <v>-1.1199389105684965E-2</v>
      </c>
      <c r="O338" s="1"/>
      <c r="P338" s="15">
        <f t="shared" si="20"/>
        <v>4710.9766289074878</v>
      </c>
      <c r="Q338" s="15">
        <f t="shared" si="20"/>
        <v>225.73408984827793</v>
      </c>
      <c r="R338" s="1"/>
      <c r="S338" s="1"/>
      <c r="T338" s="1"/>
      <c r="U338" s="13"/>
      <c r="V338" s="15"/>
    </row>
    <row r="339" spans="1:22" x14ac:dyDescent="0.2">
      <c r="A339" s="24">
        <v>20820</v>
      </c>
      <c r="B339" s="4">
        <v>7.5934188364614741E-3</v>
      </c>
      <c r="C339" s="4">
        <v>1.2998716713281011E-2</v>
      </c>
      <c r="D339" s="4">
        <v>8.5061769091816508E-3</v>
      </c>
      <c r="E339" s="4">
        <v>2.3539881745294977E-2</v>
      </c>
      <c r="F339" s="4">
        <v>2.1875804399158483E-2</v>
      </c>
      <c r="G339" s="4">
        <v>3.252681097763932E-2</v>
      </c>
      <c r="H339" s="4">
        <v>3.2006856547702522E-2</v>
      </c>
      <c r="I339" s="4">
        <v>3.5455888019907844E-2</v>
      </c>
      <c r="J339" s="4">
        <v>1.6982838459903782E-2</v>
      </c>
      <c r="K339" s="4">
        <v>3.5922322324555722E-2</v>
      </c>
      <c r="L339" s="4"/>
      <c r="M339" s="4">
        <v>2.1204339124127669E-2</v>
      </c>
      <c r="N339" s="4">
        <v>1.4969652177462489E-2</v>
      </c>
      <c r="O339" s="1"/>
      <c r="P339" s="15">
        <f t="shared" si="20"/>
        <v>4810.8697749526818</v>
      </c>
      <c r="Q339" s="15">
        <f t="shared" si="20"/>
        <v>229.11325065790271</v>
      </c>
      <c r="R339" s="1"/>
      <c r="S339" s="1"/>
      <c r="T339" s="1"/>
      <c r="U339" s="13"/>
      <c r="V339" s="15"/>
    </row>
    <row r="340" spans="1:22" x14ac:dyDescent="0.2">
      <c r="A340" s="24">
        <v>20851</v>
      </c>
      <c r="B340" s="4">
        <v>2.3834263157893609E-2</v>
      </c>
      <c r="C340" s="4">
        <v>1.3663156250000918E-2</v>
      </c>
      <c r="D340" s="4">
        <v>5.3209375000011772E-3</v>
      </c>
      <c r="E340" s="4">
        <v>2.9215833333346986E-3</v>
      </c>
      <c r="F340" s="4">
        <v>-3.3621249999982172E-3</v>
      </c>
      <c r="G340" s="4">
        <v>-4.2370483067418752E-3</v>
      </c>
      <c r="H340" s="4">
        <v>-4.932408699837576E-3</v>
      </c>
      <c r="I340" s="4">
        <v>-6.0101110767496468E-3</v>
      </c>
      <c r="J340" s="4">
        <v>-1.0379791666651483E-3</v>
      </c>
      <c r="K340" s="4">
        <v>4.7564736842093946E-3</v>
      </c>
      <c r="L340" s="4"/>
      <c r="M340" s="4">
        <v>5.2031041666678046E-3</v>
      </c>
      <c r="N340" s="4">
        <v>2.5564968750001249E-2</v>
      </c>
      <c r="O340" s="1"/>
      <c r="P340" s="15">
        <f t="shared" si="20"/>
        <v>4835.9012315240343</v>
      </c>
      <c r="Q340" s="15">
        <f t="shared" si="20"/>
        <v>234.97052375118321</v>
      </c>
      <c r="R340" s="1"/>
      <c r="S340" s="1"/>
      <c r="T340" s="1"/>
      <c r="U340" s="13"/>
      <c r="V340" s="15"/>
    </row>
    <row r="341" spans="1:22" x14ac:dyDescent="0.2">
      <c r="A341" s="24">
        <v>20879</v>
      </c>
      <c r="B341" s="4">
        <v>6.0015714386518759E-4</v>
      </c>
      <c r="C341" s="4">
        <v>-1.1599589279981393E-2</v>
      </c>
      <c r="D341" s="4">
        <v>-1.2489611947832269E-2</v>
      </c>
      <c r="E341" s="4">
        <v>-2.8018534083412039E-2</v>
      </c>
      <c r="F341" s="4">
        <v>-2.2786555432266153E-2</v>
      </c>
      <c r="G341" s="4">
        <v>-2.6901305711680701E-2</v>
      </c>
      <c r="H341" s="4">
        <v>-2.8289534228277957E-2</v>
      </c>
      <c r="I341" s="4">
        <v>-2.7152254553747479E-2</v>
      </c>
      <c r="J341" s="4">
        <v>-3.9391084383932351E-2</v>
      </c>
      <c r="K341" s="4">
        <v>-3.6295607327462731E-2</v>
      </c>
      <c r="L341" s="4"/>
      <c r="M341" s="4">
        <v>-1.1049669345025825E-2</v>
      </c>
      <c r="N341" s="4">
        <v>-4.3294815039245038E-2</v>
      </c>
      <c r="O341" s="1"/>
      <c r="P341" s="15">
        <f t="shared" ref="P341:Q356" si="21">P340*(1+M341)</f>
        <v>4782.4661219304908</v>
      </c>
      <c r="Q341" s="15">
        <f t="shared" si="21"/>
        <v>224.79751838570121</v>
      </c>
      <c r="R341" s="1"/>
      <c r="S341" s="1"/>
      <c r="T341" s="1"/>
      <c r="U341" s="13"/>
      <c r="V341" s="15"/>
    </row>
    <row r="342" spans="1:22" x14ac:dyDescent="0.2">
      <c r="A342" s="24">
        <v>20908</v>
      </c>
      <c r="B342" s="4">
        <v>1.4082997951777809E-2</v>
      </c>
      <c r="C342" s="4">
        <v>2.5759442760125539E-2</v>
      </c>
      <c r="D342" s="4">
        <v>2.7800267597809514E-2</v>
      </c>
      <c r="E342" s="4">
        <v>2.7168504517447012E-2</v>
      </c>
      <c r="F342" s="4">
        <v>2.712349928921487E-2</v>
      </c>
      <c r="G342" s="4">
        <v>3.3788771623053826E-2</v>
      </c>
      <c r="H342" s="4">
        <v>1.5326245066232813E-2</v>
      </c>
      <c r="I342" s="4">
        <v>2.6461158094574833E-2</v>
      </c>
      <c r="J342" s="4">
        <v>8.7663629001450971E-3</v>
      </c>
      <c r="K342" s="4">
        <v>1.4795006922476039E-2</v>
      </c>
      <c r="L342" s="4"/>
      <c r="M342" s="4">
        <v>2.0300219835664768E-2</v>
      </c>
      <c r="N342" s="4">
        <v>1.163117792920465E-2</v>
      </c>
      <c r="O342" s="1"/>
      <c r="P342" s="15">
        <f t="shared" si="21"/>
        <v>4879.5512355622986</v>
      </c>
      <c r="Q342" s="15">
        <f t="shared" si="21"/>
        <v>227.41217832008894</v>
      </c>
      <c r="R342" s="1"/>
      <c r="S342" s="1"/>
      <c r="T342" s="1"/>
      <c r="U342" s="13"/>
      <c r="V342" s="15"/>
    </row>
    <row r="343" spans="1:22" x14ac:dyDescent="0.2">
      <c r="A343" s="24">
        <v>20940</v>
      </c>
      <c r="B343" s="4">
        <v>1.2990621052630491E-2</v>
      </c>
      <c r="C343" s="4">
        <v>1.2923684210525144E-2</v>
      </c>
      <c r="D343" s="4">
        <v>3.4564229166668126E-2</v>
      </c>
      <c r="E343" s="4">
        <v>3.9021315789472322E-2</v>
      </c>
      <c r="F343" s="4">
        <v>3.1755354528411495E-2</v>
      </c>
      <c r="G343" s="4">
        <v>2.8484357894735801E-2</v>
      </c>
      <c r="H343" s="4">
        <v>1.6940599999998973E-2</v>
      </c>
      <c r="I343" s="4">
        <v>3.2104697916668368E-2</v>
      </c>
      <c r="J343" s="4">
        <v>2.8504178947367231E-2</v>
      </c>
      <c r="K343" s="4">
        <v>2.9581094736841118E-2</v>
      </c>
      <c r="L343" s="4"/>
      <c r="M343" s="4">
        <v>2.2366073684209509E-2</v>
      </c>
      <c r="N343" s="4">
        <v>2.4662526315788247E-2</v>
      </c>
      <c r="O343" s="1"/>
      <c r="P343" s="15">
        <f t="shared" si="21"/>
        <v>4988.6876380427602</v>
      </c>
      <c r="Q343" s="15">
        <f t="shared" si="21"/>
        <v>233.02073715243887</v>
      </c>
      <c r="R343" s="1"/>
      <c r="S343" s="1"/>
      <c r="T343" s="1"/>
      <c r="U343" s="13"/>
      <c r="V343" s="15"/>
    </row>
    <row r="344" spans="1:22" x14ac:dyDescent="0.2">
      <c r="A344" s="24">
        <v>20971</v>
      </c>
      <c r="B344" s="4">
        <v>1.1659414772323462E-2</v>
      </c>
      <c r="C344" s="4">
        <v>7.5218855084002723E-3</v>
      </c>
      <c r="D344" s="4">
        <v>2.0553454161167606E-2</v>
      </c>
      <c r="E344" s="4">
        <v>2.1109074302746E-2</v>
      </c>
      <c r="F344" s="4">
        <v>2.1366094812549585E-2</v>
      </c>
      <c r="G344" s="4">
        <v>2.463453619452749E-2</v>
      </c>
      <c r="H344" s="4">
        <v>2.2378355472120637E-2</v>
      </c>
      <c r="I344" s="4">
        <v>3.6804462934986404E-2</v>
      </c>
      <c r="J344" s="4">
        <v>2.1027669831835683E-2</v>
      </c>
      <c r="K344" s="4">
        <v>2.6517636397763722E-2</v>
      </c>
      <c r="L344" s="4"/>
      <c r="M344" s="4">
        <v>1.5358749067523103E-2</v>
      </c>
      <c r="N344" s="4">
        <v>2.1445883768417939E-2</v>
      </c>
      <c r="O344" s="1"/>
      <c r="P344" s="15">
        <f t="shared" si="21"/>
        <v>5065.3076396517135</v>
      </c>
      <c r="Q344" s="15">
        <f t="shared" si="21"/>
        <v>238.01807279704113</v>
      </c>
      <c r="R344" s="1"/>
      <c r="S344" s="1"/>
      <c r="T344" s="1"/>
      <c r="U344" s="13"/>
      <c r="V344" s="15"/>
    </row>
    <row r="345" spans="1:22" x14ac:dyDescent="0.2">
      <c r="A345" s="24">
        <v>20999</v>
      </c>
      <c r="B345" s="4">
        <v>-2.0343821153943176E-2</v>
      </c>
      <c r="C345" s="4">
        <v>-1.7519932494525436E-2</v>
      </c>
      <c r="D345" s="4">
        <v>-1.1292539849020899E-2</v>
      </c>
      <c r="E345" s="4">
        <v>-1.0088456128767631E-2</v>
      </c>
      <c r="F345" s="4">
        <v>-5.34644343341939E-3</v>
      </c>
      <c r="G345" s="4">
        <v>-2.8112306151252264E-3</v>
      </c>
      <c r="H345" s="4">
        <v>4.0616883422508465E-3</v>
      </c>
      <c r="I345" s="4">
        <v>-2.2519299784733438E-3</v>
      </c>
      <c r="J345" s="4">
        <v>-4.6809473652076328E-3</v>
      </c>
      <c r="K345" s="4">
        <v>4.0739892234398223E-3</v>
      </c>
      <c r="L345" s="4"/>
      <c r="M345" s="4">
        <v>-3.4097270995101514E-3</v>
      </c>
      <c r="N345" s="4">
        <v>-1.8598961873829145E-3</v>
      </c>
      <c r="O345" s="1"/>
      <c r="P345" s="15">
        <f t="shared" si="21"/>
        <v>5048.0363229254372</v>
      </c>
      <c r="Q345" s="15">
        <f t="shared" si="21"/>
        <v>237.57538389091769</v>
      </c>
      <c r="R345" s="1"/>
      <c r="S345" s="1"/>
      <c r="T345" s="1"/>
      <c r="U345" s="13"/>
      <c r="V345" s="15"/>
    </row>
    <row r="346" spans="1:22" x14ac:dyDescent="0.2">
      <c r="A346" s="24">
        <v>21032</v>
      </c>
      <c r="B346" s="4">
        <v>3.1653894736827226E-3</v>
      </c>
      <c r="C346" s="4">
        <v>1.2059126315788316E-2</v>
      </c>
      <c r="D346" s="4">
        <v>1.2298663157893408E-2</v>
      </c>
      <c r="E346" s="4">
        <v>3.6148510438169801E-3</v>
      </c>
      <c r="F346" s="4">
        <v>1.0691599999998802E-2</v>
      </c>
      <c r="G346" s="4">
        <v>4.2966210526302895E-3</v>
      </c>
      <c r="H346" s="4">
        <v>7.6993854166682585E-3</v>
      </c>
      <c r="I346" s="4">
        <v>7.4470421052619251E-3</v>
      </c>
      <c r="J346" s="4">
        <v>-8.5059368421067649E-3</v>
      </c>
      <c r="K346" s="4">
        <v>4.117831578946296E-3</v>
      </c>
      <c r="L346" s="4"/>
      <c r="M346" s="4">
        <v>8.4259231600647411E-3</v>
      </c>
      <c r="N346" s="4">
        <v>1.02462210526304E-2</v>
      </c>
      <c r="O346" s="1"/>
      <c r="P346" s="15">
        <f t="shared" si="21"/>
        <v>5090.5706890916226</v>
      </c>
      <c r="Q346" s="15">
        <f t="shared" si="21"/>
        <v>240.00963379092755</v>
      </c>
      <c r="R346" s="1"/>
      <c r="S346" s="1"/>
      <c r="T346" s="1"/>
      <c r="U346" s="13"/>
      <c r="V346" s="15"/>
    </row>
    <row r="347" spans="1:22" x14ac:dyDescent="0.2">
      <c r="A347" s="24">
        <v>21062</v>
      </c>
      <c r="B347" s="4">
        <v>-5.592759993984231E-3</v>
      </c>
      <c r="C347" s="4">
        <v>-2.3967794925648711E-2</v>
      </c>
      <c r="D347" s="4">
        <v>-3.3249096547645629E-2</v>
      </c>
      <c r="E347" s="4">
        <v>-5.7574964832239117E-2</v>
      </c>
      <c r="F347" s="4">
        <v>-5.0125055459928514E-2</v>
      </c>
      <c r="G347" s="4">
        <v>-5.3794322143240758E-2</v>
      </c>
      <c r="H347" s="4">
        <v>-5.819197627013295E-2</v>
      </c>
      <c r="I347" s="4">
        <v>-7.7584506990937552E-2</v>
      </c>
      <c r="J347" s="4">
        <v>-6.7620326123236096E-2</v>
      </c>
      <c r="K347" s="4">
        <v>-6.1938028250555166E-2</v>
      </c>
      <c r="L347" s="4"/>
      <c r="M347" s="4">
        <v>-2.9002746503946297E-2</v>
      </c>
      <c r="N347" s="4">
        <v>-7.3513652047810463E-2</v>
      </c>
      <c r="O347" s="1"/>
      <c r="P347" s="15">
        <f t="shared" si="21"/>
        <v>4942.9301578354789</v>
      </c>
      <c r="Q347" s="15">
        <f t="shared" si="21"/>
        <v>222.36564908429889</v>
      </c>
      <c r="R347" s="1"/>
      <c r="S347" s="1"/>
      <c r="T347" s="1"/>
      <c r="U347" s="13"/>
      <c r="V347" s="15"/>
    </row>
    <row r="348" spans="1:22" x14ac:dyDescent="0.2">
      <c r="A348" s="24">
        <v>21093</v>
      </c>
      <c r="B348" s="4">
        <v>-1.397522210809643E-2</v>
      </c>
      <c r="C348" s="4">
        <v>-1.4703199040290493E-2</v>
      </c>
      <c r="D348" s="4">
        <v>-2.9973881716575557E-2</v>
      </c>
      <c r="E348" s="4">
        <v>-5.0500502193790875E-2</v>
      </c>
      <c r="F348" s="4">
        <v>-5.9556688973857463E-2</v>
      </c>
      <c r="G348" s="4">
        <v>-5.9769207405520386E-2</v>
      </c>
      <c r="H348" s="4">
        <v>-5.578831164613407E-2</v>
      </c>
      <c r="I348" s="4">
        <v>-6.833296162043867E-2</v>
      </c>
      <c r="J348" s="4">
        <v>-6.6500573970893706E-2</v>
      </c>
      <c r="K348" s="4">
        <v>-9.8789803854809288E-2</v>
      </c>
      <c r="L348" s="4"/>
      <c r="M348" s="4">
        <v>-3.0626216420948205E-2</v>
      </c>
      <c r="N348" s="4">
        <v>-8.3253392805010651E-2</v>
      </c>
      <c r="O348" s="1"/>
      <c r="P348" s="15">
        <f t="shared" si="21"/>
        <v>4791.546909067978</v>
      </c>
      <c r="Q348" s="15">
        <f t="shared" si="21"/>
        <v>203.85295435474259</v>
      </c>
      <c r="R348" s="1"/>
      <c r="S348" s="1"/>
      <c r="T348" s="1"/>
      <c r="U348" s="13"/>
      <c r="V348" s="15"/>
    </row>
    <row r="349" spans="1:22" x14ac:dyDescent="0.2">
      <c r="A349" s="24">
        <v>21124</v>
      </c>
      <c r="B349" s="4">
        <v>-2.1894800000001324E-2</v>
      </c>
      <c r="C349" s="4">
        <v>-1.811846997702693E-2</v>
      </c>
      <c r="D349" s="4">
        <v>-4.2799494736842969E-2</v>
      </c>
      <c r="E349" s="4">
        <v>-6.302106315789624E-2</v>
      </c>
      <c r="F349" s="4">
        <v>-6.239110526315883E-2</v>
      </c>
      <c r="G349" s="4">
        <v>-6.7287606382977372E-2</v>
      </c>
      <c r="H349" s="4">
        <v>-7.3458747368422173E-2</v>
      </c>
      <c r="I349" s="4">
        <v>-7.9890972708173247E-2</v>
      </c>
      <c r="J349" s="4">
        <v>-8.1542800000001026E-2</v>
      </c>
      <c r="K349" s="4">
        <v>-0.12866145751401092</v>
      </c>
      <c r="L349" s="4"/>
      <c r="M349" s="4">
        <v>-3.557989690721497E-2</v>
      </c>
      <c r="N349" s="4">
        <v>-0.11191351063829658</v>
      </c>
      <c r="O349" s="1"/>
      <c r="P349" s="15">
        <f t="shared" si="21"/>
        <v>4621.0641640172553</v>
      </c>
      <c r="Q349" s="15">
        <f t="shared" si="21"/>
        <v>181.03905457891491</v>
      </c>
      <c r="R349" s="1"/>
      <c r="S349" s="1"/>
      <c r="T349" s="1"/>
      <c r="U349" s="13"/>
      <c r="V349" s="15"/>
    </row>
    <row r="350" spans="1:22" x14ac:dyDescent="0.2">
      <c r="A350" s="24">
        <v>21153</v>
      </c>
      <c r="B350" s="4">
        <v>2.2428014697418064E-2</v>
      </c>
      <c r="C350" s="4">
        <v>2.4948003738318292E-2</v>
      </c>
      <c r="D350" s="4">
        <v>1.1363750823101704E-2</v>
      </c>
      <c r="E350" s="4">
        <v>2.9405773041351058E-2</v>
      </c>
      <c r="F350" s="4">
        <v>1.6574360350081863E-2</v>
      </c>
      <c r="G350" s="4">
        <v>1.619167970680202E-2</v>
      </c>
      <c r="H350" s="4">
        <v>2.5765624458144787E-2</v>
      </c>
      <c r="I350" s="4">
        <v>3.0642996735416927E-2</v>
      </c>
      <c r="J350" s="4">
        <v>2.2664007329029401E-2</v>
      </c>
      <c r="K350" s="4">
        <v>1.1634839307491207E-2</v>
      </c>
      <c r="L350" s="4"/>
      <c r="M350" s="4">
        <v>2.494549480598085E-2</v>
      </c>
      <c r="N350" s="4">
        <v>1.8019074873602658E-2</v>
      </c>
      <c r="O350" s="1"/>
      <c r="P350" s="15">
        <f t="shared" si="21"/>
        <v>4736.3388961188521</v>
      </c>
      <c r="Q350" s="15">
        <f t="shared" si="21"/>
        <v>184.30121085841861</v>
      </c>
      <c r="R350" s="1"/>
      <c r="S350" s="1"/>
      <c r="T350" s="1"/>
      <c r="U350" s="13"/>
      <c r="V350" s="15"/>
    </row>
    <row r="351" spans="1:22" x14ac:dyDescent="0.2">
      <c r="A351" s="24">
        <v>21185</v>
      </c>
      <c r="B351" s="4">
        <v>1.1121730446464806E-2</v>
      </c>
      <c r="C351" s="4">
        <v>6.2507095422823511E-3</v>
      </c>
      <c r="D351" s="4">
        <v>-3.4997689898822681E-2</v>
      </c>
      <c r="E351" s="4">
        <v>-4.9498806723119571E-2</v>
      </c>
      <c r="F351" s="4">
        <v>-5.4882957298712176E-2</v>
      </c>
      <c r="G351" s="4">
        <v>-6.0292006941322418E-2</v>
      </c>
      <c r="H351" s="4">
        <v>-6.6340737078477541E-2</v>
      </c>
      <c r="I351" s="4">
        <v>-6.4418369429116384E-2</v>
      </c>
      <c r="J351" s="4">
        <v>-7.3569631852371087E-2</v>
      </c>
      <c r="K351" s="4">
        <v>-7.7248133133610231E-2</v>
      </c>
      <c r="L351" s="4"/>
      <c r="M351" s="4">
        <v>-2.4718174720786967E-2</v>
      </c>
      <c r="N351" s="4">
        <v>-8.982004788424014E-2</v>
      </c>
      <c r="O351" s="1"/>
      <c r="P351" s="15">
        <f t="shared" si="21"/>
        <v>4619.2652437477273</v>
      </c>
      <c r="Q351" s="15">
        <f t="shared" si="21"/>
        <v>167.74726727399201</v>
      </c>
      <c r="R351" s="1"/>
      <c r="S351" s="1"/>
      <c r="T351" s="1"/>
      <c r="U351" s="13"/>
      <c r="V351" s="15"/>
    </row>
    <row r="352" spans="1:22" x14ac:dyDescent="0.2">
      <c r="A352" s="24">
        <v>21216</v>
      </c>
      <c r="B352" s="4">
        <v>7.2620000000001683E-2</v>
      </c>
      <c r="C352" s="4">
        <v>7.5775547368420071E-2</v>
      </c>
      <c r="D352" s="4">
        <v>9.2025978947367637E-2</v>
      </c>
      <c r="E352" s="4">
        <v>8.1511095744682294E-2</v>
      </c>
      <c r="F352" s="4">
        <v>9.9070621052630647E-2</v>
      </c>
      <c r="G352" s="4">
        <v>9.9865905263157195E-2</v>
      </c>
      <c r="H352" s="4">
        <v>0.12574647872340572</v>
      </c>
      <c r="I352" s="4">
        <v>0.13434865147335628</v>
      </c>
      <c r="J352" s="4">
        <v>0.11825784210526136</v>
      </c>
      <c r="K352" s="4">
        <v>0.16253992553191687</v>
      </c>
      <c r="L352" s="4"/>
      <c r="M352" s="4">
        <v>7.1069863157893431E-2</v>
      </c>
      <c r="N352" s="4">
        <v>0.19822284042553373</v>
      </c>
      <c r="O352" s="1"/>
      <c r="P352" s="15">
        <f t="shared" si="21"/>
        <v>4947.5557925108915</v>
      </c>
      <c r="Q352" s="15">
        <f t="shared" si="21"/>
        <v>200.99860706666388</v>
      </c>
      <c r="R352" s="1"/>
      <c r="S352" s="1"/>
      <c r="T352" s="1"/>
      <c r="U352" s="13"/>
      <c r="V352" s="15"/>
    </row>
    <row r="353" spans="1:22" x14ac:dyDescent="0.2">
      <c r="A353" s="24">
        <v>21244</v>
      </c>
      <c r="B353" s="4">
        <v>1.6399347327165303E-2</v>
      </c>
      <c r="C353" s="4">
        <v>1.8880238101262048E-2</v>
      </c>
      <c r="D353" s="4">
        <v>-5.5567619704022242E-3</v>
      </c>
      <c r="E353" s="4">
        <v>-5.5156462180481203E-3</v>
      </c>
      <c r="F353" s="4">
        <v>-2.2421213898969561E-2</v>
      </c>
      <c r="G353" s="4">
        <v>-1.8005331012227899E-2</v>
      </c>
      <c r="H353" s="4">
        <v>-2.2985596847902801E-2</v>
      </c>
      <c r="I353" s="4">
        <v>-3.4573412875316234E-2</v>
      </c>
      <c r="J353" s="4">
        <v>-2.0888204924276343E-2</v>
      </c>
      <c r="K353" s="4">
        <v>-3.8282870018428561E-2</v>
      </c>
      <c r="L353" s="4"/>
      <c r="M353" s="4">
        <v>1.2355429754147496E-2</v>
      </c>
      <c r="N353" s="4">
        <v>-3.6219417079844218E-2</v>
      </c>
      <c r="O353" s="1"/>
      <c r="P353" s="15">
        <f t="shared" si="21"/>
        <v>5008.6849705599852</v>
      </c>
      <c r="Q353" s="15">
        <f t="shared" si="21"/>
        <v>193.71855468484867</v>
      </c>
      <c r="R353" s="1"/>
      <c r="S353" s="1"/>
      <c r="T353" s="1"/>
      <c r="U353" s="13"/>
      <c r="V353" s="15"/>
    </row>
    <row r="354" spans="1:22" x14ac:dyDescent="0.2">
      <c r="A354" s="24">
        <v>21275</v>
      </c>
      <c r="B354" s="4">
        <v>2.7176885400416184E-2</v>
      </c>
      <c r="C354" s="4">
        <v>3.3328091762207857E-2</v>
      </c>
      <c r="D354" s="4">
        <v>3.3544989062899155E-2</v>
      </c>
      <c r="E354" s="4">
        <v>4.0166416774233049E-2</v>
      </c>
      <c r="F354" s="4">
        <v>3.8461224130303728E-2</v>
      </c>
      <c r="G354" s="4">
        <v>3.4159803981528958E-2</v>
      </c>
      <c r="H354" s="4">
        <v>4.253525556422888E-2</v>
      </c>
      <c r="I354" s="4">
        <v>2.975462564671405E-2</v>
      </c>
      <c r="J354" s="4">
        <v>2.7056153598019828E-2</v>
      </c>
      <c r="K354" s="4">
        <v>5.1624586129908279E-2</v>
      </c>
      <c r="L354" s="4"/>
      <c r="M354" s="4">
        <v>4.1717185170045967E-2</v>
      </c>
      <c r="N354" s="4">
        <v>3.7226965305585891E-2</v>
      </c>
      <c r="O354" s="1"/>
      <c r="P354" s="15">
        <f t="shared" si="21"/>
        <v>5217.6332089352627</v>
      </c>
      <c r="Q354" s="15">
        <f t="shared" si="21"/>
        <v>200.93010859914978</v>
      </c>
      <c r="R354" s="1"/>
      <c r="S354" s="1"/>
      <c r="T354" s="1"/>
      <c r="U354" s="13"/>
      <c r="V354" s="15"/>
    </row>
    <row r="355" spans="1:22" x14ac:dyDescent="0.2">
      <c r="A355" s="24">
        <v>21305</v>
      </c>
      <c r="B355" s="4">
        <v>4.1618627659576246E-2</v>
      </c>
      <c r="C355" s="4">
        <v>3.4977712765959623E-2</v>
      </c>
      <c r="D355" s="4">
        <v>3.2431863157893703E-2</v>
      </c>
      <c r="E355" s="4">
        <v>2.9304734042555181E-2</v>
      </c>
      <c r="F355" s="4">
        <v>2.417619999999876E-2</v>
      </c>
      <c r="G355" s="4">
        <v>1.7612106382980386E-2</v>
      </c>
      <c r="H355" s="4">
        <v>2.360458510638419E-2</v>
      </c>
      <c r="I355" s="4">
        <v>3.5431705263156754E-2</v>
      </c>
      <c r="J355" s="4">
        <v>4.0061712765959268E-2</v>
      </c>
      <c r="K355" s="4">
        <v>4.0204968085107984E-2</v>
      </c>
      <c r="L355" s="4"/>
      <c r="M355" s="4">
        <v>4.4216553191490648E-2</v>
      </c>
      <c r="N355" s="4">
        <v>3.7689574468086517E-2</v>
      </c>
      <c r="O355" s="1"/>
      <c r="P355" s="15">
        <f t="shared" si="21"/>
        <v>5448.3389652518372</v>
      </c>
      <c r="Q355" s="15">
        <f t="shared" si="21"/>
        <v>208.50307889007814</v>
      </c>
      <c r="R355" s="1"/>
      <c r="S355" s="1"/>
      <c r="T355" s="1"/>
      <c r="U355" s="13"/>
      <c r="V355" s="15"/>
    </row>
    <row r="356" spans="1:22" x14ac:dyDescent="0.2">
      <c r="A356" s="24">
        <v>21335</v>
      </c>
      <c r="B356" s="4">
        <v>2.5240862427503563E-2</v>
      </c>
      <c r="C356" s="4">
        <v>2.5211493324879042E-2</v>
      </c>
      <c r="D356" s="4">
        <v>2.5559455778047857E-2</v>
      </c>
      <c r="E356" s="4">
        <v>2.5228536192200002E-2</v>
      </c>
      <c r="F356" s="4">
        <v>4.0128324708683216E-2</v>
      </c>
      <c r="G356" s="4">
        <v>3.0686433175210581E-2</v>
      </c>
      <c r="H356" s="4">
        <v>4.046912045881168E-2</v>
      </c>
      <c r="I356" s="4">
        <v>4.6957681914297833E-2</v>
      </c>
      <c r="J356" s="4">
        <v>5.5101475973120095E-2</v>
      </c>
      <c r="K356" s="4">
        <v>6.4889530555122255E-2</v>
      </c>
      <c r="L356" s="4"/>
      <c r="M356" s="4">
        <v>2.9461092773228392E-2</v>
      </c>
      <c r="N356" s="4">
        <v>4.2970544215477968E-2</v>
      </c>
      <c r="O356" s="1"/>
      <c r="P356" s="15">
        <f t="shared" si="21"/>
        <v>5608.8529849671168</v>
      </c>
      <c r="Q356" s="15">
        <f t="shared" si="21"/>
        <v>217.46256966058755</v>
      </c>
      <c r="R356" s="1"/>
      <c r="S356" s="1"/>
      <c r="T356" s="1"/>
      <c r="U356" s="13"/>
      <c r="V356" s="15"/>
    </row>
    <row r="357" spans="1:22" x14ac:dyDescent="0.2">
      <c r="A357" s="24">
        <v>21366</v>
      </c>
      <c r="B357" s="4">
        <v>1.6037228437440154E-2</v>
      </c>
      <c r="C357" s="4">
        <v>2.427416978716157E-2</v>
      </c>
      <c r="D357" s="4">
        <v>2.5106255697904256E-2</v>
      </c>
      <c r="E357" s="4">
        <v>2.1151852652754544E-2</v>
      </c>
      <c r="F357" s="4">
        <v>3.1815169398854426E-2</v>
      </c>
      <c r="G357" s="4">
        <v>3.2902876774073109E-2</v>
      </c>
      <c r="H357" s="4">
        <v>4.2475235082868101E-2</v>
      </c>
      <c r="I357" s="4">
        <v>3.9667799233659373E-2</v>
      </c>
      <c r="J357" s="4">
        <v>4.7772504299083307E-2</v>
      </c>
      <c r="K357" s="4">
        <v>3.8757631740662601E-2</v>
      </c>
      <c r="L357" s="4"/>
      <c r="M357" s="4">
        <v>2.4558806839535041E-2</v>
      </c>
      <c r="N357" s="4">
        <v>6.9516525627836945E-2</v>
      </c>
      <c r="O357" s="1"/>
      <c r="P357" s="15">
        <f t="shared" ref="P357:Q372" si="22">P356*(1+M357)</f>
        <v>5746.5997220162735</v>
      </c>
      <c r="Q357" s="15">
        <f t="shared" si="22"/>
        <v>232.57981195749306</v>
      </c>
      <c r="R357" s="1"/>
      <c r="S357" s="1"/>
      <c r="T357" s="1"/>
      <c r="U357" s="13"/>
      <c r="V357" s="15"/>
    </row>
    <row r="358" spans="1:22" x14ac:dyDescent="0.2">
      <c r="A358" s="24">
        <v>21397</v>
      </c>
      <c r="B358" s="4">
        <v>1.5553585106384826E-2</v>
      </c>
      <c r="C358" s="4">
        <v>3.0974094736840874E-2</v>
      </c>
      <c r="D358" s="4">
        <v>4.7575936170214606E-2</v>
      </c>
      <c r="E358" s="4">
        <v>4.7569263157893671E-2</v>
      </c>
      <c r="F358" s="4">
        <v>5.2113494736840904E-2</v>
      </c>
      <c r="G358" s="4">
        <v>7.721254255319332E-2</v>
      </c>
      <c r="H358" s="4">
        <v>7.0769810526314814E-2</v>
      </c>
      <c r="I358" s="4">
        <v>7.3796670212767701E-2</v>
      </c>
      <c r="J358" s="4">
        <v>7.6122519883950135E-2</v>
      </c>
      <c r="K358" s="4">
        <v>5.4021893617023142E-2</v>
      </c>
      <c r="L358" s="4"/>
      <c r="M358" s="4">
        <v>2.5762244680852753E-2</v>
      </c>
      <c r="N358" s="4">
        <v>7.7803329787236031E-2</v>
      </c>
      <c r="O358" s="1"/>
      <c r="P358" s="15">
        <f t="shared" si="22"/>
        <v>5894.6450301377772</v>
      </c>
      <c r="Q358" s="15">
        <f t="shared" si="22"/>
        <v>250.67529576907523</v>
      </c>
      <c r="R358" s="1"/>
      <c r="S358" s="1"/>
      <c r="T358" s="1"/>
      <c r="U358" s="13"/>
      <c r="V358" s="15"/>
    </row>
    <row r="359" spans="1:22" x14ac:dyDescent="0.2">
      <c r="A359" s="24">
        <v>21426</v>
      </c>
      <c r="B359" s="4">
        <v>7.7946559999344522E-3</v>
      </c>
      <c r="C359" s="4">
        <v>2.6970258272055236E-2</v>
      </c>
      <c r="D359" s="4">
        <v>2.5817161354808826E-2</v>
      </c>
      <c r="E359" s="4">
        <v>3.2300487490880991E-2</v>
      </c>
      <c r="F359" s="4">
        <v>2.7877919657816941E-2</v>
      </c>
      <c r="G359" s="4">
        <v>2.1111874632071981E-2</v>
      </c>
      <c r="H359" s="4">
        <v>3.5313709340309973E-2</v>
      </c>
      <c r="I359" s="4">
        <v>3.0881786345391848E-2</v>
      </c>
      <c r="J359" s="4">
        <v>3.6092721224729285E-2</v>
      </c>
      <c r="K359" s="4">
        <v>5.6785701686028256E-2</v>
      </c>
      <c r="L359" s="4"/>
      <c r="M359" s="4">
        <v>2.6060063181670312E-2</v>
      </c>
      <c r="N359" s="4">
        <v>2.8097619792198936E-2</v>
      </c>
      <c r="O359" s="1"/>
      <c r="P359" s="15">
        <f t="shared" si="22"/>
        <v>6048.2598520566862</v>
      </c>
      <c r="Q359" s="15">
        <f t="shared" si="22"/>
        <v>257.71867492089171</v>
      </c>
      <c r="R359" s="1"/>
      <c r="S359" s="1"/>
      <c r="T359" s="1"/>
      <c r="U359" s="13"/>
      <c r="V359" s="15"/>
    </row>
    <row r="360" spans="1:22" x14ac:dyDescent="0.2">
      <c r="A360" s="24">
        <v>21458</v>
      </c>
      <c r="B360" s="4">
        <v>2.7735047700614412E-2</v>
      </c>
      <c r="C360" s="4">
        <v>3.4106661379198711E-2</v>
      </c>
      <c r="D360" s="4">
        <v>5.0232380962015544E-2</v>
      </c>
      <c r="E360" s="4">
        <v>6.0389456002249098E-2</v>
      </c>
      <c r="F360" s="4">
        <v>4.1285818154505272E-2</v>
      </c>
      <c r="G360" s="4">
        <v>5.6863553522304544E-2</v>
      </c>
      <c r="H360" s="4">
        <v>5.2645497553178267E-2</v>
      </c>
      <c r="I360" s="4">
        <v>6.1873990797464806E-2</v>
      </c>
      <c r="J360" s="4">
        <v>6.2649460757074005E-2</v>
      </c>
      <c r="K360" s="4">
        <v>7.084755905208473E-2</v>
      </c>
      <c r="L360" s="4"/>
      <c r="M360" s="4">
        <v>4.4136064919573004E-2</v>
      </c>
      <c r="N360" s="4">
        <v>8.2136998181857157E-2</v>
      </c>
      <c r="O360" s="1"/>
      <c r="P360" s="15">
        <f t="shared" si="22"/>
        <v>6315.2062415375067</v>
      </c>
      <c r="Q360" s="15">
        <f t="shared" si="22"/>
        <v>278.88691325429966</v>
      </c>
      <c r="R360" s="1"/>
      <c r="S360" s="1"/>
      <c r="T360" s="1"/>
      <c r="U360" s="13"/>
      <c r="V360" s="15"/>
    </row>
    <row r="361" spans="1:22" x14ac:dyDescent="0.2">
      <c r="A361" s="24">
        <v>21489</v>
      </c>
      <c r="B361" s="4">
        <v>2.7469221052630832E-2</v>
      </c>
      <c r="C361" s="4">
        <v>2.5240050833598593E-2</v>
      </c>
      <c r="D361" s="4">
        <v>3.4454115789472217E-2</v>
      </c>
      <c r="E361" s="4">
        <v>2.4422694736841555E-2</v>
      </c>
      <c r="F361" s="4">
        <v>3.3991736842104103E-2</v>
      </c>
      <c r="G361" s="4">
        <v>3.401793684210408E-2</v>
      </c>
      <c r="H361" s="4">
        <v>2.3639863157893792E-2</v>
      </c>
      <c r="I361" s="4">
        <v>4.2705428683007973E-2</v>
      </c>
      <c r="J361" s="4">
        <v>2.3750894736840999E-2</v>
      </c>
      <c r="K361" s="4">
        <v>5.0593999999998918E-2</v>
      </c>
      <c r="L361" s="4"/>
      <c r="M361" s="4">
        <v>3.19060060294869E-2</v>
      </c>
      <c r="N361" s="4">
        <v>1.6494326315788399E-2</v>
      </c>
      <c r="O361" s="1"/>
      <c r="P361" s="15">
        <f t="shared" si="22"/>
        <v>6516.6992499574553</v>
      </c>
      <c r="Q361" s="15">
        <f t="shared" si="22"/>
        <v>283.48696500671906</v>
      </c>
      <c r="R361" s="1"/>
      <c r="S361" s="1"/>
      <c r="T361" s="1"/>
      <c r="U361" s="13"/>
      <c r="V361" s="15"/>
    </row>
    <row r="362" spans="1:22" x14ac:dyDescent="0.2">
      <c r="A362" s="24">
        <v>21517</v>
      </c>
      <c r="B362" s="4">
        <v>3.3725616830893257E-2</v>
      </c>
      <c r="C362" s="4">
        <v>4.1464708591208987E-2</v>
      </c>
      <c r="D362" s="4">
        <v>3.1133697832849583E-2</v>
      </c>
      <c r="E362" s="4">
        <v>5.194609821749463E-2</v>
      </c>
      <c r="F362" s="4">
        <v>5.446767642457484E-2</v>
      </c>
      <c r="G362" s="4">
        <v>3.3084948894249511E-2</v>
      </c>
      <c r="H362" s="4">
        <v>3.2946393708191968E-2</v>
      </c>
      <c r="I362" s="4">
        <v>3.1763686421053317E-2</v>
      </c>
      <c r="J362" s="4">
        <v>3.8980768059633464E-2</v>
      </c>
      <c r="K362" s="4">
        <v>5.8114757859518917E-2</v>
      </c>
      <c r="L362" s="4"/>
      <c r="M362" s="4">
        <v>4.1319570330126787E-2</v>
      </c>
      <c r="N362" s="4">
        <v>2.7600833931545221E-2</v>
      </c>
      <c r="O362" s="1"/>
      <c r="P362" s="15">
        <f t="shared" si="22"/>
        <v>6785.9664629363569</v>
      </c>
      <c r="Q362" s="15">
        <f t="shared" si="22"/>
        <v>291.31144164962728</v>
      </c>
      <c r="R362" s="1"/>
      <c r="S362" s="1"/>
      <c r="T362" s="1"/>
      <c r="U362" s="13"/>
      <c r="V362" s="15"/>
    </row>
    <row r="363" spans="1:22" x14ac:dyDescent="0.2">
      <c r="A363" s="24">
        <v>21550</v>
      </c>
      <c r="B363" s="4">
        <v>4.1811861323328481E-2</v>
      </c>
      <c r="C363" s="4">
        <v>4.0239768379982221E-2</v>
      </c>
      <c r="D363" s="4">
        <v>4.3656717733993933E-2</v>
      </c>
      <c r="E363" s="4">
        <v>3.6228657563424749E-2</v>
      </c>
      <c r="F363" s="4">
        <v>3.7618096111541099E-2</v>
      </c>
      <c r="G363" s="4">
        <v>3.7986613480268439E-2</v>
      </c>
      <c r="H363" s="4">
        <v>3.7892546295178908E-2</v>
      </c>
      <c r="I363" s="4">
        <v>3.812685689479367E-2</v>
      </c>
      <c r="J363" s="4">
        <v>3.7768436079490764E-2</v>
      </c>
      <c r="K363" s="4">
        <v>2.446607385722821E-2</v>
      </c>
      <c r="L363" s="4"/>
      <c r="M363" s="4">
        <v>3.5490687182883507E-2</v>
      </c>
      <c r="N363" s="4">
        <v>4.0954775465440019E-2</v>
      </c>
      <c r="O363" s="1"/>
      <c r="P363" s="15">
        <f t="shared" si="22"/>
        <v>7026.8050759059697</v>
      </c>
      <c r="Q363" s="15">
        <f t="shared" si="22"/>
        <v>303.24203633290142</v>
      </c>
      <c r="R363" s="1"/>
      <c r="S363" s="1"/>
      <c r="T363" s="1"/>
      <c r="U363" s="13"/>
      <c r="V363" s="15"/>
    </row>
    <row r="364" spans="1:22" x14ac:dyDescent="0.2">
      <c r="A364" s="24">
        <v>21580</v>
      </c>
      <c r="B364" s="4">
        <v>3.9981136842103915E-2</v>
      </c>
      <c r="C364" s="4">
        <v>3.7027831578946513E-2</v>
      </c>
      <c r="D364" s="4">
        <v>2.9175831578945877E-2</v>
      </c>
      <c r="E364" s="4">
        <v>3.5732747368419693E-2</v>
      </c>
      <c r="F364" s="4">
        <v>3.7051410526314887E-2</v>
      </c>
      <c r="G364" s="4">
        <v>4.4806452631577898E-2</v>
      </c>
      <c r="H364" s="4">
        <v>2.8359326315788191E-2</v>
      </c>
      <c r="I364" s="4">
        <v>4.6666494736841369E-2</v>
      </c>
      <c r="J364" s="4">
        <v>4.9916526315787912E-2</v>
      </c>
      <c r="K364" s="4">
        <v>6.9645568421051518E-2</v>
      </c>
      <c r="L364" s="4"/>
      <c r="M364" s="4">
        <v>5.5422799999998551E-2</v>
      </c>
      <c r="N364" s="4">
        <v>4.2965589473682897E-2</v>
      </c>
      <c r="O364" s="1"/>
      <c r="P364" s="15">
        <f t="shared" si="22"/>
        <v>7416.2502882668805</v>
      </c>
      <c r="Q364" s="15">
        <f t="shared" si="22"/>
        <v>316.27100917714449</v>
      </c>
      <c r="R364" s="1"/>
      <c r="S364" s="1"/>
      <c r="T364" s="1"/>
      <c r="U364" s="13"/>
      <c r="V364" s="15"/>
    </row>
    <row r="365" spans="1:22" x14ac:dyDescent="0.2">
      <c r="A365" s="24">
        <v>21608</v>
      </c>
      <c r="B365" s="4">
        <v>1.5217849338988065E-2</v>
      </c>
      <c r="C365" s="4">
        <v>2.7186483975997433E-2</v>
      </c>
      <c r="D365" s="4">
        <v>2.5869661447621262E-2</v>
      </c>
      <c r="E365" s="4">
        <v>3.1121190297422441E-2</v>
      </c>
      <c r="F365" s="4">
        <v>2.3594272379654724E-2</v>
      </c>
      <c r="G365" s="4">
        <v>3.4159314219084136E-2</v>
      </c>
      <c r="H365" s="4">
        <v>2.1674398913205772E-2</v>
      </c>
      <c r="I365" s="4">
        <v>3.6562527070749695E-2</v>
      </c>
      <c r="J365" s="4">
        <v>2.8191914497685877E-2</v>
      </c>
      <c r="K365" s="4">
        <v>2.3065746284330224E-2</v>
      </c>
      <c r="L365" s="4"/>
      <c r="M365" s="4">
        <v>3.4938671273918809E-2</v>
      </c>
      <c r="N365" s="4">
        <v>1.5677445329569828E-2</v>
      </c>
      <c r="O365" s="1"/>
      <c r="P365" s="15">
        <f t="shared" si="22"/>
        <v>7675.3642191737426</v>
      </c>
      <c r="Q365" s="15">
        <f t="shared" si="22"/>
        <v>321.22933063284705</v>
      </c>
      <c r="R365" s="1"/>
      <c r="S365" s="1"/>
      <c r="T365" s="1"/>
      <c r="U365" s="13"/>
      <c r="V365" s="15"/>
    </row>
    <row r="366" spans="1:22" x14ac:dyDescent="0.2">
      <c r="A366" s="24">
        <v>21640</v>
      </c>
      <c r="B366" s="4">
        <v>8.2038378987390193E-3</v>
      </c>
      <c r="C366" s="4">
        <v>9.7543245815945312E-3</v>
      </c>
      <c r="D366" s="4">
        <v>3.4433451240412083E-4</v>
      </c>
      <c r="E366" s="4">
        <v>1.036814222345761E-2</v>
      </c>
      <c r="F366" s="4">
        <v>1.4789603935505546E-2</v>
      </c>
      <c r="G366" s="4">
        <v>5.8365885298647946E-3</v>
      </c>
      <c r="H366" s="4">
        <v>4.6107895232823104E-3</v>
      </c>
      <c r="I366" s="4">
        <v>8.9105614009532541E-3</v>
      </c>
      <c r="J366" s="4">
        <v>3.710719240169813E-2</v>
      </c>
      <c r="K366" s="4">
        <v>4.4609701577473793E-3</v>
      </c>
      <c r="L366" s="4"/>
      <c r="M366" s="4">
        <v>2.1210210061589851E-2</v>
      </c>
      <c r="N366" s="4">
        <v>1.3307816711623177E-2</v>
      </c>
      <c r="O366" s="1"/>
      <c r="P366" s="15">
        <f t="shared" si="22"/>
        <v>7838.1603065616282</v>
      </c>
      <c r="Q366" s="15">
        <f t="shared" si="22"/>
        <v>325.50419168730639</v>
      </c>
      <c r="R366" s="1"/>
      <c r="S366" s="1"/>
      <c r="T366" s="1"/>
      <c r="U366" s="13"/>
      <c r="V366" s="15"/>
    </row>
    <row r="367" spans="1:22" x14ac:dyDescent="0.2">
      <c r="A367" s="24">
        <v>21670</v>
      </c>
      <c r="B367" s="4">
        <v>1.0311074468086989E-2</v>
      </c>
      <c r="C367" s="4">
        <v>1.5713452631577862E-2</v>
      </c>
      <c r="D367" s="4">
        <v>1.3405431578946247E-2</v>
      </c>
      <c r="E367" s="4">
        <v>4.0534463157893219E-2</v>
      </c>
      <c r="F367" s="4">
        <v>2.8036926315788246E-2</v>
      </c>
      <c r="G367" s="4">
        <v>2.1664712765958827E-2</v>
      </c>
      <c r="H367" s="4">
        <v>3.930072631578807E-2</v>
      </c>
      <c r="I367" s="4">
        <v>3.7045747368420257E-2</v>
      </c>
      <c r="J367" s="4">
        <v>2.0867821052630742E-2</v>
      </c>
      <c r="K367" s="4">
        <v>2.1776668403140187E-2</v>
      </c>
      <c r="L367" s="4"/>
      <c r="M367" s="4">
        <v>2.6810378947367264E-2</v>
      </c>
      <c r="N367" s="4">
        <v>1.2870317339310322E-2</v>
      </c>
      <c r="O367" s="1"/>
      <c r="P367" s="15">
        <f t="shared" si="22"/>
        <v>8048.3043546307581</v>
      </c>
      <c r="Q367" s="15">
        <f t="shared" si="22"/>
        <v>329.69353392959772</v>
      </c>
      <c r="R367" s="1"/>
      <c r="S367" s="1"/>
      <c r="T367" s="1"/>
      <c r="U367" s="13"/>
      <c r="V367" s="15"/>
    </row>
    <row r="368" spans="1:22" x14ac:dyDescent="0.2">
      <c r="A368" s="24">
        <v>21699</v>
      </c>
      <c r="B368" s="4">
        <v>-6.4468809399139682E-3</v>
      </c>
      <c r="C368" s="4">
        <v>7.7992124103420934E-3</v>
      </c>
      <c r="D368" s="4">
        <v>1.6585261564155962E-2</v>
      </c>
      <c r="E368" s="4">
        <v>2.0507633528353164E-2</v>
      </c>
      <c r="F368" s="4">
        <v>1.2388230529339683E-2</v>
      </c>
      <c r="G368" s="4">
        <v>1.5325030329651268E-2</v>
      </c>
      <c r="H368" s="4">
        <v>9.4522656529418825E-3</v>
      </c>
      <c r="I368" s="4">
        <v>-7.2122906754290561E-5</v>
      </c>
      <c r="J368" s="4">
        <v>1.6468162984355939E-2</v>
      </c>
      <c r="K368" s="4">
        <v>-7.3014644376727666E-3</v>
      </c>
      <c r="L368" s="4"/>
      <c r="M368" s="4">
        <v>1.9746665379410278E-2</v>
      </c>
      <c r="N368" s="4">
        <v>5.3063136255788734E-3</v>
      </c>
      <c r="O368" s="1"/>
      <c r="P368" s="15">
        <f t="shared" si="22"/>
        <v>8207.2315275933015</v>
      </c>
      <c r="Q368" s="15">
        <f t="shared" si="22"/>
        <v>331.44299122095362</v>
      </c>
      <c r="R368" s="1"/>
      <c r="S368" s="1"/>
      <c r="T368" s="1"/>
      <c r="U368" s="13"/>
      <c r="V368" s="15"/>
    </row>
    <row r="369" spans="1:22" x14ac:dyDescent="0.2">
      <c r="A369" s="24">
        <v>21731</v>
      </c>
      <c r="B369" s="4">
        <v>-9.4370069501469311E-3</v>
      </c>
      <c r="C369" s="4">
        <v>-6.1215608106988117E-3</v>
      </c>
      <c r="D369" s="4">
        <v>4.5720869625711646E-3</v>
      </c>
      <c r="E369" s="4">
        <v>1.0404821804630426E-3</v>
      </c>
      <c r="F369" s="4">
        <v>1.2151116013123797E-2</v>
      </c>
      <c r="G369" s="4">
        <v>1.2167362841543516E-2</v>
      </c>
      <c r="H369" s="4">
        <v>1.365480899724969E-2</v>
      </c>
      <c r="I369" s="4">
        <v>3.2241042832870104E-3</v>
      </c>
      <c r="J369" s="4">
        <v>1.7533938704406893E-2</v>
      </c>
      <c r="K369" s="4">
        <v>-3.5517848725588053E-3</v>
      </c>
      <c r="L369" s="4"/>
      <c r="M369" s="4">
        <v>1.5531192368678726E-2</v>
      </c>
      <c r="N369" s="4">
        <v>-1.0938634481833187E-2</v>
      </c>
      <c r="O369" s="1"/>
      <c r="P369" s="15">
        <f t="shared" si="22"/>
        <v>8334.6996192626375</v>
      </c>
      <c r="Q369" s="15">
        <f t="shared" si="22"/>
        <v>327.81745748842218</v>
      </c>
      <c r="R369" s="1"/>
      <c r="S369" s="1"/>
      <c r="T369" s="1"/>
      <c r="U369" s="13"/>
      <c r="V369" s="15"/>
    </row>
    <row r="370" spans="1:22" x14ac:dyDescent="0.2">
      <c r="A370" s="24">
        <v>21762</v>
      </c>
      <c r="B370" s="4">
        <v>3.01820315789465E-2</v>
      </c>
      <c r="C370" s="4">
        <v>2.5464610526314768E-2</v>
      </c>
      <c r="D370" s="4">
        <v>3.8222826718088854E-2</v>
      </c>
      <c r="E370" s="4">
        <v>3.6102147368420212E-2</v>
      </c>
      <c r="F370" s="4">
        <v>2.6201520833335046E-2</v>
      </c>
      <c r="G370" s="4">
        <v>3.146745263157813E-2</v>
      </c>
      <c r="H370" s="4">
        <v>3.0532189473683413E-2</v>
      </c>
      <c r="I370" s="4">
        <v>3.396377894736724E-2</v>
      </c>
      <c r="J370" s="4">
        <v>3.9510873684209802E-2</v>
      </c>
      <c r="K370" s="4">
        <v>2.2577136842104384E-2</v>
      </c>
      <c r="L370" s="4"/>
      <c r="M370" s="4">
        <v>3.2491010526314978E-2</v>
      </c>
      <c r="N370" s="4">
        <v>2.6067578947367442E-2</v>
      </c>
      <c r="O370" s="1"/>
      <c r="P370" s="15">
        <f t="shared" si="22"/>
        <v>8605.502432325773</v>
      </c>
      <c r="Q370" s="15">
        <f t="shared" si="22"/>
        <v>336.3628649418269</v>
      </c>
      <c r="R370" s="1"/>
      <c r="S370" s="1"/>
      <c r="T370" s="1"/>
      <c r="U370" s="13"/>
      <c r="V370" s="15"/>
    </row>
    <row r="371" spans="1:22" x14ac:dyDescent="0.2">
      <c r="A371" s="24">
        <v>21793</v>
      </c>
      <c r="B371" s="4">
        <v>6.2991318537231056E-3</v>
      </c>
      <c r="C371" s="4">
        <v>8.843611269965912E-3</v>
      </c>
      <c r="D371" s="4">
        <v>-5.4098381089018321E-3</v>
      </c>
      <c r="E371" s="4">
        <v>-7.6145849991593462E-4</v>
      </c>
      <c r="F371" s="4">
        <v>-1.6292004101107205E-2</v>
      </c>
      <c r="G371" s="4">
        <v>-1.6787043213732367E-2</v>
      </c>
      <c r="H371" s="4">
        <v>-1.8985937117784624E-2</v>
      </c>
      <c r="I371" s="4">
        <v>-3.3011188460251639E-2</v>
      </c>
      <c r="J371" s="4">
        <v>-3.8927892681510756E-2</v>
      </c>
      <c r="K371" s="4">
        <v>-2.7568835207541831E-2</v>
      </c>
      <c r="L371" s="4"/>
      <c r="M371" s="4">
        <v>-2.8104581172860854E-3</v>
      </c>
      <c r="N371" s="4">
        <v>-2.9874441709154098E-2</v>
      </c>
      <c r="O371" s="1"/>
      <c r="P371" s="15">
        <f t="shared" si="22"/>
        <v>8581.3170281615185</v>
      </c>
      <c r="Q371" s="15">
        <f t="shared" si="22"/>
        <v>326.31421213999823</v>
      </c>
      <c r="R371" s="1"/>
      <c r="S371" s="1"/>
      <c r="T371" s="1"/>
      <c r="U371" s="13"/>
      <c r="V371" s="15"/>
    </row>
    <row r="372" spans="1:22" x14ac:dyDescent="0.2">
      <c r="A372" s="24">
        <v>21823</v>
      </c>
      <c r="B372" s="4">
        <v>-2.3990251875388613E-2</v>
      </c>
      <c r="C372" s="4">
        <v>-3.899295095509081E-2</v>
      </c>
      <c r="D372" s="4">
        <v>-4.1975090962918404E-2</v>
      </c>
      <c r="E372" s="4">
        <v>-5.0637724307067367E-2</v>
      </c>
      <c r="F372" s="4">
        <v>-5.0741481923743725E-2</v>
      </c>
      <c r="G372" s="4">
        <v>-4.8386059917273738E-2</v>
      </c>
      <c r="H372" s="4">
        <v>-4.5007263901219119E-2</v>
      </c>
      <c r="I372" s="4">
        <v>-4.5565912181163459E-2</v>
      </c>
      <c r="J372" s="4">
        <v>-4.606514189255051E-2</v>
      </c>
      <c r="K372" s="4">
        <v>-5.3078411153409832E-2</v>
      </c>
      <c r="L372" s="4"/>
      <c r="M372" s="4">
        <v>-3.5404683045640484E-2</v>
      </c>
      <c r="N372" s="4">
        <v>-5.5868640409265313E-2</v>
      </c>
      <c r="O372" s="1"/>
      <c r="P372" s="15">
        <f t="shared" si="22"/>
        <v>8277.4982186653015</v>
      </c>
      <c r="Q372" s="15">
        <f t="shared" si="22"/>
        <v>308.08348076151594</v>
      </c>
      <c r="R372" s="1"/>
      <c r="S372" s="1"/>
      <c r="T372" s="1"/>
      <c r="U372" s="13"/>
      <c r="V372" s="15"/>
    </row>
    <row r="373" spans="1:22" x14ac:dyDescent="0.2">
      <c r="A373" s="24">
        <v>21853</v>
      </c>
      <c r="B373" s="4">
        <v>9.7511263157878947E-3</v>
      </c>
      <c r="C373" s="4">
        <v>1.2943593750001536E-2</v>
      </c>
      <c r="D373" s="4">
        <v>1.2968437500001206E-2</v>
      </c>
      <c r="E373" s="4">
        <v>2.3338302083334872E-2</v>
      </c>
      <c r="F373" s="4">
        <v>8.8979062500009753E-3</v>
      </c>
      <c r="G373" s="4">
        <v>1.6362572916668539E-2</v>
      </c>
      <c r="H373" s="4">
        <v>1.9120635416668197E-2</v>
      </c>
      <c r="I373" s="4">
        <v>2.720040856552286E-2</v>
      </c>
      <c r="J373" s="4">
        <v>3.9205969725193413E-2</v>
      </c>
      <c r="K373" s="4">
        <v>2.7193905263156681E-2</v>
      </c>
      <c r="L373" s="4"/>
      <c r="M373" s="4">
        <v>1.6504473684209264E-2</v>
      </c>
      <c r="N373" s="4">
        <v>6.8579255319163313E-3</v>
      </c>
      <c r="O373" s="1"/>
      <c r="P373" s="15">
        <f t="shared" ref="P373:Q388" si="23">P372*(1+M373)</f>
        <v>8414.1139701863522</v>
      </c>
      <c r="Q373" s="15">
        <f t="shared" si="23"/>
        <v>310.19629433019202</v>
      </c>
      <c r="R373" s="1"/>
      <c r="S373" s="1"/>
      <c r="T373" s="1"/>
      <c r="U373" s="13"/>
      <c r="V373" s="15"/>
    </row>
    <row r="374" spans="1:22" x14ac:dyDescent="0.2">
      <c r="A374" s="24">
        <v>21884</v>
      </c>
      <c r="B374" s="4">
        <v>2.7551252334856446E-3</v>
      </c>
      <c r="C374" s="4">
        <v>7.4218946674748931E-3</v>
      </c>
      <c r="D374" s="4">
        <v>1.3735292929536458E-2</v>
      </c>
      <c r="E374" s="4">
        <v>1.0177430987535097E-2</v>
      </c>
      <c r="F374" s="4">
        <v>1.6541063232302866E-2</v>
      </c>
      <c r="G374" s="4">
        <v>1.4151116438228417E-2</v>
      </c>
      <c r="H374" s="4">
        <v>2.0169189577227797E-2</v>
      </c>
      <c r="I374" s="4">
        <v>3.6874171919978549E-2</v>
      </c>
      <c r="J374" s="4">
        <v>2.1743164275114246E-2</v>
      </c>
      <c r="K374" s="4">
        <v>-2.6725515808574407E-3</v>
      </c>
      <c r="L374" s="4"/>
      <c r="M374" s="4">
        <v>1.096144910310537E-2</v>
      </c>
      <c r="N374" s="4">
        <v>2.1683526280891208E-4</v>
      </c>
      <c r="O374" s="1"/>
      <c r="P374" s="15">
        <f t="shared" si="23"/>
        <v>8506.3448522182771</v>
      </c>
      <c r="Q374" s="15">
        <f t="shared" si="23"/>
        <v>310.26355582519545</v>
      </c>
      <c r="R374" s="1"/>
      <c r="S374" s="1"/>
      <c r="T374" s="1"/>
      <c r="U374" s="13"/>
      <c r="V374" s="15"/>
    </row>
    <row r="375" spans="1:22" x14ac:dyDescent="0.2">
      <c r="A375" s="24">
        <v>21915</v>
      </c>
      <c r="B375" s="4">
        <v>1.1243692378678727E-2</v>
      </c>
      <c r="C375" s="4">
        <v>1.8873828782040913E-2</v>
      </c>
      <c r="D375" s="4">
        <v>1.8335890385801301E-2</v>
      </c>
      <c r="E375" s="4">
        <v>3.2754434981302261E-2</v>
      </c>
      <c r="F375" s="4">
        <v>2.1020237466778946E-2</v>
      </c>
      <c r="G375" s="4">
        <v>2.0688822437368692E-2</v>
      </c>
      <c r="H375" s="4">
        <v>3.0719514812282078E-2</v>
      </c>
      <c r="I375" s="4">
        <v>4.0370724425438098E-3</v>
      </c>
      <c r="J375" s="4">
        <v>2.5206052841293625E-2</v>
      </c>
      <c r="K375" s="4">
        <v>2.3979772755068574E-2</v>
      </c>
      <c r="L375" s="4"/>
      <c r="M375" s="4">
        <v>2.0875002358750727E-2</v>
      </c>
      <c r="N375" s="4">
        <v>1.7983789746563339E-2</v>
      </c>
      <c r="O375" s="1"/>
      <c r="P375" s="15">
        <f t="shared" si="23"/>
        <v>8683.9148210726798</v>
      </c>
      <c r="Q375" s="15">
        <f t="shared" si="23"/>
        <v>315.84327037917689</v>
      </c>
      <c r="R375" s="1"/>
      <c r="S375" s="1"/>
      <c r="T375" s="1"/>
      <c r="U375" s="13"/>
      <c r="V375" s="15"/>
    </row>
    <row r="376" spans="1:22" x14ac:dyDescent="0.2">
      <c r="A376" s="24">
        <v>21944</v>
      </c>
      <c r="B376" s="4">
        <v>-1.6372747368422091E-2</v>
      </c>
      <c r="C376" s="4">
        <v>-2.4780666666665452E-2</v>
      </c>
      <c r="D376" s="4">
        <v>-4.6162635416665432E-2</v>
      </c>
      <c r="E376" s="4">
        <v>-3.4241041666665639E-2</v>
      </c>
      <c r="F376" s="4">
        <v>-5.1731624999998727E-2</v>
      </c>
      <c r="G376" s="4">
        <v>-4.2111010526316939E-2</v>
      </c>
      <c r="H376" s="4">
        <v>-5.0321708333332382E-2</v>
      </c>
      <c r="I376" s="4">
        <v>-4.602240624999876E-2</v>
      </c>
      <c r="J376" s="4">
        <v>-3.569383333333187E-2</v>
      </c>
      <c r="K376" s="4">
        <v>-3.2879768421053557E-2</v>
      </c>
      <c r="L376" s="4"/>
      <c r="M376" s="4">
        <v>-2.9150747368422603E-2</v>
      </c>
      <c r="N376" s="4">
        <v>-2.0569749999998721E-2</v>
      </c>
      <c r="O376" s="1"/>
      <c r="P376" s="15">
        <f t="shared" si="23"/>
        <v>8430.7722139546895</v>
      </c>
      <c r="Q376" s="15">
        <f t="shared" si="23"/>
        <v>309.34645326829519</v>
      </c>
      <c r="R376" s="1"/>
      <c r="S376" s="1"/>
      <c r="T376" s="1"/>
      <c r="U376" s="13"/>
      <c r="V376" s="15"/>
    </row>
    <row r="377" spans="1:22" x14ac:dyDescent="0.2">
      <c r="A377" s="24">
        <v>21975</v>
      </c>
      <c r="B377" s="4">
        <v>1.1190649247352358E-2</v>
      </c>
      <c r="C377" s="4">
        <v>1.038211074460671E-2</v>
      </c>
      <c r="D377" s="4">
        <v>1.8099588429858704E-2</v>
      </c>
      <c r="E377" s="4">
        <v>5.0499867070656901E-3</v>
      </c>
      <c r="F377" s="4">
        <v>-3.4852402181347886E-3</v>
      </c>
      <c r="G377" s="4">
        <v>1.813700203955082E-2</v>
      </c>
      <c r="H377" s="4">
        <v>5.9031882760596233E-4</v>
      </c>
      <c r="I377" s="4">
        <v>4.8065183037631076E-3</v>
      </c>
      <c r="J377" s="4">
        <v>9.2372831097298214E-3</v>
      </c>
      <c r="K377" s="4">
        <v>2.4350275119717768E-3</v>
      </c>
      <c r="L377" s="4"/>
      <c r="M377" s="4">
        <v>6.943533175225447E-3</v>
      </c>
      <c r="N377" s="4">
        <v>1.6128565170601128E-3</v>
      </c>
      <c r="O377" s="1"/>
      <c r="P377" s="15">
        <f t="shared" si="23"/>
        <v>8489.3115605150524</v>
      </c>
      <c r="Q377" s="15">
        <f t="shared" si="23"/>
        <v>309.8453847114784</v>
      </c>
      <c r="R377" s="1"/>
      <c r="S377" s="1"/>
      <c r="T377" s="1"/>
      <c r="U377" s="13"/>
      <c r="V377" s="15"/>
    </row>
    <row r="378" spans="1:22" x14ac:dyDescent="0.2">
      <c r="A378" s="24">
        <v>22006</v>
      </c>
      <c r="B378" s="4">
        <v>5.3305604545901275E-3</v>
      </c>
      <c r="C378" s="4">
        <v>-1.4551098702436649E-3</v>
      </c>
      <c r="D378" s="4">
        <v>-9.8966525107876402E-3</v>
      </c>
      <c r="E378" s="4">
        <v>-2.2601733556487646E-2</v>
      </c>
      <c r="F378" s="4">
        <v>-2.652022481006111E-2</v>
      </c>
      <c r="G378" s="4">
        <v>-2.5326228657867822E-2</v>
      </c>
      <c r="H378" s="4">
        <v>-2.7634186952643747E-2</v>
      </c>
      <c r="I378" s="4">
        <v>-5.2259236487230076E-2</v>
      </c>
      <c r="J378" s="4">
        <v>-2.7848154199782926E-2</v>
      </c>
      <c r="K378" s="4">
        <v>-5.4466489478081193E-2</v>
      </c>
      <c r="L378" s="4"/>
      <c r="M378" s="4">
        <v>-1.446095156628846E-2</v>
      </c>
      <c r="N378" s="4">
        <v>-5.3761845627936289E-2</v>
      </c>
      <c r="O378" s="1"/>
      <c r="P378" s="15">
        <f t="shared" si="23"/>
        <v>8366.5480372073107</v>
      </c>
      <c r="Q378" s="15">
        <f t="shared" si="23"/>
        <v>293.18752497009137</v>
      </c>
      <c r="R378" s="1"/>
      <c r="S378" s="1"/>
      <c r="T378" s="1"/>
      <c r="U378" s="13"/>
      <c r="V378" s="15"/>
    </row>
    <row r="379" spans="1:22" x14ac:dyDescent="0.2">
      <c r="A379" s="24">
        <v>22035</v>
      </c>
      <c r="B379" s="4">
        <v>6.3936666666684072E-3</v>
      </c>
      <c r="C379" s="4">
        <v>-3.045583333331936E-3</v>
      </c>
      <c r="D379" s="4">
        <v>-3.6866874999987864E-3</v>
      </c>
      <c r="E379" s="4">
        <v>-1.0775430097529348E-2</v>
      </c>
      <c r="F379" s="4">
        <v>-2.1172340886511987E-2</v>
      </c>
      <c r="G379" s="4">
        <v>-2.1038124999998686E-2</v>
      </c>
      <c r="H379" s="4">
        <v>-2.985355670102996E-2</v>
      </c>
      <c r="I379" s="4">
        <v>-2.3773645833331858E-2</v>
      </c>
      <c r="J379" s="4">
        <v>-4.2741979166665445E-2</v>
      </c>
      <c r="K379" s="4">
        <v>-4.2445114688100305E-2</v>
      </c>
      <c r="L379" s="4"/>
      <c r="M379" s="4">
        <v>-1.1119007494378663E-2</v>
      </c>
      <c r="N379" s="4">
        <v>-4.832857291666548E-2</v>
      </c>
      <c r="O379" s="1"/>
      <c r="P379" s="15">
        <f t="shared" si="23"/>
        <v>8273.5203268795231</v>
      </c>
      <c r="Q379" s="15">
        <f t="shared" si="23"/>
        <v>279.01819029131764</v>
      </c>
      <c r="R379" s="1"/>
      <c r="S379" s="1"/>
      <c r="T379" s="1"/>
      <c r="U379" s="13"/>
      <c r="V379" s="15"/>
    </row>
    <row r="380" spans="1:22" x14ac:dyDescent="0.2">
      <c r="A380" s="24">
        <v>22067</v>
      </c>
      <c r="B380" s="4">
        <v>1.0735405348637705E-2</v>
      </c>
      <c r="C380" s="4">
        <v>2.3566493703322644E-2</v>
      </c>
      <c r="D380" s="4">
        <v>1.0063142906319822E-2</v>
      </c>
      <c r="E380" s="4">
        <v>1.4566979274998282E-2</v>
      </c>
      <c r="F380" s="4">
        <v>3.4542041311694582E-2</v>
      </c>
      <c r="G380" s="4">
        <v>1.4712792744681513E-2</v>
      </c>
      <c r="H380" s="4">
        <v>1.250511576177793E-2</v>
      </c>
      <c r="I380" s="4">
        <v>3.2407557542914578E-2</v>
      </c>
      <c r="J380" s="4">
        <v>3.3968246944586555E-2</v>
      </c>
      <c r="K380" s="4">
        <v>2.9032789327982922E-2</v>
      </c>
      <c r="L380" s="4"/>
      <c r="M380" s="4">
        <v>2.0519641552685597E-2</v>
      </c>
      <c r="N380" s="4">
        <v>7.5212022834019177E-3</v>
      </c>
      <c r="O380" s="1"/>
      <c r="P380" s="15">
        <f t="shared" si="23"/>
        <v>8443.2899983659499</v>
      </c>
      <c r="Q380" s="15">
        <f t="shared" si="23"/>
        <v>281.11674254124739</v>
      </c>
      <c r="R380" s="1"/>
      <c r="S380" s="1"/>
      <c r="T380" s="1"/>
      <c r="U380" s="13"/>
      <c r="V380" s="15"/>
    </row>
    <row r="381" spans="1:22" x14ac:dyDescent="0.2">
      <c r="A381" s="24">
        <v>22097</v>
      </c>
      <c r="B381" s="4">
        <v>3.1121457168318267E-2</v>
      </c>
      <c r="C381" s="4">
        <v>3.3842372406688526E-2</v>
      </c>
      <c r="D381" s="4">
        <v>3.4057359561852296E-2</v>
      </c>
      <c r="E381" s="4">
        <v>2.7560438256046149E-2</v>
      </c>
      <c r="F381" s="4">
        <v>2.4446878026982199E-2</v>
      </c>
      <c r="G381" s="4">
        <v>1.666678340822636E-2</v>
      </c>
      <c r="H381" s="4">
        <v>1.9362140305342335E-2</v>
      </c>
      <c r="I381" s="4">
        <v>1.4487194103079748E-2</v>
      </c>
      <c r="J381" s="4">
        <v>3.6887579807327597E-3</v>
      </c>
      <c r="K381" s="4">
        <v>1.4724239804588368E-2</v>
      </c>
      <c r="L381" s="4"/>
      <c r="M381" s="4">
        <v>2.795797283594359E-2</v>
      </c>
      <c r="N381" s="4">
        <v>2.1748369275433443E-2</v>
      </c>
      <c r="O381" s="1"/>
      <c r="P381" s="15">
        <f t="shared" si="23"/>
        <v>8679.3472707862602</v>
      </c>
      <c r="Q381" s="15">
        <f t="shared" si="23"/>
        <v>287.23057326754139</v>
      </c>
      <c r="R381" s="1"/>
      <c r="S381" s="1"/>
      <c r="T381" s="1"/>
      <c r="U381" s="13"/>
      <c r="V381" s="15"/>
    </row>
    <row r="382" spans="1:22" x14ac:dyDescent="0.2">
      <c r="A382" s="24">
        <v>22126</v>
      </c>
      <c r="B382" s="4">
        <v>7.1720312500016536E-3</v>
      </c>
      <c r="C382" s="4">
        <v>-1.2932969072163458E-2</v>
      </c>
      <c r="D382" s="4">
        <v>-4.963968749998493E-3</v>
      </c>
      <c r="E382" s="4">
        <v>-1.5404630893369409E-2</v>
      </c>
      <c r="F382" s="4">
        <v>-1.2291608265855847E-2</v>
      </c>
      <c r="G382" s="4">
        <v>-2.2259479166665153E-2</v>
      </c>
      <c r="H382" s="4">
        <v>-2.209463091072883E-2</v>
      </c>
      <c r="I382" s="4">
        <v>-1.5807136094216134E-2</v>
      </c>
      <c r="J382" s="4">
        <v>-4.0536618556699544E-2</v>
      </c>
      <c r="K382" s="4">
        <v>-3.5157260416665337E-2</v>
      </c>
      <c r="L382" s="4"/>
      <c r="M382" s="4">
        <v>-1.6508666318418852E-3</v>
      </c>
      <c r="N382" s="4">
        <v>-2.7210937499998922E-2</v>
      </c>
      <c r="O382" s="1"/>
      <c r="P382" s="15">
        <f t="shared" si="23"/>
        <v>8665.0188259907518</v>
      </c>
      <c r="Q382" s="15">
        <f t="shared" si="23"/>
        <v>279.41476009026945</v>
      </c>
      <c r="R382" s="1"/>
      <c r="S382" s="1"/>
      <c r="T382" s="1"/>
      <c r="U382" s="13"/>
      <c r="V382" s="15"/>
    </row>
    <row r="383" spans="1:22" x14ac:dyDescent="0.2">
      <c r="A383" s="24">
        <v>22159</v>
      </c>
      <c r="B383" s="4">
        <v>3.4862822802200988E-2</v>
      </c>
      <c r="C383" s="4">
        <v>3.8641291010234724E-2</v>
      </c>
      <c r="D383" s="4">
        <v>3.5632503055715192E-2</v>
      </c>
      <c r="E383" s="4">
        <v>4.0384581338448466E-2</v>
      </c>
      <c r="F383" s="4">
        <v>2.6419036277746555E-2</v>
      </c>
      <c r="G383" s="4">
        <v>2.4130099374705782E-2</v>
      </c>
      <c r="H383" s="4">
        <v>3.6114065461514855E-2</v>
      </c>
      <c r="I383" s="4">
        <v>3.8653550745600951E-2</v>
      </c>
      <c r="J383" s="4">
        <v>4.7341369878564077E-2</v>
      </c>
      <c r="K383" s="4">
        <v>8.0584181237933317E-2</v>
      </c>
      <c r="L383" s="4"/>
      <c r="M383" s="4">
        <v>4.5972004521640519E-2</v>
      </c>
      <c r="N383" s="4">
        <v>6.1917721974017015E-2</v>
      </c>
      <c r="O383" s="1"/>
      <c r="P383" s="15">
        <f t="shared" si="23"/>
        <v>9063.3671106392994</v>
      </c>
      <c r="Q383" s="15">
        <f t="shared" si="23"/>
        <v>296.71548552097545</v>
      </c>
      <c r="R383" s="1"/>
      <c r="S383" s="1"/>
      <c r="T383" s="1"/>
      <c r="U383" s="13"/>
      <c r="V383" s="15"/>
    </row>
    <row r="384" spans="1:22" x14ac:dyDescent="0.2">
      <c r="A384" s="24">
        <v>22189</v>
      </c>
      <c r="B384" s="4">
        <v>-3.2816228381505663E-2</v>
      </c>
      <c r="C384" s="4">
        <v>-4.3364130401233436E-2</v>
      </c>
      <c r="D384" s="4">
        <v>-4.7165622337634328E-2</v>
      </c>
      <c r="E384" s="4">
        <v>-6.6607228703900789E-2</v>
      </c>
      <c r="F384" s="4">
        <v>-5.0387965451097361E-2</v>
      </c>
      <c r="G384" s="4">
        <v>-5.2609189194981587E-2</v>
      </c>
      <c r="H384" s="4">
        <v>-7.0401399581418889E-2</v>
      </c>
      <c r="I384" s="4">
        <v>-6.1383343479875729E-2</v>
      </c>
      <c r="J384" s="4">
        <v>-8.257423674108133E-2</v>
      </c>
      <c r="K384" s="4">
        <v>-9.6281485394626776E-2</v>
      </c>
      <c r="L384" s="4"/>
      <c r="M384" s="4">
        <v>-4.5626548920870369E-2</v>
      </c>
      <c r="N384" s="4">
        <v>-9.9624234095252784E-2</v>
      </c>
      <c r="O384" s="1"/>
      <c r="P384" s="15">
        <f t="shared" si="23"/>
        <v>8649.8369477779088</v>
      </c>
      <c r="Q384" s="15">
        <f t="shared" si="23"/>
        <v>267.15543253174718</v>
      </c>
      <c r="R384" s="1"/>
      <c r="S384" s="1"/>
      <c r="T384" s="1"/>
      <c r="U384" s="13"/>
      <c r="V384" s="15"/>
    </row>
    <row r="385" spans="1:22" x14ac:dyDescent="0.2">
      <c r="A385" s="24">
        <v>22220</v>
      </c>
      <c r="B385" s="4">
        <v>-7.2926082474210618E-3</v>
      </c>
      <c r="C385" s="4">
        <v>-3.8803505154626494E-3</v>
      </c>
      <c r="D385" s="4">
        <v>-1.4110835051544868E-2</v>
      </c>
      <c r="E385" s="4">
        <v>-1.4315628865978369E-2</v>
      </c>
      <c r="F385" s="4">
        <v>-5.4469793814420076E-3</v>
      </c>
      <c r="G385" s="4">
        <v>-1.0375080965099093E-2</v>
      </c>
      <c r="H385" s="4">
        <v>-1.9342731958761461E-2</v>
      </c>
      <c r="I385" s="4">
        <v>-2.703028865979229E-2</v>
      </c>
      <c r="J385" s="4">
        <v>-3.4585482857244387E-2</v>
      </c>
      <c r="K385" s="4">
        <v>-7.9389688387014434E-2</v>
      </c>
      <c r="L385" s="4"/>
      <c r="M385" s="4">
        <v>-1.8923645833319735E-3</v>
      </c>
      <c r="N385" s="4">
        <v>-5.881062718714114E-2</v>
      </c>
      <c r="O385" s="1"/>
      <c r="P385" s="15">
        <f t="shared" si="23"/>
        <v>8633.4683026863368</v>
      </c>
      <c r="Q385" s="15">
        <f t="shared" si="23"/>
        <v>251.44385398810317</v>
      </c>
      <c r="R385" s="1"/>
      <c r="S385" s="1"/>
      <c r="T385" s="1"/>
      <c r="U385" s="13"/>
      <c r="V385" s="15"/>
    </row>
    <row r="386" spans="1:22" x14ac:dyDescent="0.2">
      <c r="A386" s="24">
        <v>22250</v>
      </c>
      <c r="B386" s="4">
        <v>3.3144043760083619E-2</v>
      </c>
      <c r="C386" s="4">
        <v>5.0566904609687269E-2</v>
      </c>
      <c r="D386" s="4">
        <v>3.4835983200072196E-2</v>
      </c>
      <c r="E386" s="4">
        <v>5.4378835929924874E-2</v>
      </c>
      <c r="F386" s="4">
        <v>5.8304065372619673E-2</v>
      </c>
      <c r="G386" s="4">
        <v>3.4288710641725784E-2</v>
      </c>
      <c r="H386" s="4">
        <v>6.1539185310210076E-2</v>
      </c>
      <c r="I386" s="4">
        <v>3.6891836436798942E-2</v>
      </c>
      <c r="J386" s="4">
        <v>4.0649542131340644E-2</v>
      </c>
      <c r="K386" s="4">
        <v>3.020939483660956E-2</v>
      </c>
      <c r="L386" s="4"/>
      <c r="M386" s="4">
        <v>4.1659666269095119E-2</v>
      </c>
      <c r="N386" s="4">
        <v>1.2384031674446794E-2</v>
      </c>
      <c r="O386" s="1"/>
      <c r="P386" s="15">
        <f t="shared" si="23"/>
        <v>8993.1357109210603</v>
      </c>
      <c r="Q386" s="15">
        <f t="shared" si="23"/>
        <v>254.55774264023682</v>
      </c>
      <c r="R386" s="1"/>
      <c r="S386" s="1"/>
      <c r="T386" s="1"/>
      <c r="U386" s="13"/>
      <c r="V386" s="15"/>
    </row>
    <row r="387" spans="1:22" x14ac:dyDescent="0.2">
      <c r="A387" s="24">
        <v>22280</v>
      </c>
      <c r="B387" s="4">
        <v>4.3087678896103654E-2</v>
      </c>
      <c r="C387" s="4">
        <v>3.6978338676170619E-2</v>
      </c>
      <c r="D387" s="4">
        <v>3.0557781723594468E-2</v>
      </c>
      <c r="E387" s="4">
        <v>2.8449734198352505E-2</v>
      </c>
      <c r="F387" s="4">
        <v>3.7218015481801148E-2</v>
      </c>
      <c r="G387" s="4">
        <v>4.4041346115777591E-2</v>
      </c>
      <c r="H387" s="4">
        <v>4.2655471419440483E-2</v>
      </c>
      <c r="I387" s="4">
        <v>4.2678128486753453E-2</v>
      </c>
      <c r="J387" s="4">
        <v>4.0215510564499013E-2</v>
      </c>
      <c r="K387" s="4">
        <v>2.9467419338716994E-2</v>
      </c>
      <c r="L387" s="4"/>
      <c r="M387" s="4">
        <v>2.7341559326337528E-2</v>
      </c>
      <c r="N387" s="4">
        <v>2.9456764654310019E-2</v>
      </c>
      <c r="O387" s="1"/>
      <c r="P387" s="15">
        <f t="shared" si="23"/>
        <v>9239.0220644910132</v>
      </c>
      <c r="Q387" s="15">
        <f t="shared" si="23"/>
        <v>262.05619015612268</v>
      </c>
      <c r="R387" s="1"/>
      <c r="S387" s="1"/>
      <c r="T387" s="1"/>
      <c r="U387" s="13"/>
      <c r="V387" s="15"/>
    </row>
    <row r="388" spans="1:22" x14ac:dyDescent="0.2">
      <c r="A388" s="24">
        <v>22312</v>
      </c>
      <c r="B388" s="4">
        <v>6.9423500000001637E-2</v>
      </c>
      <c r="C388" s="4">
        <v>5.9418000000001525E-2</v>
      </c>
      <c r="D388" s="4">
        <v>7.7578360824743786E-2</v>
      </c>
      <c r="E388" s="4">
        <v>8.4712553083883479E-2</v>
      </c>
      <c r="F388" s="4">
        <v>7.6936525773197317E-2</v>
      </c>
      <c r="G388" s="4">
        <v>8.719016494845544E-2</v>
      </c>
      <c r="H388" s="4">
        <v>0.10373349484536254</v>
      </c>
      <c r="I388" s="4">
        <v>7.989562886598045E-2</v>
      </c>
      <c r="J388" s="4">
        <v>0.10980784536082666</v>
      </c>
      <c r="K388" s="4">
        <v>7.6855533289550637E-2</v>
      </c>
      <c r="L388" s="4"/>
      <c r="M388" s="4">
        <v>7.1154556701032323E-2</v>
      </c>
      <c r="N388" s="4">
        <v>0.12464703092783713</v>
      </c>
      <c r="O388" s="1"/>
      <c r="P388" s="15">
        <f t="shared" si="23"/>
        <v>9896.4205838409271</v>
      </c>
      <c r="Q388" s="15">
        <f t="shared" si="23"/>
        <v>294.7207161953441</v>
      </c>
      <c r="R388" s="1"/>
      <c r="S388" s="1"/>
      <c r="T388" s="1"/>
      <c r="U388" s="13"/>
      <c r="V388" s="15"/>
    </row>
    <row r="389" spans="1:22" x14ac:dyDescent="0.2">
      <c r="A389" s="24">
        <v>22340</v>
      </c>
      <c r="B389" s="4">
        <v>4.1594746952563932E-2</v>
      </c>
      <c r="C389" s="4">
        <v>4.6634974620249237E-2</v>
      </c>
      <c r="D389" s="4">
        <v>5.0454458344020514E-2</v>
      </c>
      <c r="E389" s="4">
        <v>3.7645517904689507E-2</v>
      </c>
      <c r="F389" s="4">
        <v>5.7169896690644428E-2</v>
      </c>
      <c r="G389" s="4">
        <v>4.8407865185440935E-2</v>
      </c>
      <c r="H389" s="4">
        <v>5.4503108373893827E-2</v>
      </c>
      <c r="I389" s="4">
        <v>6.9868342031040864E-2</v>
      </c>
      <c r="J389" s="4">
        <v>8.2363275334021768E-2</v>
      </c>
      <c r="K389" s="4">
        <v>8.8672498153433699E-2</v>
      </c>
      <c r="L389" s="4"/>
      <c r="M389" s="4">
        <v>5.028077512943141E-2</v>
      </c>
      <c r="N389" s="4">
        <v>7.4973896621632452E-2</v>
      </c>
      <c r="O389" s="1"/>
      <c r="P389" s="15">
        <f t="shared" ref="P389:Q404" si="24">P388*(1+M389)</f>
        <v>10394.020281803309</v>
      </c>
      <c r="Q389" s="15">
        <f t="shared" si="24"/>
        <v>316.81707670362732</v>
      </c>
      <c r="R389" s="1"/>
      <c r="S389" s="1"/>
      <c r="T389" s="1"/>
      <c r="U389" s="13"/>
      <c r="V389" s="15"/>
    </row>
    <row r="390" spans="1:22" x14ac:dyDescent="0.2">
      <c r="A390" s="24">
        <v>22371</v>
      </c>
      <c r="B390" s="4">
        <v>2.605277864135136E-2</v>
      </c>
      <c r="C390" s="4">
        <v>3.6666141170349498E-2</v>
      </c>
      <c r="D390" s="4">
        <v>2.9127327208824605E-2</v>
      </c>
      <c r="E390" s="4">
        <v>3.3610679212198402E-2</v>
      </c>
      <c r="F390" s="4">
        <v>3.960701305481118E-2</v>
      </c>
      <c r="G390" s="4">
        <v>4.173519715607199E-2</v>
      </c>
      <c r="H390" s="4">
        <v>4.1108006049800583E-2</v>
      </c>
      <c r="I390" s="4">
        <v>6.9281550936401315E-2</v>
      </c>
      <c r="J390" s="4">
        <v>7.7438697802460155E-2</v>
      </c>
      <c r="K390" s="4">
        <v>7.6736048480914532E-2</v>
      </c>
      <c r="L390" s="4"/>
      <c r="M390" s="4">
        <v>3.6632684390624393E-2</v>
      </c>
      <c r="N390" s="4">
        <v>6.4878673390090569E-2</v>
      </c>
      <c r="O390" s="1"/>
      <c r="P390" s="15">
        <f t="shared" si="24"/>
        <v>10774.781146336358</v>
      </c>
      <c r="Q390" s="15">
        <f t="shared" si="24"/>
        <v>337.37174834748521</v>
      </c>
      <c r="R390" s="1"/>
      <c r="S390" s="1"/>
      <c r="T390" s="1"/>
      <c r="U390" s="13"/>
      <c r="V390" s="15"/>
    </row>
    <row r="391" spans="1:22" x14ac:dyDescent="0.2">
      <c r="A391" s="24">
        <v>22399</v>
      </c>
      <c r="B391" s="4">
        <v>2.3004670103094149E-2</v>
      </c>
      <c r="C391" s="4">
        <v>5.3563403272889332E-3</v>
      </c>
      <c r="D391" s="4">
        <v>5.1607731958780434E-3</v>
      </c>
      <c r="E391" s="4">
        <v>5.3019690721665125E-3</v>
      </c>
      <c r="F391" s="4">
        <v>5.66687628866136E-3</v>
      </c>
      <c r="G391" s="4">
        <v>5.8546185567029951E-3</v>
      </c>
      <c r="H391" s="4">
        <v>-7.1908247422666216E-3</v>
      </c>
      <c r="I391" s="4">
        <v>-1.2260721649470785E-3</v>
      </c>
      <c r="J391" s="4">
        <v>1.7276088655554078E-2</v>
      </c>
      <c r="K391" s="4">
        <v>1.1951824742269634E-2</v>
      </c>
      <c r="L391" s="4"/>
      <c r="M391" s="4">
        <v>1.2483948453609672E-2</v>
      </c>
      <c r="N391" s="4">
        <v>-1.5474138148569461E-2</v>
      </c>
      <c r="O391" s="1"/>
      <c r="P391" s="15">
        <f t="shared" si="24"/>
        <v>10909.292958766146</v>
      </c>
      <c r="Q391" s="15">
        <f t="shared" si="24"/>
        <v>332.15121130613181</v>
      </c>
      <c r="R391" s="1"/>
      <c r="S391" s="1"/>
      <c r="T391" s="1"/>
      <c r="U391" s="13"/>
      <c r="V391" s="15"/>
    </row>
    <row r="392" spans="1:22" x14ac:dyDescent="0.2">
      <c r="A392" s="24">
        <v>22432</v>
      </c>
      <c r="B392" s="4">
        <v>2.7121571434664649E-2</v>
      </c>
      <c r="C392" s="4">
        <v>3.0739799402396351E-2</v>
      </c>
      <c r="D392" s="4">
        <v>3.5587082080462906E-2</v>
      </c>
      <c r="E392" s="4">
        <v>6.0180767208438901E-2</v>
      </c>
      <c r="F392" s="4">
        <v>4.8084504725780963E-2</v>
      </c>
      <c r="G392" s="4">
        <v>4.3172824274629429E-2</v>
      </c>
      <c r="H392" s="4">
        <v>4.8153027976992391E-2</v>
      </c>
      <c r="I392" s="4">
        <v>5.0807510654089061E-2</v>
      </c>
      <c r="J392" s="4">
        <v>4.9255135491791613E-2</v>
      </c>
      <c r="K392" s="4">
        <v>4.9960776005748331E-2</v>
      </c>
      <c r="L392" s="4"/>
      <c r="M392" s="4">
        <v>4.099780885028248E-2</v>
      </c>
      <c r="N392" s="4">
        <v>5.3280320281505977E-2</v>
      </c>
      <c r="O392" s="1"/>
      <c r="P392" s="15">
        <f t="shared" si="24"/>
        <v>11356.550066181373</v>
      </c>
      <c r="Q392" s="15">
        <f t="shared" si="24"/>
        <v>349.8483342264127</v>
      </c>
      <c r="R392" s="1"/>
      <c r="S392" s="1"/>
      <c r="T392" s="1"/>
      <c r="U392" s="13"/>
      <c r="V392" s="15"/>
    </row>
    <row r="393" spans="1:22" x14ac:dyDescent="0.2">
      <c r="A393" s="24">
        <v>22462</v>
      </c>
      <c r="B393" s="4">
        <v>-1.6812605589880625E-2</v>
      </c>
      <c r="C393" s="4">
        <v>-2.4584041182883487E-2</v>
      </c>
      <c r="D393" s="4">
        <v>-3.1284583899225171E-2</v>
      </c>
      <c r="E393" s="4">
        <v>-3.9332589179670197E-2</v>
      </c>
      <c r="F393" s="4">
        <v>-4.1728985580946842E-2</v>
      </c>
      <c r="G393" s="4">
        <v>-3.4952248867771929E-2</v>
      </c>
      <c r="H393" s="4">
        <v>-4.5102992958369392E-2</v>
      </c>
      <c r="I393" s="4">
        <v>-5.670663306506174E-2</v>
      </c>
      <c r="J393" s="4">
        <v>-6.1150926455240562E-2</v>
      </c>
      <c r="K393" s="4">
        <v>-6.8739626650918595E-2</v>
      </c>
      <c r="L393" s="4"/>
      <c r="M393" s="4">
        <v>-2.5045830999396057E-2</v>
      </c>
      <c r="N393" s="4">
        <v>-5.8805032510255817E-2</v>
      </c>
      <c r="O393" s="1"/>
      <c r="P393" s="15">
        <f t="shared" si="24"/>
        <v>11072.115832487614</v>
      </c>
      <c r="Q393" s="15">
        <f t="shared" si="24"/>
        <v>329.27549155856968</v>
      </c>
      <c r="R393" s="1"/>
      <c r="S393" s="1"/>
      <c r="T393" s="1"/>
      <c r="U393" s="13"/>
      <c r="V393" s="15"/>
    </row>
    <row r="394" spans="1:22" x14ac:dyDescent="0.2">
      <c r="A394" s="24">
        <v>22493</v>
      </c>
      <c r="B394" s="4">
        <v>2.8760875000001684E-2</v>
      </c>
      <c r="C394" s="4">
        <v>1.601265979381572E-2</v>
      </c>
      <c r="D394" s="4">
        <v>1.6656718750001298E-2</v>
      </c>
      <c r="E394" s="4">
        <v>1.6258206185568502E-2</v>
      </c>
      <c r="F394" s="4">
        <v>9.1401480267518931E-3</v>
      </c>
      <c r="G394" s="4">
        <v>1.4532572916668318E-2</v>
      </c>
      <c r="H394" s="4">
        <v>9.1225670103107781E-3</v>
      </c>
      <c r="I394" s="4">
        <v>1.3399445703412782E-2</v>
      </c>
      <c r="J394" s="4">
        <v>1.2917206185568908E-2</v>
      </c>
      <c r="K394" s="4">
        <v>-1.1860677083331939E-2</v>
      </c>
      <c r="L394" s="4"/>
      <c r="M394" s="4">
        <v>6.9962105267518115E-3</v>
      </c>
      <c r="N394" s="4">
        <v>-8.8594791666655182E-3</v>
      </c>
      <c r="O394" s="1"/>
      <c r="P394" s="15">
        <f t="shared" si="24"/>
        <v>11149.578685828279</v>
      </c>
      <c r="Q394" s="15">
        <f t="shared" si="24"/>
        <v>326.35828220101297</v>
      </c>
      <c r="R394" s="1"/>
      <c r="S394" s="1"/>
      <c r="T394" s="1"/>
      <c r="U394" s="13"/>
      <c r="V394" s="15"/>
    </row>
    <row r="395" spans="1:22" x14ac:dyDescent="0.2">
      <c r="A395" s="24">
        <v>22524</v>
      </c>
      <c r="B395" s="4">
        <v>3.4620904587471024E-2</v>
      </c>
      <c r="C395" s="4">
        <v>3.5682815072812346E-2</v>
      </c>
      <c r="D395" s="4">
        <v>2.897614212255939E-2</v>
      </c>
      <c r="E395" s="4">
        <v>3.0627017404172951E-2</v>
      </c>
      <c r="F395" s="4">
        <v>2.7538963450207898E-2</v>
      </c>
      <c r="G395" s="4">
        <v>1.1087146738655296E-2</v>
      </c>
      <c r="H395" s="4">
        <v>2.0260650975346017E-2</v>
      </c>
      <c r="I395" s="4">
        <v>1.0196420916841253E-2</v>
      </c>
      <c r="J395" s="4">
        <v>2.0964447833517585E-2</v>
      </c>
      <c r="K395" s="4">
        <v>-3.9017507054052158E-3</v>
      </c>
      <c r="L395" s="4"/>
      <c r="M395" s="4">
        <v>3.2582808369485461E-2</v>
      </c>
      <c r="N395" s="4">
        <v>-4.2565745202306493E-3</v>
      </c>
      <c r="O395" s="1"/>
      <c r="P395" s="15">
        <f t="shared" si="24"/>
        <v>11512.863271549122</v>
      </c>
      <c r="Q395" s="15">
        <f t="shared" si="24"/>
        <v>324.96911385252992</v>
      </c>
      <c r="R395" s="1"/>
      <c r="S395" s="1"/>
      <c r="T395" s="1"/>
      <c r="U395" s="13"/>
      <c r="V395" s="15"/>
    </row>
    <row r="396" spans="1:22" x14ac:dyDescent="0.2">
      <c r="A396" s="24">
        <v>22553</v>
      </c>
      <c r="B396" s="4">
        <v>5.0883036676103721E-3</v>
      </c>
      <c r="C396" s="4">
        <v>-5.813906073959707E-3</v>
      </c>
      <c r="D396" s="4">
        <v>-3.2725702093365783E-3</v>
      </c>
      <c r="E396" s="4">
        <v>-1.5317994827980685E-2</v>
      </c>
      <c r="F396" s="4">
        <v>-3.2397184032050053E-2</v>
      </c>
      <c r="G396" s="4">
        <v>-3.5059839192166264E-2</v>
      </c>
      <c r="H396" s="4">
        <v>-4.2600352471052871E-2</v>
      </c>
      <c r="I396" s="4">
        <v>-4.4083578968225345E-2</v>
      </c>
      <c r="J396" s="4">
        <v>-4.4812276200535628E-2</v>
      </c>
      <c r="K396" s="4">
        <v>-5.9358958187291422E-2</v>
      </c>
      <c r="L396" s="4"/>
      <c r="M396" s="4">
        <v>-1.6098129027121377E-2</v>
      </c>
      <c r="N396" s="4">
        <v>-5.41256567240056E-2</v>
      </c>
      <c r="O396" s="1"/>
      <c r="P396" s="15">
        <f t="shared" si="24"/>
        <v>11327.527713132118</v>
      </c>
      <c r="Q396" s="15">
        <f t="shared" si="24"/>
        <v>307.37994715024359</v>
      </c>
      <c r="R396" s="1"/>
      <c r="S396" s="1"/>
      <c r="T396" s="1"/>
      <c r="U396" s="13"/>
      <c r="V396" s="15"/>
    </row>
    <row r="397" spans="1:22" x14ac:dyDescent="0.2">
      <c r="A397" s="24">
        <v>22585</v>
      </c>
      <c r="B397" s="4">
        <v>4.6455305263156665E-2</v>
      </c>
      <c r="C397" s="4">
        <v>3.4540500000000973E-2</v>
      </c>
      <c r="D397" s="4">
        <v>2.0269208333335342E-2</v>
      </c>
      <c r="E397" s="4">
        <v>1.254857360442152E-2</v>
      </c>
      <c r="F397" s="4">
        <v>2.4750385416668408E-2</v>
      </c>
      <c r="G397" s="4">
        <v>2.4138062500001611E-2</v>
      </c>
      <c r="H397" s="4">
        <v>1.966782105263043E-2</v>
      </c>
      <c r="I397" s="4">
        <v>2.0064156250001464E-2</v>
      </c>
      <c r="J397" s="4">
        <v>1.0790882509997601E-2</v>
      </c>
      <c r="K397" s="4">
        <v>3.2985894736830002E-3</v>
      </c>
      <c r="L397" s="4"/>
      <c r="M397" s="4">
        <v>2.9431703046045365E-2</v>
      </c>
      <c r="N397" s="4">
        <v>-1.0945499999998609E-2</v>
      </c>
      <c r="O397" s="1"/>
      <c r="P397" s="15">
        <f t="shared" si="24"/>
        <v>11660.916145030871</v>
      </c>
      <c r="Q397" s="15">
        <f t="shared" si="24"/>
        <v>304.01551993871101</v>
      </c>
      <c r="R397" s="1"/>
      <c r="S397" s="1"/>
      <c r="T397" s="1"/>
      <c r="U397" s="13"/>
      <c r="V397" s="15"/>
    </row>
    <row r="398" spans="1:22" x14ac:dyDescent="0.2">
      <c r="A398" s="24">
        <v>22615</v>
      </c>
      <c r="B398" s="4">
        <v>4.1120454303215981E-2</v>
      </c>
      <c r="C398" s="4">
        <v>3.6221319567107946E-2</v>
      </c>
      <c r="D398" s="4">
        <v>3.9333642028343441E-2</v>
      </c>
      <c r="E398" s="4">
        <v>4.1772033776404038E-2</v>
      </c>
      <c r="F398" s="4">
        <v>4.2871954799266421E-2</v>
      </c>
      <c r="G398" s="4">
        <v>5.1093734977107896E-2</v>
      </c>
      <c r="H398" s="4">
        <v>4.2354413226678655E-2</v>
      </c>
      <c r="I398" s="4">
        <v>5.5981502119877957E-2</v>
      </c>
      <c r="J398" s="4">
        <v>5.4704340741551505E-2</v>
      </c>
      <c r="K398" s="4">
        <v>5.4618450517538664E-2</v>
      </c>
      <c r="L398" s="4"/>
      <c r="M398" s="4">
        <v>4.5211032858642364E-2</v>
      </c>
      <c r="N398" s="4">
        <v>3.9075795466802843E-2</v>
      </c>
      <c r="O398" s="1"/>
      <c r="P398" s="15">
        <f t="shared" si="24"/>
        <v>12188.118208025735</v>
      </c>
      <c r="Q398" s="15">
        <f t="shared" si="24"/>
        <v>315.89516821456982</v>
      </c>
      <c r="R398" s="1"/>
      <c r="S398" s="1"/>
      <c r="T398" s="1"/>
      <c r="U398" s="13"/>
      <c r="V398" s="15"/>
    </row>
    <row r="399" spans="1:22" x14ac:dyDescent="0.2">
      <c r="A399" s="24">
        <v>22644</v>
      </c>
      <c r="B399" s="4">
        <v>-2.0437058586431966E-2</v>
      </c>
      <c r="C399" s="4">
        <v>-1.3629000887722897E-2</v>
      </c>
      <c r="D399" s="4">
        <v>-8.5113752299476042E-3</v>
      </c>
      <c r="E399" s="4">
        <v>-9.7878264725681507E-4</v>
      </c>
      <c r="F399" s="4">
        <v>-1.4785997209426416E-2</v>
      </c>
      <c r="G399" s="4">
        <v>1.1109551380200644E-2</v>
      </c>
      <c r="H399" s="4">
        <v>4.1280258539750925E-3</v>
      </c>
      <c r="I399" s="4">
        <v>5.1845241555388277E-3</v>
      </c>
      <c r="J399" s="4">
        <v>9.4624640375995384E-4</v>
      </c>
      <c r="K399" s="4">
        <v>-1.2818758929365459E-2</v>
      </c>
      <c r="L399" s="4"/>
      <c r="M399" s="4">
        <v>-5.9323038134487804E-3</v>
      </c>
      <c r="N399" s="4">
        <v>2.1767082668162629E-3</v>
      </c>
      <c r="O399" s="1"/>
      <c r="P399" s="15">
        <f t="shared" si="24"/>
        <v>12115.814587901499</v>
      </c>
      <c r="Q399" s="15">
        <f t="shared" si="24"/>
        <v>316.58277983866981</v>
      </c>
      <c r="R399" s="1"/>
      <c r="S399" s="1"/>
      <c r="T399" s="1"/>
      <c r="U399" s="13"/>
      <c r="V399" s="15"/>
    </row>
    <row r="400" spans="1:22" x14ac:dyDescent="0.2">
      <c r="A400" s="24">
        <v>22677</v>
      </c>
      <c r="B400" s="4">
        <v>-2.1379031578948604E-2</v>
      </c>
      <c r="C400" s="4">
        <v>-1.338700000000137E-2</v>
      </c>
      <c r="D400" s="4">
        <v>-6.2991684210538246E-3</v>
      </c>
      <c r="E400" s="4">
        <v>-7.9708124999982033E-3</v>
      </c>
      <c r="F400" s="4">
        <v>8.5192631578867584E-4</v>
      </c>
      <c r="G400" s="4">
        <v>-5.5618000000013934E-3</v>
      </c>
      <c r="H400" s="4">
        <v>-6.7775208333317183E-3</v>
      </c>
      <c r="I400" s="4">
        <v>-1.5433473684225429E-3</v>
      </c>
      <c r="J400" s="4">
        <v>1.9375526315788649E-2</v>
      </c>
      <c r="K400" s="4">
        <v>-3.2586736842115105E-3</v>
      </c>
      <c r="L400" s="4"/>
      <c r="M400" s="4">
        <v>-1.6748947368432354E-3</v>
      </c>
      <c r="N400" s="4">
        <v>-1.4278541666653544E-3</v>
      </c>
      <c r="O400" s="1"/>
      <c r="P400" s="15">
        <f t="shared" si="24"/>
        <v>12095.521873815655</v>
      </c>
      <c r="Q400" s="15">
        <f t="shared" si="24"/>
        <v>316.13074579738264</v>
      </c>
      <c r="R400" s="1"/>
      <c r="S400" s="1"/>
      <c r="T400" s="1"/>
      <c r="U400" s="13"/>
      <c r="V400" s="15"/>
    </row>
    <row r="401" spans="1:22" x14ac:dyDescent="0.2">
      <c r="A401" s="24">
        <v>22705</v>
      </c>
      <c r="B401" s="4">
        <v>2.0046340382113614E-2</v>
      </c>
      <c r="C401" s="4">
        <v>1.3335910825953645E-2</v>
      </c>
      <c r="D401" s="4">
        <v>1.7935360776211606E-2</v>
      </c>
      <c r="E401" s="4">
        <v>2.270402360315682E-2</v>
      </c>
      <c r="F401" s="4">
        <v>2.5729500089234136E-2</v>
      </c>
      <c r="G401" s="4">
        <v>1.6336898637632213E-2</v>
      </c>
      <c r="H401" s="4">
        <v>1.6639614745271869E-2</v>
      </c>
      <c r="I401" s="4">
        <v>1.1052596146007954E-2</v>
      </c>
      <c r="J401" s="4">
        <v>5.4241328670721067E-3</v>
      </c>
      <c r="K401" s="4">
        <v>5.9053357130733897E-3</v>
      </c>
      <c r="L401" s="4"/>
      <c r="M401" s="4">
        <v>1.9197311630632319E-2</v>
      </c>
      <c r="N401" s="4">
        <v>8.0089946278920632E-3</v>
      </c>
      <c r="O401" s="1"/>
      <c r="P401" s="15">
        <f t="shared" si="24"/>
        <v>12327.723376562424</v>
      </c>
      <c r="Q401" s="15">
        <f t="shared" si="24"/>
        <v>318.66263524218539</v>
      </c>
      <c r="R401" s="1"/>
      <c r="S401" s="1"/>
      <c r="T401" s="1"/>
      <c r="U401" s="13"/>
      <c r="V401" s="15"/>
    </row>
    <row r="402" spans="1:22" x14ac:dyDescent="0.2">
      <c r="A402" s="24">
        <v>22735</v>
      </c>
      <c r="B402" s="4">
        <v>6.2093399229701252E-3</v>
      </c>
      <c r="C402" s="4">
        <v>-1.5112184839479736E-3</v>
      </c>
      <c r="D402" s="4">
        <v>-8.8355804754398637E-3</v>
      </c>
      <c r="E402" s="4">
        <v>-1.5068354190203026E-3</v>
      </c>
      <c r="F402" s="4">
        <v>-3.1552462888022603E-3</v>
      </c>
      <c r="G402" s="4">
        <v>-1.0815868712443999E-2</v>
      </c>
      <c r="H402" s="4">
        <v>-5.1746897801564495E-3</v>
      </c>
      <c r="I402" s="4">
        <v>-1.5497586397465346E-2</v>
      </c>
      <c r="J402" s="4">
        <v>-2.7688686071980495E-4</v>
      </c>
      <c r="K402" s="4">
        <v>-6.5012645017021864E-3</v>
      </c>
      <c r="L402" s="4"/>
      <c r="M402" s="4">
        <v>-2.0476494963775904E-3</v>
      </c>
      <c r="N402" s="4">
        <v>-2.1180122835441018E-2</v>
      </c>
      <c r="O402" s="1"/>
      <c r="P402" s="15">
        <f t="shared" si="24"/>
        <v>12302.480519998924</v>
      </c>
      <c r="Q402" s="15">
        <f t="shared" si="24"/>
        <v>311.91332148469058</v>
      </c>
      <c r="R402" s="1"/>
      <c r="S402" s="1"/>
      <c r="T402" s="1"/>
      <c r="U402" s="13"/>
      <c r="V402" s="15"/>
    </row>
    <row r="403" spans="1:22" x14ac:dyDescent="0.2">
      <c r="A403" s="24">
        <v>22766</v>
      </c>
      <c r="B403" s="4">
        <v>-3.5701505263159183E-2</v>
      </c>
      <c r="C403" s="4">
        <v>-4.3448521674413487E-2</v>
      </c>
      <c r="D403" s="4">
        <v>-4.6200520833332148E-2</v>
      </c>
      <c r="E403" s="4">
        <v>-5.7337536842106629E-2</v>
      </c>
      <c r="F403" s="4">
        <v>-6.5280041666665789E-2</v>
      </c>
      <c r="G403" s="4">
        <v>-6.9348168421053513E-2</v>
      </c>
      <c r="H403" s="4">
        <v>-8.4822600000001191E-2</v>
      </c>
      <c r="I403" s="4">
        <v>-7.691239822871343E-2</v>
      </c>
      <c r="J403" s="4">
        <v>-8.9352735979253972E-2</v>
      </c>
      <c r="K403" s="4">
        <v>-0.10342005954455424</v>
      </c>
      <c r="L403" s="4"/>
      <c r="M403" s="4">
        <v>-4.9179589156969183E-2</v>
      </c>
      <c r="N403" s="4">
        <v>-9.8868880597185904E-2</v>
      </c>
      <c r="O403" s="1"/>
      <c r="P403" s="15">
        <f t="shared" si="24"/>
        <v>11697.449582413761</v>
      </c>
      <c r="Q403" s="15">
        <f t="shared" si="24"/>
        <v>281.07480054614905</v>
      </c>
      <c r="R403" s="1"/>
      <c r="S403" s="1"/>
      <c r="T403" s="1"/>
      <c r="U403" s="13"/>
      <c r="V403" s="15"/>
    </row>
    <row r="404" spans="1:22" x14ac:dyDescent="0.2">
      <c r="A404" s="24">
        <v>22797</v>
      </c>
      <c r="B404" s="4">
        <v>-7.0081915313763177E-2</v>
      </c>
      <c r="C404" s="4">
        <v>-7.8719769089016456E-2</v>
      </c>
      <c r="D404" s="4">
        <v>-8.7918960162366111E-2</v>
      </c>
      <c r="E404" s="4">
        <v>-7.3185913246538337E-2</v>
      </c>
      <c r="F404" s="4">
        <v>-8.5333196102941211E-2</v>
      </c>
      <c r="G404" s="4">
        <v>-8.9749504407154457E-2</v>
      </c>
      <c r="H404" s="4">
        <v>-0.10283431070733484</v>
      </c>
      <c r="I404" s="4">
        <v>-0.11332150831290377</v>
      </c>
      <c r="J404" s="4">
        <v>-0.11317495087852647</v>
      </c>
      <c r="K404" s="4">
        <v>-0.14867765554883061</v>
      </c>
      <c r="L404" s="4"/>
      <c r="M404" s="4">
        <v>-6.247969212169957E-2</v>
      </c>
      <c r="N404" s="4">
        <v>-0.13044068662133668</v>
      </c>
      <c r="O404" s="1"/>
      <c r="P404" s="15">
        <f t="shared" si="24"/>
        <v>10966.596533895447</v>
      </c>
      <c r="Q404" s="15">
        <f t="shared" si="24"/>
        <v>244.4112105709541</v>
      </c>
      <c r="R404" s="1"/>
      <c r="S404" s="1"/>
      <c r="T404" s="1"/>
      <c r="U404" s="13"/>
      <c r="V404" s="15"/>
    </row>
    <row r="405" spans="1:22" x14ac:dyDescent="0.2">
      <c r="A405" s="24">
        <v>22826</v>
      </c>
      <c r="B405" s="4">
        <v>-4.9402915176959938E-2</v>
      </c>
      <c r="C405" s="4">
        <v>-6.0178353321289291E-2</v>
      </c>
      <c r="D405" s="4">
        <v>-6.9407039381109037E-2</v>
      </c>
      <c r="E405" s="4">
        <v>-7.3413067301646318E-2</v>
      </c>
      <c r="F405" s="4">
        <v>-8.180800641114494E-2</v>
      </c>
      <c r="G405" s="4">
        <v>-8.8111139207427747E-2</v>
      </c>
      <c r="H405" s="4">
        <v>-8.9877788785101109E-2</v>
      </c>
      <c r="I405" s="4">
        <v>-8.9867525893298716E-2</v>
      </c>
      <c r="J405" s="4">
        <v>-9.5303320394774849E-2</v>
      </c>
      <c r="K405" s="4">
        <v>-0.11418765571098655</v>
      </c>
      <c r="L405" s="4"/>
      <c r="M405" s="4">
        <v>-5.2105056367067526E-2</v>
      </c>
      <c r="N405" s="4">
        <v>-0.1299862056020491</v>
      </c>
      <c r="O405" s="1"/>
      <c r="P405" s="15">
        <f t="shared" ref="P405:Q420" si="25">P404*(1+M405)</f>
        <v>10395.181403341938</v>
      </c>
      <c r="Q405" s="15">
        <f t="shared" si="25"/>
        <v>212.64112470223233</v>
      </c>
      <c r="R405" s="1"/>
      <c r="S405" s="1"/>
      <c r="T405" s="1"/>
      <c r="U405" s="13"/>
      <c r="V405" s="15"/>
    </row>
    <row r="406" spans="1:22" x14ac:dyDescent="0.2">
      <c r="A406" s="24">
        <v>22858</v>
      </c>
      <c r="B406" s="4">
        <v>3.9443452631577669E-2</v>
      </c>
      <c r="C406" s="4">
        <v>4.5091445464371605E-2</v>
      </c>
      <c r="D406" s="4">
        <v>4.2881105263157027E-2</v>
      </c>
      <c r="E406" s="4">
        <v>4.1108062500001319E-2</v>
      </c>
      <c r="F406" s="4">
        <v>4.7504326315788603E-2</v>
      </c>
      <c r="G406" s="4">
        <v>5.877189473684119E-2</v>
      </c>
      <c r="H406" s="4">
        <v>5.6584416666668469E-2</v>
      </c>
      <c r="I406" s="4">
        <v>7.454568012364593E-2</v>
      </c>
      <c r="J406" s="4">
        <v>0.10403809375000184</v>
      </c>
      <c r="K406" s="4">
        <v>0.11699217894736691</v>
      </c>
      <c r="L406" s="4"/>
      <c r="M406" s="4">
        <v>4.5277421052630773E-2</v>
      </c>
      <c r="N406" s="4">
        <v>0.10067410526315612</v>
      </c>
      <c r="O406" s="1"/>
      <c r="P406" s="15">
        <f t="shared" si="25"/>
        <v>10865.848408659527</v>
      </c>
      <c r="Q406" s="15">
        <f t="shared" si="25"/>
        <v>234.04857967378078</v>
      </c>
      <c r="R406" s="1"/>
      <c r="S406" s="1"/>
      <c r="T406" s="1"/>
      <c r="U406" s="13"/>
      <c r="V406" s="15"/>
    </row>
    <row r="407" spans="1:22" x14ac:dyDescent="0.2">
      <c r="A407" s="24">
        <v>22889</v>
      </c>
      <c r="B407" s="4">
        <v>1.3174670608446126E-2</v>
      </c>
      <c r="C407" s="4">
        <v>1.9251874038356043E-2</v>
      </c>
      <c r="D407" s="4">
        <v>3.1806186163210404E-2</v>
      </c>
      <c r="E407" s="4">
        <v>2.0051030008792825E-2</v>
      </c>
      <c r="F407" s="4">
        <v>1.6155708654337131E-2</v>
      </c>
      <c r="G407" s="4">
        <v>2.5076782018176091E-2</v>
      </c>
      <c r="H407" s="4">
        <v>1.7105801993233305E-2</v>
      </c>
      <c r="I407" s="4">
        <v>2.9418053694361124E-2</v>
      </c>
      <c r="J407" s="4">
        <v>4.4856780769037874E-2</v>
      </c>
      <c r="K407" s="4">
        <v>2.5368990300398631E-2</v>
      </c>
      <c r="L407" s="4"/>
      <c r="M407" s="4">
        <v>1.3843839748953757E-2</v>
      </c>
      <c r="N407" s="4">
        <v>3.7669598810834204E-2</v>
      </c>
      <c r="O407" s="1"/>
      <c r="P407" s="15">
        <f t="shared" si="25"/>
        <v>11016.273472765433</v>
      </c>
      <c r="Q407" s="15">
        <f t="shared" si="25"/>
        <v>242.86509577233767</v>
      </c>
      <c r="R407" s="1"/>
      <c r="S407" s="1"/>
      <c r="T407" s="1"/>
      <c r="U407" s="13"/>
      <c r="V407" s="15"/>
    </row>
    <row r="408" spans="1:22" x14ac:dyDescent="0.2">
      <c r="A408" s="24">
        <v>22917</v>
      </c>
      <c r="B408" s="4">
        <v>-3.1493386074900931E-2</v>
      </c>
      <c r="C408" s="4">
        <v>-3.2355375715847567E-2</v>
      </c>
      <c r="D408" s="4">
        <v>-4.0750185262218852E-2</v>
      </c>
      <c r="E408" s="4">
        <v>-4.7516762269028678E-2</v>
      </c>
      <c r="F408" s="4">
        <v>-5.0356895898776233E-2</v>
      </c>
      <c r="G408" s="4">
        <v>-6.3715259215900377E-2</v>
      </c>
      <c r="H408" s="4">
        <v>-6.4879558877062316E-2</v>
      </c>
      <c r="I408" s="4">
        <v>-7.4495094482118995E-2</v>
      </c>
      <c r="J408" s="4">
        <v>-7.6185872253189069E-2</v>
      </c>
      <c r="K408" s="4">
        <v>-9.9727496788821757E-2</v>
      </c>
      <c r="L408" s="4"/>
      <c r="M408" s="4">
        <v>-3.6370642932541664E-2</v>
      </c>
      <c r="N408" s="4">
        <v>-0.10115853581659384</v>
      </c>
      <c r="O408" s="1"/>
      <c r="P408" s="15">
        <f t="shared" si="25"/>
        <v>10615.604523840251</v>
      </c>
      <c r="Q408" s="15">
        <f t="shared" si="25"/>
        <v>218.29721828305117</v>
      </c>
      <c r="R408" s="1"/>
      <c r="S408" s="1"/>
      <c r="T408" s="1"/>
      <c r="U408" s="13"/>
      <c r="V408" s="15"/>
    </row>
    <row r="409" spans="1:22" x14ac:dyDescent="0.2">
      <c r="A409" s="24">
        <v>22950</v>
      </c>
      <c r="B409" s="4">
        <v>-1.038704210526431E-2</v>
      </c>
      <c r="C409" s="4">
        <v>1.2569687500012527E-3</v>
      </c>
      <c r="D409" s="4">
        <v>-3.3226354166655536E-3</v>
      </c>
      <c r="E409" s="4">
        <v>-7.5751666666651341E-3</v>
      </c>
      <c r="F409" s="4">
        <v>-6.1484791666652772E-3</v>
      </c>
      <c r="G409" s="4">
        <v>-2.1801810526316912E-2</v>
      </c>
      <c r="H409" s="4">
        <v>-1.4748438144955744E-2</v>
      </c>
      <c r="I409" s="4">
        <v>-2.1319385416665448E-2</v>
      </c>
      <c r="J409" s="4">
        <v>-3.6436041666665586E-2</v>
      </c>
      <c r="K409" s="4">
        <v>-7.795577894736927E-2</v>
      </c>
      <c r="L409" s="4"/>
      <c r="M409" s="4">
        <v>-4.7670842105275169E-3</v>
      </c>
      <c r="N409" s="4">
        <v>-5.4300729166664952E-2</v>
      </c>
      <c r="O409" s="1"/>
      <c r="P409" s="15">
        <f t="shared" si="25"/>
        <v>10564.999043129448</v>
      </c>
      <c r="Q409" s="15">
        <f t="shared" si="25"/>
        <v>206.44352015522685</v>
      </c>
      <c r="R409" s="1"/>
      <c r="S409" s="1"/>
      <c r="T409" s="1"/>
      <c r="U409" s="13"/>
      <c r="V409" s="15"/>
    </row>
    <row r="410" spans="1:22" x14ac:dyDescent="0.2">
      <c r="A410" s="24">
        <v>22980</v>
      </c>
      <c r="B410" s="4">
        <v>7.6222074166322207E-2</v>
      </c>
      <c r="C410" s="4">
        <v>9.7023570342535059E-2</v>
      </c>
      <c r="D410" s="4">
        <v>0.11253715150421661</v>
      </c>
      <c r="E410" s="4">
        <v>0.11569263157158316</v>
      </c>
      <c r="F410" s="4">
        <v>0.13043441136900213</v>
      </c>
      <c r="G410" s="4">
        <v>0.1527355479944279</v>
      </c>
      <c r="H410" s="4">
        <v>0.16296626196901798</v>
      </c>
      <c r="I410" s="4">
        <v>0.15988175062614918</v>
      </c>
      <c r="J410" s="4">
        <v>0.17774403323197285</v>
      </c>
      <c r="K410" s="4">
        <v>0.18314241044494439</v>
      </c>
      <c r="L410" s="4"/>
      <c r="M410" s="4">
        <v>9.6248384917524188E-2</v>
      </c>
      <c r="N410" s="4">
        <v>0.22236813253975507</v>
      </c>
      <c r="O410" s="1"/>
      <c r="P410" s="15">
        <f t="shared" si="25"/>
        <v>11581.863137685847</v>
      </c>
      <c r="Q410" s="15">
        <f t="shared" si="25"/>
        <v>252.34998020707792</v>
      </c>
      <c r="R410" s="1"/>
      <c r="S410" s="1"/>
      <c r="T410" s="1"/>
      <c r="U410" s="13"/>
      <c r="V410" s="15"/>
    </row>
    <row r="411" spans="1:22" x14ac:dyDescent="0.2">
      <c r="A411" s="24">
        <v>23011</v>
      </c>
      <c r="B411" s="4">
        <v>2.1314656141065313E-2</v>
      </c>
      <c r="C411" s="4">
        <v>1.0618211672528188E-2</v>
      </c>
      <c r="D411" s="4">
        <v>5.5030438565268902E-3</v>
      </c>
      <c r="E411" s="4">
        <v>-7.2910340585974343E-4</v>
      </c>
      <c r="F411" s="4">
        <v>-5.2862972980965983E-3</v>
      </c>
      <c r="G411" s="4">
        <v>-1.7469800967092275E-2</v>
      </c>
      <c r="H411" s="4">
        <v>-1.1709054613413983E-2</v>
      </c>
      <c r="I411" s="4">
        <v>-2.1402312036098436E-2</v>
      </c>
      <c r="J411" s="4">
        <v>-2.2463369569792002E-2</v>
      </c>
      <c r="K411" s="4">
        <v>-4.1806141720554524E-2</v>
      </c>
      <c r="L411" s="4"/>
      <c r="M411" s="4">
        <v>1.1554139213692194E-2</v>
      </c>
      <c r="N411" s="4">
        <v>-5.2454425501743174E-2</v>
      </c>
      <c r="O411" s="1"/>
      <c r="P411" s="15">
        <f t="shared" si="25"/>
        <v>11715.681596732598</v>
      </c>
      <c r="Q411" s="15">
        <f t="shared" si="25"/>
        <v>239.11310696993939</v>
      </c>
      <c r="R411" s="1"/>
      <c r="S411" s="1"/>
      <c r="T411" s="1"/>
      <c r="U411" s="13"/>
      <c r="V411" s="15"/>
    </row>
    <row r="412" spans="1:22" x14ac:dyDescent="0.2">
      <c r="A412" s="24">
        <v>23042</v>
      </c>
      <c r="B412" s="4">
        <v>5.8213812500002016E-2</v>
      </c>
      <c r="C412" s="4">
        <v>7.4171843750001187E-2</v>
      </c>
      <c r="D412" s="4">
        <v>5.8001406250001386E-2</v>
      </c>
      <c r="E412" s="4">
        <v>7.8990709519395352E-2</v>
      </c>
      <c r="F412" s="4">
        <v>6.9265093750001672E-2</v>
      </c>
      <c r="G412" s="4">
        <v>7.9126281250001096E-2</v>
      </c>
      <c r="H412" s="4">
        <v>7.4252822916668348E-2</v>
      </c>
      <c r="I412" s="4">
        <v>0.10178520833333393</v>
      </c>
      <c r="J412" s="4">
        <v>7.5288635416667971E-2</v>
      </c>
      <c r="K412" s="4">
        <v>0.10690959375000109</v>
      </c>
      <c r="L412" s="4"/>
      <c r="M412" s="4">
        <v>7.3421936842104074E-2</v>
      </c>
      <c r="N412" s="4">
        <v>0.10443017708333513</v>
      </c>
      <c r="O412" s="1"/>
      <c r="P412" s="15">
        <f t="shared" si="25"/>
        <v>12575.869630990101</v>
      </c>
      <c r="Q412" s="15">
        <f t="shared" si="25"/>
        <v>264.08373107375661</v>
      </c>
      <c r="R412" s="1"/>
      <c r="S412" s="1"/>
      <c r="T412" s="1"/>
      <c r="U412" s="13"/>
      <c r="V412" s="15"/>
    </row>
    <row r="413" spans="1:22" x14ac:dyDescent="0.2">
      <c r="A413" s="24">
        <v>23070</v>
      </c>
      <c r="B413" s="4">
        <v>-9.375729159974977E-3</v>
      </c>
      <c r="C413" s="4">
        <v>-1.1295495950450984E-2</v>
      </c>
      <c r="D413" s="4">
        <v>-4.1112415780006906E-3</v>
      </c>
      <c r="E413" s="4">
        <v>-1.0303746083420884E-2</v>
      </c>
      <c r="F413" s="4">
        <v>-1.4426995563093348E-2</v>
      </c>
      <c r="G413" s="4">
        <v>-4.0182353072610866E-3</v>
      </c>
      <c r="H413" s="4">
        <v>-1.8117287300869811E-2</v>
      </c>
      <c r="I413" s="4">
        <v>-1.3152431956441668E-2</v>
      </c>
      <c r="J413" s="4">
        <v>-2.0207815872770429E-2</v>
      </c>
      <c r="K413" s="4">
        <v>-2.8213642172758457E-2</v>
      </c>
      <c r="L413" s="4"/>
      <c r="M413" s="4">
        <v>4.414100265237586E-3</v>
      </c>
      <c r="N413" s="4">
        <v>-4.2600068179700634E-2</v>
      </c>
      <c r="O413" s="1"/>
      <c r="P413" s="15">
        <f t="shared" si="25"/>
        <v>12631.380780463847</v>
      </c>
      <c r="Q413" s="15">
        <f t="shared" si="25"/>
        <v>252.83374612486486</v>
      </c>
      <c r="R413" s="1"/>
      <c r="S413" s="1"/>
      <c r="T413" s="1"/>
      <c r="U413" s="13"/>
      <c r="V413" s="15"/>
    </row>
    <row r="414" spans="1:22" x14ac:dyDescent="0.2">
      <c r="A414" s="24">
        <v>23099</v>
      </c>
      <c r="B414" s="4">
        <v>1.6811335116273529E-2</v>
      </c>
      <c r="C414" s="4">
        <v>1.9317891420415068E-2</v>
      </c>
      <c r="D414" s="4">
        <v>3.4780186263132284E-2</v>
      </c>
      <c r="E414" s="4">
        <v>2.8155337506645672E-2</v>
      </c>
      <c r="F414" s="4">
        <v>2.6806326050061946E-2</v>
      </c>
      <c r="G414" s="4">
        <v>2.5372651199573992E-2</v>
      </c>
      <c r="H414" s="4">
        <v>2.7006837709257825E-2</v>
      </c>
      <c r="I414" s="4">
        <v>1.6142559420351699E-2</v>
      </c>
      <c r="J414" s="4">
        <v>5.4617679772051009E-3</v>
      </c>
      <c r="K414" s="4">
        <v>1.3335229631322054E-2</v>
      </c>
      <c r="L414" s="4"/>
      <c r="M414" s="4">
        <v>2.8358487472972094E-2</v>
      </c>
      <c r="N414" s="4">
        <v>5.7603135071104816E-4</v>
      </c>
      <c r="O414" s="1"/>
      <c r="P414" s="15">
        <f t="shared" si="25"/>
        <v>12989.587634092972</v>
      </c>
      <c r="Q414" s="15">
        <f t="shared" si="25"/>
        <v>252.97938628915051</v>
      </c>
      <c r="R414" s="1"/>
      <c r="S414" s="1"/>
      <c r="T414" s="1"/>
      <c r="U414" s="13"/>
      <c r="V414" s="15"/>
    </row>
    <row r="415" spans="1:22" x14ac:dyDescent="0.2">
      <c r="A415" s="24">
        <v>23131</v>
      </c>
      <c r="B415" s="4">
        <v>3.6387659793816196E-2</v>
      </c>
      <c r="C415" s="4">
        <v>3.1197752577321269E-2</v>
      </c>
      <c r="D415" s="4">
        <v>3.3529082474228256E-2</v>
      </c>
      <c r="E415" s="4">
        <v>3.8430041237114798E-2</v>
      </c>
      <c r="F415" s="4">
        <v>4.8383907216496214E-2</v>
      </c>
      <c r="G415" s="4">
        <v>3.8984958762888322E-2</v>
      </c>
      <c r="H415" s="4">
        <v>3.6705237113403344E-2</v>
      </c>
      <c r="I415" s="4">
        <v>4.2262948453610116E-2</v>
      </c>
      <c r="J415" s="4">
        <v>4.1231340206187683E-2</v>
      </c>
      <c r="K415" s="4">
        <v>2.4916164948455055E-2</v>
      </c>
      <c r="L415" s="4"/>
      <c r="M415" s="4">
        <v>4.4951625000001716E-2</v>
      </c>
      <c r="N415" s="4">
        <v>2.4614144329898613E-2</v>
      </c>
      <c r="O415" s="1"/>
      <c r="P415" s="15">
        <f t="shared" si="25"/>
        <v>13573.490706325378</v>
      </c>
      <c r="Q415" s="15">
        <f t="shared" si="25"/>
        <v>259.20625741576083</v>
      </c>
      <c r="R415" s="1"/>
      <c r="S415" s="1"/>
      <c r="T415" s="1"/>
      <c r="U415" s="13"/>
      <c r="V415" s="15"/>
    </row>
    <row r="416" spans="1:22" x14ac:dyDescent="0.2">
      <c r="A416" s="24">
        <v>23162</v>
      </c>
      <c r="B416" s="4">
        <v>1.6095405066863577E-2</v>
      </c>
      <c r="C416" s="4">
        <v>1.8359539841547479E-2</v>
      </c>
      <c r="D416" s="4">
        <v>2.2362980919484077E-2</v>
      </c>
      <c r="E416" s="4">
        <v>2.9977575420355951E-2</v>
      </c>
      <c r="F416" s="4">
        <v>3.7225439071724598E-2</v>
      </c>
      <c r="G416" s="4">
        <v>3.2115825795707931E-2</v>
      </c>
      <c r="H416" s="4">
        <v>4.0102178482360529E-2</v>
      </c>
      <c r="I416" s="4">
        <v>4.910661366181146E-2</v>
      </c>
      <c r="J416" s="4">
        <v>4.2029986202047898E-2</v>
      </c>
      <c r="K416" s="4">
        <v>4.2193013565122506E-2</v>
      </c>
      <c r="L416" s="4"/>
      <c r="M416" s="4">
        <v>3.7654357442303832E-2</v>
      </c>
      <c r="N416" s="4">
        <v>3.8693327036020353E-2</v>
      </c>
      <c r="O416" s="1"/>
      <c r="P416" s="15">
        <f t="shared" si="25"/>
        <v>14084.591777121143</v>
      </c>
      <c r="Q416" s="15">
        <f t="shared" si="25"/>
        <v>269.23580990373176</v>
      </c>
      <c r="R416" s="1"/>
      <c r="S416" s="1"/>
      <c r="T416" s="1"/>
      <c r="U416" s="13"/>
      <c r="V416" s="15"/>
    </row>
    <row r="417" spans="1:22" x14ac:dyDescent="0.2">
      <c r="A417" s="24">
        <v>23190</v>
      </c>
      <c r="B417" s="4">
        <v>-1.0015270586257952E-2</v>
      </c>
      <c r="C417" s="4">
        <v>-1.1766070014719299E-2</v>
      </c>
      <c r="D417" s="4">
        <v>-1.3913535983057446E-2</v>
      </c>
      <c r="E417" s="4">
        <v>-1.5130595214319809E-2</v>
      </c>
      <c r="F417" s="4">
        <v>-2.4240864156492847E-2</v>
      </c>
      <c r="G417" s="4">
        <v>-1.4652683154550261E-2</v>
      </c>
      <c r="H417" s="4">
        <v>-2.131599368682624E-2</v>
      </c>
      <c r="I417" s="4">
        <v>-2.0858134201420797E-2</v>
      </c>
      <c r="J417" s="4">
        <v>-1.4495953162682373E-2</v>
      </c>
      <c r="K417" s="4">
        <v>-2.4812975018393413E-2</v>
      </c>
      <c r="L417" s="4"/>
      <c r="M417" s="4">
        <v>-9.3587712942195811E-3</v>
      </c>
      <c r="N417" s="4">
        <v>-1.8666188242426385E-2</v>
      </c>
      <c r="O417" s="1"/>
      <c r="P417" s="15">
        <f t="shared" si="25"/>
        <v>13952.77730390662</v>
      </c>
      <c r="Q417" s="15">
        <f t="shared" si="25"/>
        <v>264.21020359446658</v>
      </c>
      <c r="R417" s="1"/>
      <c r="S417" s="1"/>
      <c r="T417" s="1"/>
      <c r="U417" s="13"/>
      <c r="V417" s="15"/>
    </row>
    <row r="418" spans="1:22" x14ac:dyDescent="0.2">
      <c r="A418" s="24">
        <v>23223</v>
      </c>
      <c r="B418" s="4">
        <v>-4.2485670103078466E-3</v>
      </c>
      <c r="C418" s="4">
        <v>3.5993367346927041E-3</v>
      </c>
      <c r="D418" s="4">
        <v>-5.9093621924528605E-3</v>
      </c>
      <c r="E418" s="4">
        <v>-1.7062000000001021E-2</v>
      </c>
      <c r="F418" s="4">
        <v>-9.603581632654401E-3</v>
      </c>
      <c r="G418" s="4">
        <v>-1.24763163265319E-2</v>
      </c>
      <c r="H418" s="4">
        <v>-1.8368489795919207E-2</v>
      </c>
      <c r="I418" s="4">
        <v>-1.208834163344763E-2</v>
      </c>
      <c r="J418" s="4">
        <v>1.6465306122439571E-3</v>
      </c>
      <c r="K418" s="4">
        <v>-2.6249463917524363E-2</v>
      </c>
      <c r="L418" s="4"/>
      <c r="M418" s="4">
        <v>-1.4751392804697505E-2</v>
      </c>
      <c r="N418" s="4">
        <v>-2.4238391752575694E-2</v>
      </c>
      <c r="O418" s="1"/>
      <c r="P418" s="15">
        <f t="shared" si="25"/>
        <v>13746.954405180224</v>
      </c>
      <c r="Q418" s="15">
        <f t="shared" si="25"/>
        <v>257.80617317471609</v>
      </c>
      <c r="R418" s="1"/>
      <c r="S418" s="1"/>
      <c r="T418" s="1"/>
      <c r="U418" s="13"/>
      <c r="V418" s="15"/>
    </row>
    <row r="419" spans="1:22" x14ac:dyDescent="0.2">
      <c r="A419" s="24">
        <v>23253</v>
      </c>
      <c r="B419" s="4">
        <v>3.1133499976004897E-2</v>
      </c>
      <c r="C419" s="4">
        <v>3.311827549647739E-2</v>
      </c>
      <c r="D419" s="4">
        <v>3.4154075260394379E-2</v>
      </c>
      <c r="E419" s="4">
        <v>5.8602450531561212E-2</v>
      </c>
      <c r="F419" s="4">
        <v>5.3699610224576366E-2</v>
      </c>
      <c r="G419" s="4">
        <v>5.9863686944351846E-2</v>
      </c>
      <c r="H419" s="4">
        <v>6.2008449428423651E-2</v>
      </c>
      <c r="I419" s="4">
        <v>5.4683791311832763E-2</v>
      </c>
      <c r="J419" s="4">
        <v>5.5032079867495476E-2</v>
      </c>
      <c r="K419" s="4">
        <v>6.884290774594648E-2</v>
      </c>
      <c r="L419" s="4"/>
      <c r="M419" s="4">
        <v>4.9807680104759111E-2</v>
      </c>
      <c r="N419" s="4">
        <v>4.6880196809356178E-2</v>
      </c>
      <c r="O419" s="1"/>
      <c r="P419" s="15">
        <f t="shared" si="25"/>
        <v>14431.65831260815</v>
      </c>
      <c r="Q419" s="15">
        <f t="shared" si="25"/>
        <v>269.89217731181373</v>
      </c>
      <c r="R419" s="1"/>
      <c r="S419" s="1"/>
      <c r="T419" s="1"/>
      <c r="U419" s="13"/>
      <c r="V419" s="15"/>
    </row>
    <row r="420" spans="1:22" x14ac:dyDescent="0.2">
      <c r="A420" s="24">
        <v>23284</v>
      </c>
      <c r="B420" s="4">
        <v>-1.5623593761525001E-2</v>
      </c>
      <c r="C420" s="4">
        <v>-1.4154396412661696E-2</v>
      </c>
      <c r="D420" s="4">
        <v>-7.5747518978641626E-3</v>
      </c>
      <c r="E420" s="4">
        <v>-1.7996191878090539E-2</v>
      </c>
      <c r="F420" s="4">
        <v>-1.4457332555306901E-2</v>
      </c>
      <c r="G420" s="4">
        <v>-1.1865432328507897E-2</v>
      </c>
      <c r="H420" s="4">
        <v>-1.6323472552802754E-2</v>
      </c>
      <c r="I420" s="4">
        <v>-2.7328882200265192E-2</v>
      </c>
      <c r="J420" s="4">
        <v>-3.7664484634835294E-2</v>
      </c>
      <c r="K420" s="4">
        <v>-2.967272742229099E-2</v>
      </c>
      <c r="L420" s="4"/>
      <c r="M420" s="4">
        <v>-2.3296303893177828E-2</v>
      </c>
      <c r="N420" s="4">
        <v>-3.145849885563623E-2</v>
      </c>
      <c r="O420" s="1"/>
      <c r="P420" s="15">
        <f t="shared" si="25"/>
        <v>14095.454014875124</v>
      </c>
      <c r="Q420" s="15">
        <f t="shared" si="25"/>
        <v>261.40177456070484</v>
      </c>
      <c r="R420" s="1"/>
      <c r="S420" s="1"/>
      <c r="T420" s="1"/>
      <c r="U420" s="13"/>
      <c r="V420" s="15"/>
    </row>
    <row r="421" spans="1:22" x14ac:dyDescent="0.2">
      <c r="A421" s="24">
        <v>23315</v>
      </c>
      <c r="B421" s="4">
        <v>1.8591414141433393E-3</v>
      </c>
      <c r="C421" s="4">
        <v>5.5409191919211231E-3</v>
      </c>
      <c r="D421" s="4">
        <v>1.1006848484850451E-2</v>
      </c>
      <c r="E421" s="4">
        <v>2.0469999999999322E-2</v>
      </c>
      <c r="F421" s="4">
        <v>1.6773801912299824E-2</v>
      </c>
      <c r="G421" s="4">
        <v>1.9696727272729309E-2</v>
      </c>
      <c r="H421" s="4">
        <v>3.0498389999999098E-2</v>
      </c>
      <c r="I421" s="4">
        <v>3.5448052890865833E-2</v>
      </c>
      <c r="J421" s="4">
        <v>2.8316939393941309E-2</v>
      </c>
      <c r="K421" s="4">
        <v>4.2792373737375211E-2</v>
      </c>
      <c r="L421" s="4"/>
      <c r="M421" s="4">
        <v>2.6997000000001936E-2</v>
      </c>
      <c r="N421" s="4">
        <v>3.4564555555557153E-2</v>
      </c>
      <c r="O421" s="1"/>
      <c r="P421" s="15">
        <f t="shared" ref="P421:Q436" si="26">P420*(1+M421)</f>
        <v>14475.988986914736</v>
      </c>
      <c r="Q421" s="15">
        <f t="shared" si="26"/>
        <v>270.43701071982957</v>
      </c>
      <c r="R421" s="1"/>
      <c r="S421" s="1"/>
      <c r="T421" s="1"/>
      <c r="U421" s="13"/>
      <c r="V421" s="15"/>
    </row>
    <row r="422" spans="1:22" x14ac:dyDescent="0.2">
      <c r="A422" s="24">
        <v>23344</v>
      </c>
      <c r="B422" s="4">
        <v>-1.0721054637320426E-2</v>
      </c>
      <c r="C422" s="4">
        <v>-4.0688710938948658E-3</v>
      </c>
      <c r="D422" s="4">
        <v>-3.0538817120113748E-3</v>
      </c>
      <c r="E422" s="4">
        <v>-1.015271328239753E-2</v>
      </c>
      <c r="F422" s="4">
        <v>-1.1360937405627491E-2</v>
      </c>
      <c r="G422" s="4">
        <v>-5.5121707184380142E-4</v>
      </c>
      <c r="H422" s="4">
        <v>-5.8352663032129604E-3</v>
      </c>
      <c r="I422" s="4">
        <v>3.4323250666989935E-3</v>
      </c>
      <c r="J422" s="4">
        <v>-9.2166245445663986E-3</v>
      </c>
      <c r="K422" s="4">
        <v>-1.795407093081236E-2</v>
      </c>
      <c r="L422" s="4"/>
      <c r="M422" s="4">
        <v>-3.2752410721962333E-3</v>
      </c>
      <c r="N422" s="4">
        <v>-1.3180861399043731E-2</v>
      </c>
      <c r="O422" s="1"/>
      <c r="P422" s="15">
        <f t="shared" si="26"/>
        <v>14428.576633224133</v>
      </c>
      <c r="Q422" s="15">
        <f t="shared" si="26"/>
        <v>266.87241796435978</v>
      </c>
      <c r="R422" s="1"/>
      <c r="S422" s="1"/>
      <c r="T422" s="1"/>
      <c r="U422" s="13"/>
      <c r="V422" s="15"/>
    </row>
    <row r="423" spans="1:22" x14ac:dyDescent="0.2">
      <c r="A423" s="24">
        <v>23376</v>
      </c>
      <c r="B423" s="4">
        <v>1.2406227006489967E-2</v>
      </c>
      <c r="C423" s="4">
        <v>1.9738555741630304E-2</v>
      </c>
      <c r="D423" s="4">
        <v>1.3386493118036302E-2</v>
      </c>
      <c r="E423" s="4">
        <v>6.8024077825341589E-3</v>
      </c>
      <c r="F423" s="4">
        <v>1.8154084537512549E-2</v>
      </c>
      <c r="G423" s="4">
        <v>3.2020538853327896E-3</v>
      </c>
      <c r="H423" s="4">
        <v>1.0448554848558445E-2</v>
      </c>
      <c r="I423" s="4">
        <v>6.4387498469260507E-3</v>
      </c>
      <c r="J423" s="4">
        <v>-1.7139695484694961E-2</v>
      </c>
      <c r="K423" s="4">
        <v>-4.4314677664568647E-3</v>
      </c>
      <c r="L423" s="4"/>
      <c r="M423" s="4">
        <v>2.0902776986137406E-2</v>
      </c>
      <c r="N423" s="4">
        <v>-2.2413624984153335E-2</v>
      </c>
      <c r="O423" s="1"/>
      <c r="P423" s="15">
        <f t="shared" si="26"/>
        <v>14730.17395281581</v>
      </c>
      <c r="Q423" s="15">
        <f t="shared" si="26"/>
        <v>260.89083966949238</v>
      </c>
      <c r="R423" s="1"/>
      <c r="S423" s="1"/>
      <c r="T423" s="1"/>
      <c r="U423" s="13"/>
      <c r="V423" s="15"/>
    </row>
    <row r="424" spans="1:22" x14ac:dyDescent="0.2">
      <c r="A424" s="24">
        <v>23407</v>
      </c>
      <c r="B424" s="4">
        <v>8.1037878787899587E-3</v>
      </c>
      <c r="C424" s="4">
        <v>2.2568949494951696E-2</v>
      </c>
      <c r="D424" s="4">
        <v>2.7050040404042797E-2</v>
      </c>
      <c r="E424" s="4">
        <v>2.5130888888890812E-2</v>
      </c>
      <c r="F424" s="4">
        <v>2.6977946042535894E-2</v>
      </c>
      <c r="G424" s="4">
        <v>2.2035297773859153E-2</v>
      </c>
      <c r="H424" s="4">
        <v>2.6631161616163856E-2</v>
      </c>
      <c r="I424" s="4">
        <v>2.5019955099348845E-2</v>
      </c>
      <c r="J424" s="4">
        <v>7.6320980215307532E-3</v>
      </c>
      <c r="K424" s="4">
        <v>3.3245676767678534E-2</v>
      </c>
      <c r="L424" s="4"/>
      <c r="M424" s="4">
        <v>2.3856926582108029E-2</v>
      </c>
      <c r="N424" s="4">
        <v>9.3399869104198174E-3</v>
      </c>
      <c r="O424" s="1"/>
      <c r="P424" s="15">
        <f t="shared" si="26"/>
        <v>15081.590631349818</v>
      </c>
      <c r="Q424" s="15">
        <f t="shared" si="26"/>
        <v>263.32755669705386</v>
      </c>
      <c r="R424" s="1"/>
      <c r="S424" s="1"/>
      <c r="T424" s="1"/>
      <c r="U424" s="13"/>
      <c r="V424" s="15"/>
    </row>
    <row r="425" spans="1:22" x14ac:dyDescent="0.2">
      <c r="A425" s="24">
        <v>23435</v>
      </c>
      <c r="B425" s="4">
        <v>1.4781225793450314E-2</v>
      </c>
      <c r="C425" s="4">
        <v>2.3288145839761354E-2</v>
      </c>
      <c r="D425" s="4">
        <v>1.6635629914700578E-2</v>
      </c>
      <c r="E425" s="4">
        <v>1.6410021526012342E-2</v>
      </c>
      <c r="F425" s="4">
        <v>4.1035007867536777E-2</v>
      </c>
      <c r="G425" s="4">
        <v>2.3393325111194629E-2</v>
      </c>
      <c r="H425" s="4">
        <v>2.6541668178666544E-2</v>
      </c>
      <c r="I425" s="4">
        <v>3.2065096193679476E-2</v>
      </c>
      <c r="J425" s="4">
        <v>3.8725214598847257E-2</v>
      </c>
      <c r="K425" s="4">
        <v>4.8439767372124409E-2</v>
      </c>
      <c r="L425" s="4"/>
      <c r="M425" s="4">
        <v>3.0272359923066761E-2</v>
      </c>
      <c r="N425" s="4">
        <v>4.0919001734388116E-2</v>
      </c>
      <c r="O425" s="1"/>
      <c r="P425" s="15">
        <f t="shared" si="26"/>
        <v>15538.145971154392</v>
      </c>
      <c r="Q425" s="15">
        <f t="shared" si="26"/>
        <v>274.10265744625281</v>
      </c>
      <c r="R425" s="1"/>
      <c r="S425" s="1"/>
      <c r="T425" s="1"/>
      <c r="U425" s="13"/>
      <c r="V425" s="15"/>
    </row>
    <row r="426" spans="1:22" x14ac:dyDescent="0.2">
      <c r="A426" s="24">
        <v>23467</v>
      </c>
      <c r="B426" s="4">
        <v>1.6797172043715447E-2</v>
      </c>
      <c r="C426" s="4">
        <v>1.6109317317675176E-2</v>
      </c>
      <c r="D426" s="4">
        <v>3.1802173128269828E-2</v>
      </c>
      <c r="E426" s="4">
        <v>3.1341458915615128E-2</v>
      </c>
      <c r="F426" s="4">
        <v>2.5448300450743089E-2</v>
      </c>
      <c r="G426" s="4">
        <v>3.8721198806071166E-2</v>
      </c>
      <c r="H426" s="4">
        <v>4.9251475794641397E-2</v>
      </c>
      <c r="I426" s="4">
        <v>4.8994579186446341E-2</v>
      </c>
      <c r="J426" s="4">
        <v>3.7588507630582857E-2</v>
      </c>
      <c r="K426" s="4">
        <v>3.9153368745719286E-2</v>
      </c>
      <c r="L426" s="4"/>
      <c r="M426" s="4">
        <v>2.9487986410352773E-2</v>
      </c>
      <c r="N426" s="4">
        <v>2.5927492641934835E-2</v>
      </c>
      <c r="O426" s="1"/>
      <c r="P426" s="15">
        <f t="shared" si="26"/>
        <v>15996.33460839387</v>
      </c>
      <c r="Q426" s="15">
        <f t="shared" si="26"/>
        <v>281.20945208032532</v>
      </c>
      <c r="R426" s="1"/>
      <c r="S426" s="1"/>
      <c r="T426" s="1"/>
      <c r="U426" s="13"/>
      <c r="V426" s="15"/>
    </row>
    <row r="427" spans="1:22" x14ac:dyDescent="0.2">
      <c r="A427" s="24">
        <v>23497</v>
      </c>
      <c r="B427" s="4">
        <v>1.0117202020204719E-2</v>
      </c>
      <c r="C427" s="4">
        <v>1.7827757575759939E-2</v>
      </c>
      <c r="D427" s="4">
        <v>2.419949494951501E-3</v>
      </c>
      <c r="E427" s="4">
        <v>-3.8668700000005218E-3</v>
      </c>
      <c r="F427" s="4">
        <v>5.1251212121230516E-3</v>
      </c>
      <c r="G427" s="4">
        <v>-3.1816060606035812E-3</v>
      </c>
      <c r="H427" s="4">
        <v>-1.7305140000000718E-2</v>
      </c>
      <c r="I427" s="4">
        <v>1.7382626262647527E-3</v>
      </c>
      <c r="J427" s="4">
        <v>-2.2759868686866747E-2</v>
      </c>
      <c r="K427" s="4">
        <v>-1.0430993209740613E-2</v>
      </c>
      <c r="L427" s="4"/>
      <c r="M427" s="4">
        <v>6.3766565656586671E-3</v>
      </c>
      <c r="N427" s="4">
        <v>-9.9063568461043028E-3</v>
      </c>
      <c r="O427" s="1"/>
      <c r="P427" s="15">
        <f t="shared" si="26"/>
        <v>16098.337740500958</v>
      </c>
      <c r="Q427" s="15">
        <f t="shared" si="26"/>
        <v>278.42369089952012</v>
      </c>
      <c r="R427" s="1"/>
      <c r="S427" s="1"/>
      <c r="T427" s="1"/>
      <c r="U427" s="13"/>
      <c r="V427" s="15"/>
    </row>
    <row r="428" spans="1:22" x14ac:dyDescent="0.2">
      <c r="A428" s="24">
        <v>23526</v>
      </c>
      <c r="B428" s="4">
        <v>1.7571022270542302E-2</v>
      </c>
      <c r="C428" s="4">
        <v>1.1475652821653526E-2</v>
      </c>
      <c r="D428" s="4">
        <v>2.0375509703402406E-2</v>
      </c>
      <c r="E428" s="4">
        <v>9.5745161142368751E-3</v>
      </c>
      <c r="F428" s="4">
        <v>1.1771506510024343E-2</v>
      </c>
      <c r="G428" s="4">
        <v>9.5958788154368868E-3</v>
      </c>
      <c r="H428" s="4">
        <v>5.4460876993496221E-3</v>
      </c>
      <c r="I428" s="4">
        <v>1.41599550987066E-2</v>
      </c>
      <c r="J428" s="4">
        <v>3.5479687143356031E-3</v>
      </c>
      <c r="K428" s="4">
        <v>2.6649900831973827E-2</v>
      </c>
      <c r="L428" s="4"/>
      <c r="M428" s="4">
        <v>1.806301108540298E-2</v>
      </c>
      <c r="N428" s="4">
        <v>-2.9541485629068776E-3</v>
      </c>
      <c r="O428" s="1"/>
      <c r="P428" s="15">
        <f t="shared" si="26"/>
        <v>16389.122193564188</v>
      </c>
      <c r="Q428" s="15">
        <f t="shared" si="26"/>
        <v>277.6011859531701</v>
      </c>
      <c r="R428" s="1"/>
      <c r="S428" s="1"/>
      <c r="T428" s="1"/>
      <c r="U428" s="13"/>
      <c r="V428" s="15"/>
    </row>
    <row r="429" spans="1:22" x14ac:dyDescent="0.2">
      <c r="A429" s="24">
        <v>23558</v>
      </c>
      <c r="B429" s="4">
        <v>2.2460944263424931E-2</v>
      </c>
      <c r="C429" s="4">
        <v>1.7936165665143333E-2</v>
      </c>
      <c r="D429" s="4">
        <v>2.1287748651395821E-2</v>
      </c>
      <c r="E429" s="4">
        <v>1.8235274604905261E-2</v>
      </c>
      <c r="F429" s="4">
        <v>1.3873455986742611E-2</v>
      </c>
      <c r="G429" s="4">
        <v>2.6475030908401864E-2</v>
      </c>
      <c r="H429" s="4">
        <v>1.4048818716611011E-2</v>
      </c>
      <c r="I429" s="4">
        <v>1.4918155862852833E-2</v>
      </c>
      <c r="J429" s="4">
        <v>2.3720305428752475E-2</v>
      </c>
      <c r="K429" s="4">
        <v>4.1629868859487384E-3</v>
      </c>
      <c r="L429" s="4"/>
      <c r="M429" s="4">
        <v>2.0278830185739949E-2</v>
      </c>
      <c r="N429" s="4">
        <v>1.9218390775525229E-2</v>
      </c>
      <c r="O429" s="1"/>
      <c r="P429" s="15">
        <f t="shared" si="26"/>
        <v>16721.474419420818</v>
      </c>
      <c r="Q429" s="15">
        <f t="shared" si="26"/>
        <v>282.9362340245674</v>
      </c>
      <c r="R429" s="1"/>
      <c r="S429" s="1"/>
      <c r="T429" s="1"/>
      <c r="U429" s="13"/>
      <c r="V429" s="15"/>
    </row>
    <row r="430" spans="1:22" x14ac:dyDescent="0.2">
      <c r="A430" s="24">
        <v>23589</v>
      </c>
      <c r="B430" s="4">
        <v>3.1045151515153302E-2</v>
      </c>
      <c r="C430" s="4">
        <v>3.5532629999999177E-2</v>
      </c>
      <c r="D430" s="4">
        <v>3.2890663588595714E-2</v>
      </c>
      <c r="E430" s="4">
        <v>2.9364349999999373E-2</v>
      </c>
      <c r="F430" s="4">
        <v>2.7256719999999346E-2</v>
      </c>
      <c r="G430" s="4">
        <v>2.8021059999999487E-2</v>
      </c>
      <c r="H430" s="4">
        <v>2.8905039999999493E-2</v>
      </c>
      <c r="I430" s="4">
        <v>2.6639139999999228E-2</v>
      </c>
      <c r="J430" s="4">
        <v>1.8585497429736586E-2</v>
      </c>
      <c r="K430" s="4">
        <v>4.4367010101012072E-2</v>
      </c>
      <c r="L430" s="4"/>
      <c r="M430" s="4">
        <v>3.4336646464648624E-2</v>
      </c>
      <c r="N430" s="4">
        <v>3.0197699999999328E-2</v>
      </c>
      <c r="O430" s="1"/>
      <c r="P430" s="15">
        <f t="shared" si="26"/>
        <v>17295.633774928137</v>
      </c>
      <c r="Q430" s="15">
        <f t="shared" si="26"/>
        <v>291.4802575387709</v>
      </c>
      <c r="R430" s="1"/>
      <c r="S430" s="1"/>
      <c r="T430" s="1"/>
      <c r="U430" s="13"/>
      <c r="V430" s="15"/>
    </row>
    <row r="431" spans="1:22" x14ac:dyDescent="0.2">
      <c r="A431" s="24">
        <v>23620</v>
      </c>
      <c r="B431" s="4">
        <v>1.0919900709910557E-2</v>
      </c>
      <c r="C431" s="4">
        <v>-8.160857611593908E-3</v>
      </c>
      <c r="D431" s="4">
        <v>-4.5782490621220084E-3</v>
      </c>
      <c r="E431" s="4">
        <v>-3.5509494809004005E-3</v>
      </c>
      <c r="F431" s="4">
        <v>-1.0688331984908594E-2</v>
      </c>
      <c r="G431" s="4">
        <v>-4.1829869986708124E-3</v>
      </c>
      <c r="H431" s="4">
        <v>-9.5015101385548251E-3</v>
      </c>
      <c r="I431" s="4">
        <v>-9.9874026788226988E-3</v>
      </c>
      <c r="J431" s="4">
        <v>-1.2624473785716739E-2</v>
      </c>
      <c r="K431" s="4">
        <v>-2.5673146770324395E-2</v>
      </c>
      <c r="L431" s="4"/>
      <c r="M431" s="4">
        <v>-2.6763297715488577E-3</v>
      </c>
      <c r="N431" s="4">
        <v>-1.5206259756744056E-2</v>
      </c>
      <c r="O431" s="1"/>
      <c r="P431" s="15">
        <f t="shared" si="26"/>
        <v>17249.344955338493</v>
      </c>
      <c r="Q431" s="15">
        <f t="shared" si="26"/>
        <v>287.0479330286737</v>
      </c>
      <c r="R431" s="1"/>
      <c r="S431" s="1"/>
      <c r="T431" s="1"/>
      <c r="U431" s="13"/>
      <c r="V431" s="15"/>
    </row>
    <row r="432" spans="1:22" x14ac:dyDescent="0.2">
      <c r="A432" s="24">
        <v>23650</v>
      </c>
      <c r="B432" s="4">
        <v>1.9690819016751515E-2</v>
      </c>
      <c r="C432" s="4">
        <v>2.4672818079277459E-2</v>
      </c>
      <c r="D432" s="4">
        <v>2.5879251923635715E-2</v>
      </c>
      <c r="E432" s="4">
        <v>3.5355439273129452E-2</v>
      </c>
      <c r="F432" s="4">
        <v>3.1735076365712267E-2</v>
      </c>
      <c r="G432" s="4">
        <v>3.6455007345521651E-2</v>
      </c>
      <c r="H432" s="4">
        <v>3.2405333979038664E-2</v>
      </c>
      <c r="I432" s="4">
        <v>3.5333532922909416E-2</v>
      </c>
      <c r="J432" s="4">
        <v>5.3029936754633189E-2</v>
      </c>
      <c r="K432" s="4">
        <v>8.4061978975009444E-2</v>
      </c>
      <c r="L432" s="4"/>
      <c r="M432" s="4">
        <v>2.8899456937799828E-2</v>
      </c>
      <c r="N432" s="4">
        <v>6.4654817091446493E-2</v>
      </c>
      <c r="O432" s="1"/>
      <c r="P432" s="15">
        <f t="shared" si="26"/>
        <v>17747.841657080553</v>
      </c>
      <c r="Q432" s="15">
        <f t="shared" si="26"/>
        <v>305.60696463512039</v>
      </c>
      <c r="R432" s="1"/>
      <c r="S432" s="1"/>
      <c r="T432" s="1"/>
      <c r="U432" s="13"/>
      <c r="V432" s="15"/>
    </row>
    <row r="433" spans="1:22" x14ac:dyDescent="0.2">
      <c r="A433" s="24">
        <v>23680</v>
      </c>
      <c r="B433" s="4">
        <v>1.7215559999999241E-2</v>
      </c>
      <c r="C433" s="4">
        <v>1.5446412906779283E-2</v>
      </c>
      <c r="D433" s="4">
        <v>1.8126207779846526E-2</v>
      </c>
      <c r="E433" s="4">
        <v>1.1480697861484312E-2</v>
      </c>
      <c r="F433" s="4">
        <v>8.7120785014052071E-3</v>
      </c>
      <c r="G433" s="4">
        <v>2.4456279999999664E-2</v>
      </c>
      <c r="H433" s="4">
        <v>2.3491769999999024E-2</v>
      </c>
      <c r="I433" s="4">
        <v>1.9631149999999709E-2</v>
      </c>
      <c r="J433" s="4">
        <v>2.4962449999999414E-2</v>
      </c>
      <c r="K433" s="4">
        <v>1.206250999999936E-2</v>
      </c>
      <c r="L433" s="4"/>
      <c r="M433" s="4">
        <v>2.6604697861484672E-2</v>
      </c>
      <c r="N433" s="4">
        <v>2.1464969999998917E-2</v>
      </c>
      <c r="O433" s="1"/>
      <c r="P433" s="15">
        <f t="shared" si="26"/>
        <v>18220.017622060652</v>
      </c>
      <c r="Q433" s="15">
        <f t="shared" si="26"/>
        <v>312.166808962804</v>
      </c>
      <c r="R433" s="1"/>
      <c r="S433" s="1"/>
      <c r="T433" s="1"/>
      <c r="U433" s="13"/>
      <c r="V433" s="15"/>
    </row>
    <row r="434" spans="1:22" x14ac:dyDescent="0.2">
      <c r="A434" s="24">
        <v>23711</v>
      </c>
      <c r="B434" s="4">
        <v>1.4739289074362949E-2</v>
      </c>
      <c r="C434" s="4">
        <v>1.4903634746203931E-3</v>
      </c>
      <c r="D434" s="4">
        <v>1.4539974493784413E-2</v>
      </c>
      <c r="E434" s="4">
        <v>4.8850751209215115E-3</v>
      </c>
      <c r="F434" s="4">
        <v>-3.0609515574957502E-3</v>
      </c>
      <c r="G434" s="4">
        <v>-1.2043626857952683E-3</v>
      </c>
      <c r="H434" s="4">
        <v>-7.0977728308549981E-3</v>
      </c>
      <c r="I434" s="4">
        <v>-9.8504299219777103E-3</v>
      </c>
      <c r="J434" s="4">
        <v>5.3089842041529334E-3</v>
      </c>
      <c r="K434" s="4">
        <v>-1.5321912868633047E-2</v>
      </c>
      <c r="L434" s="4"/>
      <c r="M434" s="4">
        <v>3.1272359481127054E-3</v>
      </c>
      <c r="N434" s="4">
        <v>4.6907205727579893E-3</v>
      </c>
      <c r="O434" s="1"/>
      <c r="P434" s="15">
        <f t="shared" si="26"/>
        <v>18276.995916143605</v>
      </c>
      <c r="Q434" s="15">
        <f t="shared" si="26"/>
        <v>313.63109623573803</v>
      </c>
      <c r="R434" s="1"/>
      <c r="S434" s="1"/>
      <c r="T434" s="1"/>
      <c r="U434" s="13"/>
      <c r="V434" s="15"/>
    </row>
    <row r="435" spans="1:22" x14ac:dyDescent="0.2">
      <c r="A435" s="24">
        <v>23742</v>
      </c>
      <c r="B435" s="4">
        <v>-8.1340375828363731E-3</v>
      </c>
      <c r="C435" s="4">
        <v>-4.0327611346624437E-4</v>
      </c>
      <c r="D435" s="4">
        <v>-4.8070952128428379E-3</v>
      </c>
      <c r="E435" s="4">
        <v>-1.3317014732698529E-2</v>
      </c>
      <c r="F435" s="4">
        <v>2.3225471077819027E-3</v>
      </c>
      <c r="G435" s="4">
        <v>-6.9730485713266344E-3</v>
      </c>
      <c r="H435" s="4">
        <v>-9.265680162050316E-3</v>
      </c>
      <c r="I435" s="4">
        <v>-9.5687194933894437E-3</v>
      </c>
      <c r="J435" s="4">
        <v>-8.2461705797607365E-3</v>
      </c>
      <c r="K435" s="4">
        <v>-2.8635627414821951E-2</v>
      </c>
      <c r="L435" s="4"/>
      <c r="M435" s="4">
        <v>-1.4361205470532212E-2</v>
      </c>
      <c r="N435" s="4">
        <v>-2.0452690950966246E-2</v>
      </c>
      <c r="O435" s="1"/>
      <c r="P435" s="15">
        <f t="shared" si="26"/>
        <v>18014.51622240779</v>
      </c>
      <c r="Q435" s="15">
        <f t="shared" si="26"/>
        <v>307.21649635181575</v>
      </c>
      <c r="R435" s="1"/>
      <c r="S435" s="1"/>
      <c r="T435" s="1"/>
      <c r="U435" s="13"/>
      <c r="V435" s="15"/>
    </row>
    <row r="436" spans="1:22" x14ac:dyDescent="0.2">
      <c r="A436" s="24">
        <v>23771</v>
      </c>
      <c r="B436" s="4">
        <v>3.1190709999999511E-2</v>
      </c>
      <c r="C436" s="4">
        <v>4.9655693978408744E-2</v>
      </c>
      <c r="D436" s="4">
        <v>4.1883369999998976E-2</v>
      </c>
      <c r="E436" s="4">
        <v>4.9851409999999152E-2</v>
      </c>
      <c r="F436" s="4">
        <v>5.4166899999999352E-2</v>
      </c>
      <c r="G436" s="4">
        <v>6.5377379999999041E-2</v>
      </c>
      <c r="H436" s="4">
        <v>6.2825942467562346E-2</v>
      </c>
      <c r="I436" s="4">
        <v>7.013785999999933E-2</v>
      </c>
      <c r="J436" s="4">
        <v>7.5880968521051084E-2</v>
      </c>
      <c r="K436" s="4">
        <v>9.6261639999999371E-2</v>
      </c>
      <c r="L436" s="4"/>
      <c r="M436" s="4">
        <v>4.6783733978408959E-2</v>
      </c>
      <c r="N436" s="4">
        <v>7.6468349999999852E-2</v>
      </c>
      <c r="O436" s="1"/>
      <c r="P436" s="15">
        <f t="shared" si="26"/>
        <v>18857.30255710665</v>
      </c>
      <c r="Q436" s="15">
        <f t="shared" si="26"/>
        <v>330.70883492062006</v>
      </c>
      <c r="R436" s="1"/>
      <c r="S436" s="1"/>
      <c r="T436" s="1"/>
      <c r="U436" s="13"/>
      <c r="V436" s="15"/>
    </row>
    <row r="437" spans="1:22" x14ac:dyDescent="0.2">
      <c r="A437" s="24">
        <v>23799</v>
      </c>
      <c r="B437" s="4">
        <v>1.7002084681494001E-2</v>
      </c>
      <c r="C437" s="4">
        <v>1.0417557031197733E-2</v>
      </c>
      <c r="D437" s="4">
        <v>2.6062682079837973E-2</v>
      </c>
      <c r="E437" s="4">
        <v>2.0778732016057067E-2</v>
      </c>
      <c r="F437" s="4">
        <v>3.0985379105196609E-2</v>
      </c>
      <c r="G437" s="4">
        <v>3.1417396216063542E-2</v>
      </c>
      <c r="H437" s="4">
        <v>3.6768396213293641E-2</v>
      </c>
      <c r="I437" s="4">
        <v>3.4414039940390051E-2</v>
      </c>
      <c r="J437" s="4">
        <v>3.5565787330479992E-2</v>
      </c>
      <c r="K437" s="4">
        <v>3.4578335501073809E-2</v>
      </c>
      <c r="L437" s="4"/>
      <c r="M437" s="4">
        <v>3.4477788892784966E-2</v>
      </c>
      <c r="N437" s="4">
        <v>2.9025359204186696E-2</v>
      </c>
      <c r="O437" s="1"/>
      <c r="P437" s="15">
        <f t="shared" ref="P437:Q452" si="27">P436*(1+M437)</f>
        <v>19507.460653757946</v>
      </c>
      <c r="Q437" s="15">
        <f t="shared" si="27"/>
        <v>340.30777764618915</v>
      </c>
      <c r="R437" s="1"/>
      <c r="S437" s="1"/>
      <c r="T437" s="1"/>
      <c r="U437" s="13"/>
      <c r="V437" s="15"/>
    </row>
    <row r="438" spans="1:22" x14ac:dyDescent="0.2">
      <c r="A438" s="24">
        <v>23832</v>
      </c>
      <c r="B438" s="4">
        <v>2.48633938358922E-3</v>
      </c>
      <c r="C438" s="4">
        <v>-9.1011293580284258E-3</v>
      </c>
      <c r="D438" s="4">
        <v>-1.2564215409383017E-4</v>
      </c>
      <c r="E438" s="4">
        <v>7.4940828725729158E-3</v>
      </c>
      <c r="F438" s="4">
        <v>3.4545540671973018E-3</v>
      </c>
      <c r="G438" s="4">
        <v>2.5616094266214251E-3</v>
      </c>
      <c r="H438" s="4">
        <v>1.6394924716395698E-2</v>
      </c>
      <c r="I438" s="4">
        <v>1.3504372664890685E-2</v>
      </c>
      <c r="J438" s="4">
        <v>-3.9220131147110759E-4</v>
      </c>
      <c r="K438" s="4">
        <v>1.7439181402941317E-2</v>
      </c>
      <c r="L438" s="4"/>
      <c r="M438" s="4">
        <v>-1.225133891281649E-4</v>
      </c>
      <c r="N438" s="4">
        <v>1.2758053119019674E-2</v>
      </c>
      <c r="O438" s="1"/>
      <c r="P438" s="15">
        <f t="shared" si="27"/>
        <v>19505.07072863997</v>
      </c>
      <c r="Q438" s="15">
        <f t="shared" si="27"/>
        <v>344.64944235021477</v>
      </c>
      <c r="R438" s="1"/>
      <c r="S438" s="1"/>
      <c r="T438" s="1"/>
      <c r="U438" s="13"/>
      <c r="V438" s="15"/>
    </row>
    <row r="439" spans="1:22" x14ac:dyDescent="0.2">
      <c r="A439" s="24">
        <v>23862</v>
      </c>
      <c r="B439" s="4">
        <v>1.4342569999999277E-2</v>
      </c>
      <c r="C439" s="4">
        <v>3.0327529999999436E-2</v>
      </c>
      <c r="D439" s="4">
        <v>2.4334379999999323E-2</v>
      </c>
      <c r="E439" s="4">
        <v>3.8937319999999387E-2</v>
      </c>
      <c r="F439" s="4">
        <v>3.9814469999999158E-2</v>
      </c>
      <c r="G439" s="4">
        <v>5.3368209999999694E-2</v>
      </c>
      <c r="H439" s="4">
        <v>4.10654567232005E-2</v>
      </c>
      <c r="I439" s="4">
        <v>3.5729932159664024E-2</v>
      </c>
      <c r="J439" s="4">
        <v>3.781937999999907E-2</v>
      </c>
      <c r="K439" s="4">
        <v>5.6174149999999701E-2</v>
      </c>
      <c r="L439" s="4"/>
      <c r="M439" s="4">
        <v>3.6304878787880801E-2</v>
      </c>
      <c r="N439" s="4">
        <v>3.2444299999999426E-2</v>
      </c>
      <c r="O439" s="1"/>
      <c r="P439" s="15">
        <f t="shared" si="27"/>
        <v>20213.199957192286</v>
      </c>
      <c r="Q439" s="15">
        <f t="shared" si="27"/>
        <v>355.83135225265767</v>
      </c>
      <c r="R439" s="1"/>
      <c r="S439" s="1"/>
      <c r="T439" s="1"/>
      <c r="U439" s="13"/>
      <c r="V439" s="15"/>
    </row>
    <row r="440" spans="1:22" x14ac:dyDescent="0.2">
      <c r="A440" s="24">
        <v>23893</v>
      </c>
      <c r="B440" s="4">
        <v>-5.6945970487366493E-3</v>
      </c>
      <c r="C440" s="4">
        <v>-9.827899192551004E-3</v>
      </c>
      <c r="D440" s="4">
        <v>-5.2438265191877553E-3</v>
      </c>
      <c r="E440" s="4">
        <v>4.0108242329917054E-4</v>
      </c>
      <c r="F440" s="4">
        <v>-5.5738291617924984E-3</v>
      </c>
      <c r="G440" s="4">
        <v>-9.6566259341451799E-3</v>
      </c>
      <c r="H440" s="4">
        <v>-2.1549959350038339E-2</v>
      </c>
      <c r="I440" s="4">
        <v>-9.3023183260855236E-3</v>
      </c>
      <c r="J440" s="4">
        <v>-8.7123817004551851E-3</v>
      </c>
      <c r="K440" s="4">
        <v>-2.970311522682012E-4</v>
      </c>
      <c r="L440" s="4"/>
      <c r="M440" s="4">
        <v>-6.1193531690489911E-3</v>
      </c>
      <c r="N440" s="4">
        <v>-6.1173417222992743E-3</v>
      </c>
      <c r="O440" s="1"/>
      <c r="P440" s="15">
        <f t="shared" si="27"/>
        <v>20089.508247977621</v>
      </c>
      <c r="Q440" s="15">
        <f t="shared" si="27"/>
        <v>353.65461027542034</v>
      </c>
      <c r="R440" s="1"/>
      <c r="S440" s="1"/>
      <c r="T440" s="1"/>
      <c r="U440" s="13"/>
      <c r="V440" s="15"/>
    </row>
    <row r="441" spans="1:22" x14ac:dyDescent="0.2">
      <c r="A441" s="24">
        <v>23923</v>
      </c>
      <c r="B441" s="4">
        <v>-4.1496820115348276E-2</v>
      </c>
      <c r="C441" s="4">
        <v>-4.6627211924247569E-2</v>
      </c>
      <c r="D441" s="4">
        <v>-5.2495484271379289E-2</v>
      </c>
      <c r="E441" s="4">
        <v>-6.3924256896388143E-2</v>
      </c>
      <c r="F441" s="4">
        <v>-7.0121801920257298E-2</v>
      </c>
      <c r="G441" s="4">
        <v>-6.5574549466332566E-2</v>
      </c>
      <c r="H441" s="4">
        <v>-7.7227626768353819E-2</v>
      </c>
      <c r="I441" s="4">
        <v>-9.0168510108686095E-2</v>
      </c>
      <c r="J441" s="4">
        <v>-0.10739644019333527</v>
      </c>
      <c r="K441" s="4">
        <v>-0.11267503613862595</v>
      </c>
      <c r="L441" s="4"/>
      <c r="M441" s="4">
        <v>-6.7642110172429826E-2</v>
      </c>
      <c r="N441" s="4">
        <v>-9.2845610914807808E-2</v>
      </c>
      <c r="O441" s="1"/>
      <c r="P441" s="15">
        <f t="shared" si="27"/>
        <v>18730.611517757981</v>
      </c>
      <c r="Q441" s="15">
        <f t="shared" si="27"/>
        <v>320.81933193156067</v>
      </c>
      <c r="R441" s="1"/>
      <c r="S441" s="1"/>
      <c r="T441" s="1"/>
      <c r="U441" s="13"/>
      <c r="V441" s="15"/>
    </row>
    <row r="442" spans="1:22" x14ac:dyDescent="0.2">
      <c r="A442" s="24">
        <v>23953</v>
      </c>
      <c r="B442" s="4">
        <v>1.6814609999999286E-2</v>
      </c>
      <c r="C442" s="4">
        <v>1.0882539999998775E-2</v>
      </c>
      <c r="D442" s="4">
        <v>2.2092899999999638E-2</v>
      </c>
      <c r="E442" s="4">
        <v>2.5099709999999442E-2</v>
      </c>
      <c r="F442" s="4">
        <v>2.2645639999999245E-2</v>
      </c>
      <c r="G442" s="4">
        <v>4.0941062835854636E-2</v>
      </c>
      <c r="H442" s="4">
        <v>3.7187829999999256E-2</v>
      </c>
      <c r="I442" s="4">
        <v>3.762622867077603E-2</v>
      </c>
      <c r="J442" s="4">
        <v>3.9151519999999218E-2</v>
      </c>
      <c r="K442" s="4">
        <v>7.3022109999999252E-2</v>
      </c>
      <c r="L442" s="4"/>
      <c r="M442" s="4">
        <v>3.8630979999999315E-2</v>
      </c>
      <c r="N442" s="4">
        <v>2.3402717171718823E-2</v>
      </c>
      <c r="O442" s="1"/>
      <c r="P442" s="15">
        <f t="shared" si="27"/>
        <v>19454.193396688246</v>
      </c>
      <c r="Q442" s="15">
        <f t="shared" si="27"/>
        <v>328.32737601997479</v>
      </c>
      <c r="R442" s="1"/>
      <c r="S442" s="1"/>
      <c r="T442" s="1"/>
      <c r="U442" s="13"/>
      <c r="V442" s="15"/>
    </row>
    <row r="443" spans="1:22" x14ac:dyDescent="0.2">
      <c r="A443" s="24">
        <v>23985</v>
      </c>
      <c r="B443" s="4">
        <v>1.0963811537592072E-2</v>
      </c>
      <c r="C443" s="4">
        <v>2.4208287447571086E-2</v>
      </c>
      <c r="D443" s="4">
        <v>3.9745687351110837E-2</v>
      </c>
      <c r="E443" s="4">
        <v>2.7853340490068046E-2</v>
      </c>
      <c r="F443" s="4">
        <v>3.8984911077985851E-2</v>
      </c>
      <c r="G443" s="4">
        <v>3.2298188725867538E-2</v>
      </c>
      <c r="H443" s="4">
        <v>4.7875095552027735E-2</v>
      </c>
      <c r="I443" s="4">
        <v>5.9539921837125087E-2</v>
      </c>
      <c r="J443" s="4">
        <v>7.7217668906003123E-2</v>
      </c>
      <c r="K443" s="4">
        <v>8.1420475795909164E-2</v>
      </c>
      <c r="L443" s="4"/>
      <c r="M443" s="4">
        <v>3.2854121797436298E-2</v>
      </c>
      <c r="N443" s="4">
        <v>6.2377430175651005E-2</v>
      </c>
      <c r="O443" s="1"/>
      <c r="P443" s="15">
        <f t="shared" si="27"/>
        <v>20093.343836013923</v>
      </c>
      <c r="Q443" s="15">
        <f t="shared" si="27"/>
        <v>348.80759399241549</v>
      </c>
      <c r="R443" s="1"/>
      <c r="S443" s="1"/>
      <c r="T443" s="1"/>
      <c r="U443" s="13"/>
      <c r="V443" s="15"/>
    </row>
    <row r="444" spans="1:22" x14ac:dyDescent="0.2">
      <c r="A444" s="24">
        <v>24015</v>
      </c>
      <c r="B444" s="4">
        <v>9.9187059388758936E-3</v>
      </c>
      <c r="C444" s="4">
        <v>1.1716090134866075E-2</v>
      </c>
      <c r="D444" s="4">
        <v>2.4140243897016855E-2</v>
      </c>
      <c r="E444" s="4">
        <v>2.5652745822859035E-2</v>
      </c>
      <c r="F444" s="4">
        <v>3.23146683738742E-2</v>
      </c>
      <c r="G444" s="4">
        <v>3.9208556681558537E-2</v>
      </c>
      <c r="H444" s="4">
        <v>4.3556876686934975E-2</v>
      </c>
      <c r="I444" s="4">
        <v>3.7902903970681745E-2</v>
      </c>
      <c r="J444" s="4">
        <v>5.1353577376660242E-2</v>
      </c>
      <c r="K444" s="4">
        <v>6.3360936341934071E-2</v>
      </c>
      <c r="L444" s="4"/>
      <c r="M444" s="4">
        <v>3.5133315204612492E-2</v>
      </c>
      <c r="N444" s="4">
        <v>4.5940524016914841E-2</v>
      </c>
      <c r="O444" s="1"/>
      <c r="P444" s="15">
        <f t="shared" si="27"/>
        <v>20799.289618519259</v>
      </c>
      <c r="Q444" s="15">
        <f t="shared" si="27"/>
        <v>364.83199764150635</v>
      </c>
      <c r="R444" s="1"/>
      <c r="S444" s="1"/>
      <c r="T444" s="1"/>
      <c r="U444" s="13"/>
      <c r="V444" s="15"/>
    </row>
    <row r="445" spans="1:22" x14ac:dyDescent="0.2">
      <c r="A445" s="24">
        <v>24044</v>
      </c>
      <c r="B445" s="4">
        <v>7.1600099999995503E-3</v>
      </c>
      <c r="C445" s="4">
        <v>2.7182569999999018E-2</v>
      </c>
      <c r="D445" s="4">
        <v>2.302154999999928E-2</v>
      </c>
      <c r="E445" s="4">
        <v>3.7723949999999506E-2</v>
      </c>
      <c r="F445" s="4">
        <v>3.50656999999992E-2</v>
      </c>
      <c r="G445" s="4">
        <v>4.8371959999999437E-2</v>
      </c>
      <c r="H445" s="4">
        <v>4.2602577923263052E-2</v>
      </c>
      <c r="I445" s="4">
        <v>6.3582309999999254E-2</v>
      </c>
      <c r="J445" s="4">
        <v>7.6396659999999228E-2</v>
      </c>
      <c r="K445" s="4">
        <v>8.6973059999999824E-2</v>
      </c>
      <c r="L445" s="4"/>
      <c r="M445" s="4">
        <v>3.2871119999999143E-2</v>
      </c>
      <c r="N445" s="4">
        <v>4.7066099999999444E-2</v>
      </c>
      <c r="O445" s="1"/>
      <c r="P445" s="15">
        <f t="shared" si="27"/>
        <v>21482.985563484341</v>
      </c>
      <c r="Q445" s="15">
        <f t="shared" si="27"/>
        <v>382.00321692570105</v>
      </c>
      <c r="R445" s="1"/>
      <c r="S445" s="1"/>
      <c r="T445" s="1"/>
      <c r="U445" s="13"/>
      <c r="V445" s="15"/>
    </row>
    <row r="446" spans="1:22" x14ac:dyDescent="0.2">
      <c r="A446" s="24">
        <v>24076</v>
      </c>
      <c r="B446" s="4">
        <v>3.6797790229274874E-3</v>
      </c>
      <c r="C446" s="4">
        <v>8.2426644150228601E-3</v>
      </c>
      <c r="D446" s="4">
        <v>1.2639813254671228E-3</v>
      </c>
      <c r="E446" s="4">
        <v>9.6270453250204557E-3</v>
      </c>
      <c r="F446" s="4">
        <v>1.8471779496827878E-2</v>
      </c>
      <c r="G446" s="4">
        <v>3.946382526609904E-2</v>
      </c>
      <c r="H446" s="4">
        <v>4.5719092339535861E-2</v>
      </c>
      <c r="I446" s="4">
        <v>4.2077425368012733E-2</v>
      </c>
      <c r="J446" s="4">
        <v>5.870003275883473E-2</v>
      </c>
      <c r="K446" s="4">
        <v>8.2132687337071353E-2</v>
      </c>
      <c r="L446" s="4"/>
      <c r="M446" s="4">
        <v>2.1557208056257826E-2</v>
      </c>
      <c r="N446" s="4">
        <v>3.2218364270402589E-2</v>
      </c>
      <c r="O446" s="1"/>
      <c r="P446" s="15">
        <f t="shared" si="27"/>
        <v>21946.098752945956</v>
      </c>
      <c r="Q446" s="15">
        <f t="shared" si="27"/>
        <v>394.31073572107891</v>
      </c>
      <c r="R446" s="1"/>
      <c r="S446" s="1"/>
      <c r="T446" s="1"/>
      <c r="U446" s="13"/>
      <c r="V446" s="15"/>
    </row>
    <row r="447" spans="1:22" x14ac:dyDescent="0.2">
      <c r="A447" s="24">
        <v>24107</v>
      </c>
      <c r="B447" s="4">
        <v>2.332015492791939E-3</v>
      </c>
      <c r="C447" s="4">
        <v>4.1769621955685121E-3</v>
      </c>
      <c r="D447" s="4">
        <v>1.5953912032238504E-2</v>
      </c>
      <c r="E447" s="4">
        <v>3.2903266536874254E-2</v>
      </c>
      <c r="F447" s="4">
        <v>2.715741953504458E-2</v>
      </c>
      <c r="G447" s="4">
        <v>2.4608471224623285E-2</v>
      </c>
      <c r="H447" s="4">
        <v>2.9756230143817897E-2</v>
      </c>
      <c r="I447" s="4">
        <v>3.4661611436552553E-2</v>
      </c>
      <c r="J447" s="4">
        <v>5.3459925132359754E-2</v>
      </c>
      <c r="K447" s="4">
        <v>5.4130779855411593E-2</v>
      </c>
      <c r="L447" s="4"/>
      <c r="M447" s="4">
        <v>1.5257758461423521E-2</v>
      </c>
      <c r="N447" s="4">
        <v>5.2390828362919528E-2</v>
      </c>
      <c r="O447" s="1"/>
      <c r="P447" s="15">
        <f t="shared" si="27"/>
        <v>22280.947026888953</v>
      </c>
      <c r="Q447" s="15">
        <f t="shared" si="27"/>
        <v>414.9690017978985</v>
      </c>
      <c r="R447" s="1"/>
      <c r="S447" s="1"/>
      <c r="T447" s="1"/>
      <c r="U447" s="13"/>
      <c r="V447" s="15"/>
    </row>
    <row r="448" spans="1:22" x14ac:dyDescent="0.2">
      <c r="A448" s="24">
        <v>24138</v>
      </c>
      <c r="B448" s="4">
        <v>-7.9262700000003461E-3</v>
      </c>
      <c r="C448" s="4">
        <v>1.2485619999999642E-2</v>
      </c>
      <c r="D448" s="4">
        <v>2.2511339999999214E-2</v>
      </c>
      <c r="E448" s="4">
        <v>2.7861539999999074E-2</v>
      </c>
      <c r="F448" s="4">
        <v>2.7611232835855315E-2</v>
      </c>
      <c r="G448" s="4">
        <v>3.5539156939168759E-2</v>
      </c>
      <c r="H448" s="4">
        <v>5.3678749973177009E-2</v>
      </c>
      <c r="I448" s="4">
        <v>5.6846559999998991E-2</v>
      </c>
      <c r="J448" s="4">
        <v>7.6033186497442173E-2</v>
      </c>
      <c r="K448" s="4">
        <v>6.5482299999999549E-2</v>
      </c>
      <c r="L448" s="4"/>
      <c r="M448" s="4">
        <v>3.3627083672583602E-2</v>
      </c>
      <c r="N448" s="4">
        <v>3.6854018505075858E-2</v>
      </c>
      <c r="O448" s="1"/>
      <c r="P448" s="15">
        <f t="shared" si="27"/>
        <v>23030.190296866549</v>
      </c>
      <c r="Q448" s="15">
        <f t="shared" si="27"/>
        <v>430.2622770691911</v>
      </c>
      <c r="R448" s="1"/>
      <c r="S448" s="1"/>
      <c r="T448" s="1"/>
      <c r="U448" s="13"/>
      <c r="V448" s="15"/>
    </row>
    <row r="449" spans="1:22" x14ac:dyDescent="0.2">
      <c r="A449" s="24">
        <v>24166</v>
      </c>
      <c r="B449" s="4">
        <v>-2.6410979281137337E-2</v>
      </c>
      <c r="C449" s="4">
        <v>-2.0948913665124524E-2</v>
      </c>
      <c r="D449" s="4">
        <v>-2.1573110092871772E-2</v>
      </c>
      <c r="E449" s="4">
        <v>-6.5802028617782948E-3</v>
      </c>
      <c r="F449" s="4">
        <v>3.8931194790106094E-3</v>
      </c>
      <c r="G449" s="4">
        <v>1.6128939098506434E-2</v>
      </c>
      <c r="H449" s="4">
        <v>1.5651099612476349E-2</v>
      </c>
      <c r="I449" s="4">
        <v>2.440912321087696E-2</v>
      </c>
      <c r="J449" s="4">
        <v>3.7051246876362409E-2</v>
      </c>
      <c r="K449" s="4">
        <v>8.3095127459198892E-2</v>
      </c>
      <c r="L449" s="4"/>
      <c r="M449" s="4">
        <v>-2.9294850676759854E-3</v>
      </c>
      <c r="N449" s="4">
        <v>3.8641751588502027E-2</v>
      </c>
      <c r="O449" s="1"/>
      <c r="P449" s="15">
        <f t="shared" si="27"/>
        <v>22962.723698286143</v>
      </c>
      <c r="Q449" s="15">
        <f t="shared" si="27"/>
        <v>446.88836509760199</v>
      </c>
      <c r="R449" s="1"/>
      <c r="S449" s="1"/>
      <c r="T449" s="1"/>
      <c r="U449" s="13"/>
      <c r="V449" s="15"/>
    </row>
    <row r="450" spans="1:22" x14ac:dyDescent="0.2">
      <c r="A450" s="24">
        <v>24197</v>
      </c>
      <c r="B450" s="4">
        <v>-1.6757186487360687E-2</v>
      </c>
      <c r="C450" s="4">
        <v>-1.4303515113687659E-2</v>
      </c>
      <c r="D450" s="4">
        <v>-2.3685360160006996E-2</v>
      </c>
      <c r="E450" s="4">
        <v>-3.0843446448071687E-2</v>
      </c>
      <c r="F450" s="4">
        <v>-2.8762272465905236E-2</v>
      </c>
      <c r="G450" s="4">
        <v>-2.3184753498464827E-2</v>
      </c>
      <c r="H450" s="4">
        <v>-1.8723346584481937E-2</v>
      </c>
      <c r="I450" s="4">
        <v>-1.5899012278133173E-2</v>
      </c>
      <c r="J450" s="4">
        <v>-2.8973749056561249E-2</v>
      </c>
      <c r="K450" s="4">
        <v>-7.4880107191305223E-3</v>
      </c>
      <c r="L450" s="4"/>
      <c r="M450" s="4">
        <v>-2.8081490897452599E-2</v>
      </c>
      <c r="N450" s="4">
        <v>-2.5108314964377931E-2</v>
      </c>
      <c r="O450" s="1"/>
      <c r="P450" s="15">
        <f t="shared" si="27"/>
        <v>22317.896181772001</v>
      </c>
      <c r="Q450" s="15">
        <f t="shared" si="27"/>
        <v>435.66775127281551</v>
      </c>
      <c r="R450" s="1"/>
      <c r="S450" s="1"/>
      <c r="T450" s="1"/>
      <c r="U450" s="13"/>
      <c r="V450" s="15"/>
    </row>
    <row r="451" spans="1:22" x14ac:dyDescent="0.2">
      <c r="A451" s="24">
        <v>24226</v>
      </c>
      <c r="B451" s="4">
        <v>-1.2322000000064559E-4</v>
      </c>
      <c r="C451" s="4">
        <v>1.109744999999962E-2</v>
      </c>
      <c r="D451" s="4">
        <v>1.7124239999999569E-2</v>
      </c>
      <c r="E451" s="4">
        <v>1.8565380000000076E-2</v>
      </c>
      <c r="F451" s="4">
        <v>2.4178299999998876E-2</v>
      </c>
      <c r="G451" s="4">
        <v>3.2050119999998961E-2</v>
      </c>
      <c r="H451" s="4">
        <v>6.1324029999999308E-2</v>
      </c>
      <c r="I451" s="4">
        <v>5.2990509999999658E-2</v>
      </c>
      <c r="J451" s="4">
        <v>5.8221329999999627E-2</v>
      </c>
      <c r="K451" s="4">
        <v>8.5161939999999214E-2</v>
      </c>
      <c r="L451" s="4"/>
      <c r="M451" s="4">
        <v>2.2448119999999294E-2</v>
      </c>
      <c r="N451" s="4">
        <v>4.0058181818183769E-2</v>
      </c>
      <c r="O451" s="1"/>
      <c r="P451" s="15">
        <f t="shared" si="27"/>
        <v>22818.890993407946</v>
      </c>
      <c r="Q451" s="15">
        <f t="shared" si="27"/>
        <v>453.1198092656212</v>
      </c>
      <c r="R451" s="1"/>
      <c r="S451" s="1"/>
      <c r="T451" s="1"/>
      <c r="U451" s="13"/>
      <c r="V451" s="15"/>
    </row>
    <row r="452" spans="1:22" x14ac:dyDescent="0.2">
      <c r="A452" s="24">
        <v>24258</v>
      </c>
      <c r="B452" s="4">
        <v>-3.3143875788704591E-2</v>
      </c>
      <c r="C452" s="4">
        <v>-3.7851926533788105E-2</v>
      </c>
      <c r="D452" s="4">
        <v>-4.4839371146193296E-2</v>
      </c>
      <c r="E452" s="4">
        <v>-4.9256195000099479E-2</v>
      </c>
      <c r="F452" s="4">
        <v>-6.2991811278807486E-2</v>
      </c>
      <c r="G452" s="4">
        <v>-7.4198065271674718E-2</v>
      </c>
      <c r="H452" s="4">
        <v>-8.5499962472382562E-2</v>
      </c>
      <c r="I452" s="4">
        <v>-9.6775368747840762E-2</v>
      </c>
      <c r="J452" s="4">
        <v>-9.6715961612516055E-2</v>
      </c>
      <c r="K452" s="4">
        <v>-0.14624630342336575</v>
      </c>
      <c r="L452" s="4"/>
      <c r="M452" s="4">
        <v>-6.4001580876162589E-2</v>
      </c>
      <c r="N452" s="4">
        <v>-8.5875772061183464E-2</v>
      </c>
      <c r="O452" s="1"/>
      <c r="P452" s="15">
        <f t="shared" si="27"/>
        <v>21358.445895989007</v>
      </c>
      <c r="Q452" s="15">
        <f t="shared" si="27"/>
        <v>414.20779580871977</v>
      </c>
      <c r="R452" s="1"/>
      <c r="S452" s="1"/>
      <c r="T452" s="1"/>
      <c r="U452" s="13"/>
      <c r="V452" s="15"/>
    </row>
    <row r="453" spans="1:22" x14ac:dyDescent="0.2">
      <c r="A453" s="24">
        <v>24288</v>
      </c>
      <c r="B453" s="4">
        <v>-1.3772247705663543E-2</v>
      </c>
      <c r="C453" s="4">
        <v>-1.2200533201518038E-2</v>
      </c>
      <c r="D453" s="4">
        <v>-1.5097574595520524E-2</v>
      </c>
      <c r="E453" s="4">
        <v>-1.8844329232749701E-2</v>
      </c>
      <c r="F453" s="4">
        <v>-9.7191510227780942E-3</v>
      </c>
      <c r="G453" s="4">
        <v>-2.8478522817256824E-3</v>
      </c>
      <c r="H453" s="4">
        <v>-4.6680237406092617E-3</v>
      </c>
      <c r="I453" s="4">
        <v>1.1578287769683726E-2</v>
      </c>
      <c r="J453" s="4">
        <v>1.4596839073776735E-2</v>
      </c>
      <c r="K453" s="4">
        <v>1.9587628401164903E-2</v>
      </c>
      <c r="L453" s="4"/>
      <c r="M453" s="4">
        <v>-1.2285579380722389E-2</v>
      </c>
      <c r="N453" s="4">
        <v>-1.1240889188386283E-2</v>
      </c>
      <c r="O453" s="1"/>
      <c r="P453" s="15">
        <f t="shared" ref="P453:Q468" si="28">P452*(1+M453)</f>
        <v>21096.045013484971</v>
      </c>
      <c r="Q453" s="15">
        <f t="shared" si="28"/>
        <v>409.55173187506824</v>
      </c>
      <c r="R453" s="1"/>
      <c r="S453" s="1"/>
      <c r="T453" s="1"/>
      <c r="U453" s="13"/>
      <c r="V453" s="15"/>
    </row>
    <row r="454" spans="1:22" x14ac:dyDescent="0.2">
      <c r="A454" s="24">
        <v>24317</v>
      </c>
      <c r="B454" s="4">
        <v>-6.4390000000058567E-4</v>
      </c>
      <c r="C454" s="4">
        <v>-7.9125500000004623E-3</v>
      </c>
      <c r="D454" s="4">
        <v>-3.678370000000597E-3</v>
      </c>
      <c r="E454" s="4">
        <v>1.4866599999989738E-3</v>
      </c>
      <c r="F454" s="4">
        <v>-1.7707060000000552E-2</v>
      </c>
      <c r="G454" s="4">
        <v>-1.3029790000000707E-2</v>
      </c>
      <c r="H454" s="4">
        <v>-1.3982954392515845E-2</v>
      </c>
      <c r="I454" s="4">
        <v>-2.1447180000000787E-2</v>
      </c>
      <c r="J454" s="4">
        <v>-8.567610000001169E-3</v>
      </c>
      <c r="K454" s="4">
        <v>-2.6527494541249697E-2</v>
      </c>
      <c r="L454" s="4"/>
      <c r="M454" s="4">
        <v>-5.2153939393915216E-3</v>
      </c>
      <c r="N454" s="4">
        <v>-1.8228014537892689E-2</v>
      </c>
      <c r="O454" s="1"/>
      <c r="P454" s="15">
        <f t="shared" si="28"/>
        <v>20986.020828176512</v>
      </c>
      <c r="Q454" s="15">
        <f t="shared" si="28"/>
        <v>402.0864169524304</v>
      </c>
      <c r="R454" s="1"/>
      <c r="S454" s="1"/>
      <c r="T454" s="1"/>
      <c r="U454" s="13"/>
      <c r="V454" s="15"/>
    </row>
    <row r="455" spans="1:22" x14ac:dyDescent="0.2">
      <c r="A455" s="24">
        <v>24350</v>
      </c>
      <c r="B455" s="4">
        <v>-6.5036933435251854E-2</v>
      </c>
      <c r="C455" s="4">
        <v>-6.6735359305430064E-2</v>
      </c>
      <c r="D455" s="4">
        <v>-7.5132263314849568E-2</v>
      </c>
      <c r="E455" s="4">
        <v>-8.8600305824402703E-2</v>
      </c>
      <c r="F455" s="4">
        <v>-8.5550960076654858E-2</v>
      </c>
      <c r="G455" s="4">
        <v>-9.0587995077105687E-2</v>
      </c>
      <c r="H455" s="4">
        <v>-9.494728350896009E-2</v>
      </c>
      <c r="I455" s="4">
        <v>-0.10684912805371105</v>
      </c>
      <c r="J455" s="4">
        <v>-0.10338372144651198</v>
      </c>
      <c r="K455" s="4">
        <v>-0.12509596697377978</v>
      </c>
      <c r="L455" s="4"/>
      <c r="M455" s="4">
        <v>-7.425945622212593E-2</v>
      </c>
      <c r="N455" s="4">
        <v>-0.10243622252426765</v>
      </c>
      <c r="O455" s="1"/>
      <c r="P455" s="15">
        <f t="shared" si="28"/>
        <v>19427.610333209916</v>
      </c>
      <c r="Q455" s="15">
        <f t="shared" si="28"/>
        <v>360.89820327150579</v>
      </c>
      <c r="R455" s="1"/>
      <c r="S455" s="1"/>
      <c r="T455" s="1"/>
      <c r="U455" s="13"/>
      <c r="V455" s="15"/>
    </row>
    <row r="456" spans="1:22" x14ac:dyDescent="0.2">
      <c r="A456" s="24">
        <v>24380</v>
      </c>
      <c r="B456" s="4">
        <v>1.3963602980014755E-2</v>
      </c>
      <c r="C456" s="4">
        <v>1.7143888382613603E-2</v>
      </c>
      <c r="D456" s="4">
        <v>-3.2704882473834074E-3</v>
      </c>
      <c r="E456" s="4">
        <v>-1.2307707612975394E-2</v>
      </c>
      <c r="F456" s="4">
        <v>-2.4331039480416039E-2</v>
      </c>
      <c r="G456" s="4">
        <v>-1.3183248462970476E-2</v>
      </c>
      <c r="H456" s="4">
        <v>-1.7924961843988396E-2</v>
      </c>
      <c r="I456" s="4">
        <v>-2.9309552769310132E-2</v>
      </c>
      <c r="J456" s="4">
        <v>-2.3900274909123054E-2</v>
      </c>
      <c r="K456" s="4">
        <v>-2.1575344049926781E-2</v>
      </c>
      <c r="L456" s="4"/>
      <c r="M456" s="4">
        <v>-1.3404654321294007E-3</v>
      </c>
      <c r="N456" s="4">
        <v>-1.5279352615185871E-2</v>
      </c>
      <c r="O456" s="1"/>
      <c r="P456" s="15">
        <f t="shared" si="28"/>
        <v>19401.568293129367</v>
      </c>
      <c r="Q456" s="15">
        <f t="shared" si="28"/>
        <v>355.38391236553343</v>
      </c>
      <c r="R456" s="1"/>
      <c r="S456" s="1"/>
      <c r="T456" s="1"/>
      <c r="U456" s="13"/>
      <c r="V456" s="15"/>
    </row>
    <row r="457" spans="1:22" x14ac:dyDescent="0.2">
      <c r="A457" s="24">
        <v>24411</v>
      </c>
      <c r="B457" s="4">
        <v>5.707927999999951E-2</v>
      </c>
      <c r="C457" s="4">
        <v>6.8751369999999534E-2</v>
      </c>
      <c r="D457" s="4">
        <v>3.9424361628471072E-2</v>
      </c>
      <c r="E457" s="4">
        <v>4.7652119999999298E-2</v>
      </c>
      <c r="F457" s="4">
        <v>3.4287854964264897E-2</v>
      </c>
      <c r="G457" s="4">
        <v>2.4666149046315144E-2</v>
      </c>
      <c r="H457" s="4">
        <v>4.6440999999992627E-3</v>
      </c>
      <c r="I457" s="4">
        <v>7.6042399999993737E-3</v>
      </c>
      <c r="J457" s="4">
        <v>-2.4446440000000513E-2</v>
      </c>
      <c r="K457" s="4">
        <v>-7.8022160000000063E-2</v>
      </c>
      <c r="L457" s="4"/>
      <c r="M457" s="4">
        <v>2.4542706592737051E-2</v>
      </c>
      <c r="N457" s="4">
        <v>-9.1472900000006963E-3</v>
      </c>
      <c r="O457" s="1"/>
      <c r="P457" s="15">
        <f t="shared" si="28"/>
        <v>19877.735291186593</v>
      </c>
      <c r="Q457" s="15">
        <f t="shared" si="28"/>
        <v>352.13311265779106</v>
      </c>
      <c r="R457" s="1"/>
      <c r="S457" s="1"/>
      <c r="T457" s="1"/>
      <c r="U457" s="13"/>
      <c r="V457" s="15"/>
    </row>
    <row r="458" spans="1:22" x14ac:dyDescent="0.2">
      <c r="A458" s="24">
        <v>24441</v>
      </c>
      <c r="B458" s="4">
        <v>-1.392780197162713E-2</v>
      </c>
      <c r="C458" s="4">
        <v>-1.2269035600113831E-2</v>
      </c>
      <c r="D458" s="4">
        <v>-3.6873785037835338E-3</v>
      </c>
      <c r="E458" s="4">
        <v>1.1929797436786682E-2</v>
      </c>
      <c r="F458" s="4">
        <v>1.0544062737615878E-2</v>
      </c>
      <c r="G458" s="4">
        <v>2.5070221370646628E-2</v>
      </c>
      <c r="H458" s="4">
        <v>3.1042927027027378E-2</v>
      </c>
      <c r="I458" s="4">
        <v>8.4286820008250052E-2</v>
      </c>
      <c r="J458" s="4">
        <v>8.5976376662774134E-2</v>
      </c>
      <c r="K458" s="4">
        <v>0.1486642866931589</v>
      </c>
      <c r="L458" s="4"/>
      <c r="M458" s="4">
        <v>1.0948729742332741E-3</v>
      </c>
      <c r="N458" s="4">
        <v>8.6378199603592165E-2</v>
      </c>
      <c r="O458" s="1"/>
      <c r="P458" s="15">
        <f t="shared" si="28"/>
        <v>19899.498886345875</v>
      </c>
      <c r="Q458" s="15">
        <f t="shared" si="28"/>
        <v>382.54973694997994</v>
      </c>
      <c r="R458" s="1"/>
      <c r="S458" s="1"/>
      <c r="T458" s="1"/>
      <c r="U458" s="13"/>
      <c r="V458" s="15"/>
    </row>
    <row r="459" spans="1:22" x14ac:dyDescent="0.2">
      <c r="A459" s="24">
        <v>24471</v>
      </c>
      <c r="B459" s="4">
        <v>1.7667462015443114E-2</v>
      </c>
      <c r="C459" s="4">
        <v>4.3474726154579812E-3</v>
      </c>
      <c r="D459" s="4">
        <v>8.768074382732749E-3</v>
      </c>
      <c r="E459" s="4">
        <v>1.8281528593644847E-2</v>
      </c>
      <c r="F459" s="4">
        <v>2.2170570603671225E-2</v>
      </c>
      <c r="G459" s="4">
        <v>2.3243687483567976E-2</v>
      </c>
      <c r="H459" s="4">
        <v>2.6273741274595919E-2</v>
      </c>
      <c r="I459" s="4">
        <v>1.8764009670867887E-2</v>
      </c>
      <c r="J459" s="4">
        <v>2.4732853874221084E-2</v>
      </c>
      <c r="K459" s="4">
        <v>3.0519218208005849E-2</v>
      </c>
      <c r="L459" s="4"/>
      <c r="M459" s="4">
        <v>6.376796573611454E-3</v>
      </c>
      <c r="N459" s="4">
        <v>2.8693743056239063E-2</v>
      </c>
      <c r="O459" s="1"/>
      <c r="P459" s="15">
        <f t="shared" si="28"/>
        <v>20026.39394266091</v>
      </c>
      <c r="Q459" s="15">
        <f t="shared" si="28"/>
        <v>393.52652080825453</v>
      </c>
      <c r="R459" s="1"/>
      <c r="S459" s="1"/>
      <c r="T459" s="1"/>
      <c r="U459" s="13"/>
      <c r="V459" s="15"/>
    </row>
    <row r="460" spans="1:22" x14ac:dyDescent="0.2">
      <c r="A460" s="24">
        <v>24503</v>
      </c>
      <c r="B460" s="4">
        <v>8.2240519999999595E-2</v>
      </c>
      <c r="C460" s="4">
        <v>7.6276809999999529E-2</v>
      </c>
      <c r="D460" s="4">
        <v>9.0768259999999268E-2</v>
      </c>
      <c r="E460" s="4">
        <v>0.10962670999999924</v>
      </c>
      <c r="F460" s="4">
        <v>0.12497392999999946</v>
      </c>
      <c r="G460" s="4">
        <v>0.12997515999999854</v>
      </c>
      <c r="H460" s="4">
        <v>0.15380147999999871</v>
      </c>
      <c r="I460" s="4">
        <v>0.17257956159840337</v>
      </c>
      <c r="J460" s="4">
        <v>0.16136734960209287</v>
      </c>
      <c r="K460" s="4">
        <v>0.2113769299999988</v>
      </c>
      <c r="L460" s="4"/>
      <c r="M460" s="4">
        <v>8.6194849999998713E-2</v>
      </c>
      <c r="N460" s="4">
        <v>0.20709493999999817</v>
      </c>
      <c r="O460" s="1"/>
      <c r="P460" s="15">
        <f t="shared" si="28"/>
        <v>21752.565964589452</v>
      </c>
      <c r="Q460" s="15">
        <f t="shared" si="28"/>
        <v>475.02387202344806</v>
      </c>
      <c r="R460" s="1"/>
      <c r="S460" s="1"/>
      <c r="T460" s="1"/>
      <c r="U460" s="13"/>
      <c r="V460" s="15"/>
    </row>
    <row r="461" spans="1:22" x14ac:dyDescent="0.2">
      <c r="A461" s="24">
        <v>24531</v>
      </c>
      <c r="B461" s="4">
        <v>-5.2958191181885494E-3</v>
      </c>
      <c r="C461" s="4">
        <v>3.8925613993203712E-3</v>
      </c>
      <c r="D461" s="4">
        <v>2.0394707280717572E-3</v>
      </c>
      <c r="E461" s="4">
        <v>2.3785343447613183E-3</v>
      </c>
      <c r="F461" s="4">
        <v>1.7295113147466123E-2</v>
      </c>
      <c r="G461" s="4">
        <v>2.9823961578722136E-2</v>
      </c>
      <c r="H461" s="4">
        <v>2.1989839989770665E-2</v>
      </c>
      <c r="I461" s="4">
        <v>3.208724829823395E-2</v>
      </c>
      <c r="J461" s="4">
        <v>3.2704566348372932E-2</v>
      </c>
      <c r="K461" s="4">
        <v>2.3441323527764402E-2</v>
      </c>
      <c r="L461" s="4"/>
      <c r="M461" s="4">
        <v>2.536615074999693E-3</v>
      </c>
      <c r="N461" s="4">
        <v>3.6036787531618319E-2</v>
      </c>
      <c r="O461" s="1"/>
      <c r="P461" s="15">
        <f t="shared" si="28"/>
        <v>21807.743851335155</v>
      </c>
      <c r="Q461" s="15">
        <f t="shared" si="28"/>
        <v>492.14220637200373</v>
      </c>
      <c r="R461" s="1"/>
      <c r="S461" s="1"/>
      <c r="T461" s="1"/>
      <c r="U461" s="13"/>
      <c r="V461" s="15"/>
    </row>
    <row r="462" spans="1:22" x14ac:dyDescent="0.2">
      <c r="A462" s="24">
        <v>24562</v>
      </c>
      <c r="B462" s="4">
        <v>2.9700186160207309E-2</v>
      </c>
      <c r="C462" s="4">
        <v>3.5555599894909529E-2</v>
      </c>
      <c r="D462" s="4">
        <v>3.6698623234494798E-2</v>
      </c>
      <c r="E462" s="4">
        <v>4.6022516721177631E-2</v>
      </c>
      <c r="F462" s="4">
        <v>6.2826178784249676E-2</v>
      </c>
      <c r="G462" s="4">
        <v>6.3965448539275327E-2</v>
      </c>
      <c r="H462" s="4">
        <v>7.5790670217421807E-2</v>
      </c>
      <c r="I462" s="4">
        <v>6.9698563541815917E-2</v>
      </c>
      <c r="J462" s="4">
        <v>6.6526966292638212E-2</v>
      </c>
      <c r="K462" s="4">
        <v>3.9703339163120965E-2</v>
      </c>
      <c r="L462" s="4"/>
      <c r="M462" s="4">
        <v>3.7683326740880929E-2</v>
      </c>
      <c r="N462" s="4">
        <v>6.6058422412901274E-2</v>
      </c>
      <c r="O462" s="1"/>
      <c r="P462" s="15">
        <f t="shared" si="28"/>
        <v>22629.532188366455</v>
      </c>
      <c r="Q462" s="15">
        <f t="shared" si="28"/>
        <v>524.65234412774282</v>
      </c>
      <c r="R462" s="1"/>
      <c r="S462" s="1"/>
      <c r="T462" s="1"/>
      <c r="U462" s="13"/>
      <c r="V462" s="15"/>
    </row>
    <row r="463" spans="1:22" x14ac:dyDescent="0.2">
      <c r="A463" s="24">
        <v>24590</v>
      </c>
      <c r="B463" s="4">
        <v>1.3385809999999498E-2</v>
      </c>
      <c r="C463" s="4">
        <v>2.5590469999999366E-2</v>
      </c>
      <c r="D463" s="4">
        <v>3.3774869999999124E-2</v>
      </c>
      <c r="E463" s="4">
        <v>3.3406347744282971E-2</v>
      </c>
      <c r="F463" s="4">
        <v>4.1986839999998971E-2</v>
      </c>
      <c r="G463" s="4">
        <v>5.2232969999999268E-2</v>
      </c>
      <c r="H463" s="4">
        <v>4.4485929999999563E-2</v>
      </c>
      <c r="I463" s="4">
        <v>4.6007809248094222E-2</v>
      </c>
      <c r="J463" s="4">
        <v>4.2252939999999573E-2</v>
      </c>
      <c r="K463" s="4">
        <v>4.8657139999999766E-2</v>
      </c>
      <c r="L463" s="4"/>
      <c r="M463" s="4">
        <v>2.741277999999947E-2</v>
      </c>
      <c r="N463" s="4">
        <v>3.753313999999941E-2</v>
      </c>
      <c r="O463" s="1"/>
      <c r="P463" s="15">
        <f t="shared" si="28"/>
        <v>23249.87057574905</v>
      </c>
      <c r="Q463" s="15">
        <f t="shared" si="28"/>
        <v>544.34419401121727</v>
      </c>
      <c r="R463" s="1"/>
      <c r="S463" s="1"/>
      <c r="T463" s="1"/>
      <c r="U463" s="13"/>
      <c r="V463" s="15"/>
    </row>
    <row r="464" spans="1:22" x14ac:dyDescent="0.2">
      <c r="A464" s="24">
        <v>24623</v>
      </c>
      <c r="B464" s="4">
        <v>-2.1265236133156451E-2</v>
      </c>
      <c r="C464" s="4">
        <v>-3.1748775919105521E-2</v>
      </c>
      <c r="D464" s="4">
        <v>-2.2555294534814752E-2</v>
      </c>
      <c r="E464" s="4">
        <v>-1.5540592009568033E-2</v>
      </c>
      <c r="F464" s="4">
        <v>-2.3550670312731059E-2</v>
      </c>
      <c r="G464" s="4">
        <v>-1.5755951648048661E-2</v>
      </c>
      <c r="H464" s="4">
        <v>-1.8846809512296225E-2</v>
      </c>
      <c r="I464" s="4">
        <v>-8.6460196625425256E-3</v>
      </c>
      <c r="J464" s="4">
        <v>4.4145549578356036E-3</v>
      </c>
      <c r="K464" s="4">
        <v>-4.1778741000527808E-2</v>
      </c>
      <c r="L464" s="4"/>
      <c r="M464" s="4">
        <v>-1.9364818968857E-2</v>
      </c>
      <c r="N464" s="4">
        <v>-2.0593231950975399E-2</v>
      </c>
      <c r="O464" s="1"/>
      <c r="P464" s="15">
        <f t="shared" si="28"/>
        <v>22799.641041000315</v>
      </c>
      <c r="Q464" s="15">
        <f t="shared" si="28"/>
        <v>533.13438776277746</v>
      </c>
      <c r="R464" s="1"/>
      <c r="S464" s="1"/>
      <c r="T464" s="1"/>
      <c r="U464" s="13"/>
      <c r="V464" s="15"/>
    </row>
    <row r="465" spans="1:22" x14ac:dyDescent="0.2">
      <c r="A465" s="24">
        <v>24653</v>
      </c>
      <c r="B465" s="4">
        <v>6.0112991432075269E-3</v>
      </c>
      <c r="C465" s="4">
        <v>1.0782992178270057E-2</v>
      </c>
      <c r="D465" s="4">
        <v>1.4531592225317969E-2</v>
      </c>
      <c r="E465" s="4">
        <v>4.6357797976003035E-2</v>
      </c>
      <c r="F465" s="4">
        <v>5.1483184595715326E-2</v>
      </c>
      <c r="G465" s="4">
        <v>3.5957773696753348E-2</v>
      </c>
      <c r="H465" s="4">
        <v>6.1538790033845325E-2</v>
      </c>
      <c r="I465" s="4">
        <v>7.3544632845976121E-2</v>
      </c>
      <c r="J465" s="4">
        <v>9.3526549253163616E-2</v>
      </c>
      <c r="K465" s="4">
        <v>0.10560095453246254</v>
      </c>
      <c r="L465" s="4"/>
      <c r="M465" s="4">
        <v>3.6923518015485213E-2</v>
      </c>
      <c r="N465" s="4">
        <v>7.0832663505196347E-2</v>
      </c>
      <c r="O465" s="1"/>
      <c r="P465" s="15">
        <f t="shared" si="28"/>
        <v>23641.483997724288</v>
      </c>
      <c r="Q465" s="15">
        <f t="shared" si="28"/>
        <v>570.89771645422718</v>
      </c>
      <c r="R465" s="1"/>
      <c r="S465" s="1"/>
      <c r="T465" s="1"/>
      <c r="U465" s="13"/>
      <c r="V465" s="15"/>
    </row>
    <row r="466" spans="1:22" x14ac:dyDescent="0.2">
      <c r="A466" s="24">
        <v>24684</v>
      </c>
      <c r="B466" s="4">
        <v>3.9782189999999051E-2</v>
      </c>
      <c r="C466" s="4">
        <v>4.4210219999999412E-2</v>
      </c>
      <c r="D466" s="4">
        <v>6.357697407151397E-2</v>
      </c>
      <c r="E466" s="4">
        <v>7.4193819999999411E-2</v>
      </c>
      <c r="F466" s="4">
        <v>5.5731145543234772E-2</v>
      </c>
      <c r="G466" s="4">
        <v>7.0963509999999452E-2</v>
      </c>
      <c r="H466" s="4">
        <v>7.2355549477884029E-2</v>
      </c>
      <c r="I466" s="4">
        <v>7.1021620187080359E-2</v>
      </c>
      <c r="J466" s="4">
        <v>7.0226925792739259E-2</v>
      </c>
      <c r="K466" s="4">
        <v>9.7264879164693063E-2</v>
      </c>
      <c r="L466" s="4"/>
      <c r="M466" s="4">
        <v>8.2444035543234317E-2</v>
      </c>
      <c r="N466" s="4">
        <v>7.4401139477884293E-2</v>
      </c>
      <c r="O466" s="1"/>
      <c r="P466" s="15">
        <f t="shared" si="28"/>
        <v>25590.583344727474</v>
      </c>
      <c r="Q466" s="15">
        <f t="shared" si="28"/>
        <v>613.37315708374376</v>
      </c>
      <c r="R466" s="1"/>
      <c r="S466" s="1"/>
      <c r="T466" s="1"/>
      <c r="U466" s="13"/>
      <c r="V466" s="15"/>
    </row>
    <row r="467" spans="1:22" x14ac:dyDescent="0.2">
      <c r="A467" s="24">
        <v>24715</v>
      </c>
      <c r="B467" s="4">
        <v>1.310145393374218E-2</v>
      </c>
      <c r="C467" s="4">
        <v>-8.7238671043676774E-4</v>
      </c>
      <c r="D467" s="4">
        <v>1.0238528648254031E-2</v>
      </c>
      <c r="E467" s="4">
        <v>-2.7723027168783387E-3</v>
      </c>
      <c r="F467" s="4">
        <v>1.1104171294068044E-2</v>
      </c>
      <c r="G467" s="4">
        <v>1.6826618798759796E-3</v>
      </c>
      <c r="H467" s="4">
        <v>3.042581005064271E-3</v>
      </c>
      <c r="I467" s="4">
        <v>-4.7096744387176148E-4</v>
      </c>
      <c r="J467" s="4">
        <v>-2.9048970731832879E-2</v>
      </c>
      <c r="K467" s="4">
        <v>-4.2634859481431864E-3</v>
      </c>
      <c r="L467" s="4"/>
      <c r="M467" s="4">
        <v>1.3518479053935106E-2</v>
      </c>
      <c r="N467" s="4">
        <v>-2.3098976511904956E-3</v>
      </c>
      <c r="O467" s="1"/>
      <c r="P467" s="15">
        <f t="shared" si="28"/>
        <v>25936.529109651154</v>
      </c>
      <c r="Q467" s="15">
        <f t="shared" si="28"/>
        <v>611.95632786889269</v>
      </c>
      <c r="R467" s="1"/>
      <c r="S467" s="1"/>
      <c r="T467" s="1"/>
      <c r="U467" s="13"/>
      <c r="V467" s="15"/>
    </row>
    <row r="468" spans="1:22" x14ac:dyDescent="0.2">
      <c r="A468" s="24">
        <v>24744</v>
      </c>
      <c r="B468" s="4">
        <v>1.1577703981926035E-2</v>
      </c>
      <c r="C468" s="4">
        <v>1.1882952641001143E-2</v>
      </c>
      <c r="D468" s="4">
        <v>1.783594011255385E-2</v>
      </c>
      <c r="E468" s="4">
        <v>3.3231187563254494E-2</v>
      </c>
      <c r="F468" s="4">
        <v>3.2577393722696968E-2</v>
      </c>
      <c r="G468" s="4">
        <v>5.7360500487937394E-2</v>
      </c>
      <c r="H468" s="4">
        <v>5.2661313616150007E-2</v>
      </c>
      <c r="I468" s="4">
        <v>4.4346410120652768E-2</v>
      </c>
      <c r="J468" s="4">
        <v>3.8427205714310686E-2</v>
      </c>
      <c r="K468" s="4">
        <v>3.872941908066041E-2</v>
      </c>
      <c r="L468" s="4"/>
      <c r="M468" s="4">
        <v>2.6425402493944317E-2</v>
      </c>
      <c r="N468" s="4">
        <v>4.1595085481107352E-2</v>
      </c>
      <c r="O468" s="1"/>
      <c r="P468" s="15">
        <f t="shared" si="28"/>
        <v>26621.912330669587</v>
      </c>
      <c r="Q468" s="15">
        <f t="shared" si="28"/>
        <v>637.41070363730387</v>
      </c>
      <c r="R468" s="1"/>
      <c r="S468" s="1"/>
      <c r="T468" s="1"/>
      <c r="U468" s="13"/>
      <c r="V468" s="15"/>
    </row>
    <row r="469" spans="1:22" x14ac:dyDescent="0.2">
      <c r="A469" s="24">
        <v>24776</v>
      </c>
      <c r="B469" s="4">
        <v>-3.8512910000000899E-2</v>
      </c>
      <c r="C469" s="4">
        <v>-4.6856620000000793E-2</v>
      </c>
      <c r="D469" s="4">
        <v>-3.5903540000000844E-2</v>
      </c>
      <c r="E469" s="4">
        <v>-4.3019770000000568E-2</v>
      </c>
      <c r="F469" s="4">
        <v>-2.8711384978052701E-2</v>
      </c>
      <c r="G469" s="4">
        <v>-4.5905614855498711E-2</v>
      </c>
      <c r="H469" s="4">
        <v>-3.2944503298564687E-2</v>
      </c>
      <c r="I469" s="4">
        <v>-3.5601559332680388E-2</v>
      </c>
      <c r="J469" s="4">
        <v>-1.9150290000000125E-2</v>
      </c>
      <c r="K469" s="4">
        <v>-3.3621796636467804E-2</v>
      </c>
      <c r="L469" s="4"/>
      <c r="M469" s="4">
        <v>-3.9573963839687032E-2</v>
      </c>
      <c r="N469" s="4">
        <v>-4.6741003344519805E-2</v>
      </c>
      <c r="O469" s="1"/>
      <c r="P469" s="15">
        <f t="shared" ref="P469:Q484" si="29">P468*(1+M469)</f>
        <v>25568.37773475235</v>
      </c>
      <c r="Q469" s="15">
        <f t="shared" si="29"/>
        <v>607.61748780675998</v>
      </c>
      <c r="R469" s="1"/>
      <c r="S469" s="1"/>
      <c r="T469" s="1"/>
      <c r="U469" s="13"/>
      <c r="V469" s="15"/>
    </row>
    <row r="470" spans="1:22" x14ac:dyDescent="0.2">
      <c r="A470" s="24">
        <v>24806</v>
      </c>
      <c r="B470" s="4">
        <v>-2.0352310007193397E-3</v>
      </c>
      <c r="C470" s="4">
        <v>5.3802892152805537E-3</v>
      </c>
      <c r="D470" s="4">
        <v>1.3875616505862665E-2</v>
      </c>
      <c r="E470" s="4">
        <v>2.9592090608914212E-3</v>
      </c>
      <c r="F470" s="4">
        <v>3.075042279938156E-3</v>
      </c>
      <c r="G470" s="4">
        <v>1.1428370531294307E-2</v>
      </c>
      <c r="H470" s="4">
        <v>1.2533529684584543E-2</v>
      </c>
      <c r="I470" s="4">
        <v>1.0983117477436188E-2</v>
      </c>
      <c r="J470" s="4">
        <v>2.0250806438238733E-2</v>
      </c>
      <c r="K470" s="4">
        <v>1.8072634696636447E-2</v>
      </c>
      <c r="L470" s="4"/>
      <c r="M470" s="4">
        <v>5.2334583406192792E-3</v>
      </c>
      <c r="N470" s="4">
        <v>4.3058969169962324E-3</v>
      </c>
      <c r="O470" s="1"/>
      <c r="P470" s="15">
        <f t="shared" si="29"/>
        <v>25702.188774464394</v>
      </c>
      <c r="Q470" s="15">
        <f t="shared" si="29"/>
        <v>610.23382607422013</v>
      </c>
      <c r="R470" s="1"/>
      <c r="S470" s="1"/>
      <c r="T470" s="1"/>
      <c r="U470" s="13"/>
      <c r="V470" s="15"/>
    </row>
    <row r="471" spans="1:22" x14ac:dyDescent="0.2">
      <c r="A471" s="24">
        <v>24835</v>
      </c>
      <c r="B471" s="4">
        <v>2.0176478997555813E-2</v>
      </c>
      <c r="C471" s="4">
        <v>5.5062975193969299E-2</v>
      </c>
      <c r="D471" s="4">
        <v>4.1448754450134739E-2</v>
      </c>
      <c r="E471" s="4">
        <v>3.6291398919424456E-2</v>
      </c>
      <c r="F471" s="4">
        <v>4.9693596600258516E-2</v>
      </c>
      <c r="G471" s="4">
        <v>3.0921183985852085E-2</v>
      </c>
      <c r="H471" s="4">
        <v>6.3193967507316984E-2</v>
      </c>
      <c r="I471" s="4">
        <v>4.8562831526551609E-2</v>
      </c>
      <c r="J471" s="4">
        <v>9.4191684061026848E-2</v>
      </c>
      <c r="K471" s="4">
        <v>0.11486427995607107</v>
      </c>
      <c r="L471" s="4"/>
      <c r="M471" s="4">
        <v>4.8864844007356467E-2</v>
      </c>
      <c r="N471" s="4">
        <v>5.7632265380872516E-2</v>
      </c>
      <c r="O471" s="1"/>
      <c r="P471" s="15">
        <f t="shared" si="29"/>
        <v>26958.122219576224</v>
      </c>
      <c r="Q471" s="15">
        <f t="shared" si="29"/>
        <v>645.40298388291478</v>
      </c>
      <c r="R471" s="1"/>
      <c r="S471" s="1"/>
      <c r="T471" s="1"/>
      <c r="U471" s="13"/>
      <c r="V471" s="15"/>
    </row>
    <row r="472" spans="1:22" x14ac:dyDescent="0.2">
      <c r="A472" s="24">
        <v>24868</v>
      </c>
      <c r="B472" s="4">
        <v>3.0520989999999637E-2</v>
      </c>
      <c r="C472" s="4">
        <v>5.6840293284170507E-3</v>
      </c>
      <c r="D472" s="4">
        <v>-8.4133620957661526E-3</v>
      </c>
      <c r="E472" s="4">
        <v>-1.3423948009805176E-2</v>
      </c>
      <c r="F472" s="4">
        <v>-2.0441187738216127E-2</v>
      </c>
      <c r="G472" s="4">
        <v>-3.3383069827723988E-2</v>
      </c>
      <c r="H472" s="4">
        <v>-1.136328138664533E-2</v>
      </c>
      <c r="I472" s="4">
        <v>-3.1478127207980711E-2</v>
      </c>
      <c r="J472" s="4">
        <v>-3.390653063425364E-2</v>
      </c>
      <c r="K472" s="4">
        <v>-3.597541000000104E-2</v>
      </c>
      <c r="L472" s="4"/>
      <c r="M472" s="4">
        <v>1.7204896670743208E-2</v>
      </c>
      <c r="N472" s="4">
        <v>-3.8775740000000281E-2</v>
      </c>
      <c r="O472" s="1"/>
      <c r="P472" s="15">
        <f t="shared" si="29"/>
        <v>27421.933926801299</v>
      </c>
      <c r="Q472" s="15">
        <f t="shared" si="29"/>
        <v>620.37700558464655</v>
      </c>
      <c r="R472" s="1"/>
      <c r="S472" s="1"/>
      <c r="T472" s="1"/>
      <c r="U472" s="13"/>
      <c r="V472" s="15"/>
    </row>
    <row r="473" spans="1:22" x14ac:dyDescent="0.2">
      <c r="A473" s="24">
        <v>24897</v>
      </c>
      <c r="B473" s="4">
        <v>-8.6627926710641789E-3</v>
      </c>
      <c r="C473" s="4">
        <v>-1.6260810929923708E-2</v>
      </c>
      <c r="D473" s="4">
        <v>-2.1039129827920444E-2</v>
      </c>
      <c r="E473" s="4">
        <v>-2.8300455958508275E-2</v>
      </c>
      <c r="F473" s="4">
        <v>-4.2773360847195185E-2</v>
      </c>
      <c r="G473" s="4">
        <v>-2.984960706174844E-2</v>
      </c>
      <c r="H473" s="4">
        <v>-3.9145368621374743E-2</v>
      </c>
      <c r="I473" s="4">
        <v>-6.2465720872118213E-2</v>
      </c>
      <c r="J473" s="4">
        <v>-7.6857624091855037E-2</v>
      </c>
      <c r="K473" s="4">
        <v>-0.10738655481820225</v>
      </c>
      <c r="L473" s="4"/>
      <c r="M473" s="4">
        <v>-1.9613785412453955E-2</v>
      </c>
      <c r="N473" s="4">
        <v>-6.4736032225888418E-2</v>
      </c>
      <c r="O473" s="1"/>
      <c r="P473" s="15">
        <f t="shared" si="29"/>
        <v>26884.085999166527</v>
      </c>
      <c r="Q473" s="15">
        <f t="shared" si="29"/>
        <v>580.21625975891868</v>
      </c>
      <c r="R473" s="1"/>
      <c r="S473" s="1"/>
      <c r="T473" s="1"/>
      <c r="U473" s="13"/>
      <c r="V473" s="15"/>
    </row>
    <row r="474" spans="1:22" x14ac:dyDescent="0.2">
      <c r="A474" s="24">
        <v>24926</v>
      </c>
      <c r="B474" s="4">
        <v>-1.7465175750429163E-2</v>
      </c>
      <c r="C474" s="4">
        <v>-1.4921891897334505E-2</v>
      </c>
      <c r="D474" s="4">
        <v>-6.0678084729212101E-3</v>
      </c>
      <c r="E474" s="4">
        <v>-5.8965513174563666E-3</v>
      </c>
      <c r="F474" s="4">
        <v>4.7084276320581431E-3</v>
      </c>
      <c r="G474" s="4">
        <v>1.0602914885689874E-2</v>
      </c>
      <c r="H474" s="4">
        <v>7.5190071804045466E-3</v>
      </c>
      <c r="I474" s="4">
        <v>-2.2613994597351361E-3</v>
      </c>
      <c r="J474" s="4">
        <v>1.0471743527164623E-2</v>
      </c>
      <c r="K474" s="4">
        <v>-3.2153930942233622E-3</v>
      </c>
      <c r="L474" s="4"/>
      <c r="M474" s="4">
        <v>-4.8592591139640096E-3</v>
      </c>
      <c r="N474" s="4">
        <v>-6.651262529243307E-3</v>
      </c>
      <c r="O474" s="1"/>
      <c r="P474" s="15">
        <f t="shared" si="29"/>
        <v>26753.449259254485</v>
      </c>
      <c r="Q474" s="15">
        <f t="shared" si="29"/>
        <v>576.35708909152652</v>
      </c>
      <c r="R474" s="1"/>
      <c r="S474" s="1"/>
      <c r="T474" s="1"/>
      <c r="U474" s="13"/>
      <c r="V474" s="15"/>
    </row>
    <row r="475" spans="1:22" x14ac:dyDescent="0.2">
      <c r="A475" s="24">
        <v>24958</v>
      </c>
      <c r="B475" s="4">
        <v>4.800874837152791E-2</v>
      </c>
      <c r="C475" s="4">
        <v>6.7695259999998925E-2</v>
      </c>
      <c r="D475" s="4">
        <v>8.0990870017343841E-2</v>
      </c>
      <c r="E475" s="4">
        <v>9.6549799999999353E-2</v>
      </c>
      <c r="F475" s="4">
        <v>0.11115773999999945</v>
      </c>
      <c r="G475" s="4">
        <v>0.12013322463369747</v>
      </c>
      <c r="H475" s="4">
        <v>0.13288464183266568</v>
      </c>
      <c r="I475" s="4">
        <v>0.15567247974882026</v>
      </c>
      <c r="J475" s="4">
        <v>0.17552022999999872</v>
      </c>
      <c r="K475" s="4">
        <v>0.18539258999999886</v>
      </c>
      <c r="L475" s="4"/>
      <c r="M475" s="4">
        <v>8.6731339999999379E-2</v>
      </c>
      <c r="N475" s="4">
        <v>0.13328275999999972</v>
      </c>
      <c r="O475" s="1"/>
      <c r="P475" s="15">
        <f t="shared" si="29"/>
        <v>29073.811763131616</v>
      </c>
      <c r="Q475" s="15">
        <f t="shared" si="29"/>
        <v>653.17555267121088</v>
      </c>
      <c r="R475" s="1"/>
      <c r="S475" s="1"/>
      <c r="T475" s="1"/>
      <c r="U475" s="13"/>
      <c r="V475" s="15"/>
    </row>
    <row r="476" spans="1:22" x14ac:dyDescent="0.2">
      <c r="A476" s="24">
        <v>24989</v>
      </c>
      <c r="B476" s="4">
        <v>1.4350961810748908E-2</v>
      </c>
      <c r="C476" s="4">
        <v>2.527178782941375E-2</v>
      </c>
      <c r="D476" s="4">
        <v>4.2836168000870645E-2</v>
      </c>
      <c r="E476" s="4">
        <v>5.2156428950517864E-2</v>
      </c>
      <c r="F476" s="4">
        <v>4.9833331656973012E-2</v>
      </c>
      <c r="G476" s="4">
        <v>4.7944662161137908E-2</v>
      </c>
      <c r="H476" s="4">
        <v>7.274638988356541E-2</v>
      </c>
      <c r="I476" s="4">
        <v>6.4228434085673136E-2</v>
      </c>
      <c r="J476" s="4">
        <v>7.9711130194612068E-2</v>
      </c>
      <c r="K476" s="4">
        <v>9.7106607496535435E-2</v>
      </c>
      <c r="L476" s="4"/>
      <c r="M476" s="4">
        <v>4.7028428017647173E-2</v>
      </c>
      <c r="N476" s="4">
        <v>5.5643118311391238E-2</v>
      </c>
      <c r="O476" s="1"/>
      <c r="P476" s="15">
        <f t="shared" si="29"/>
        <v>30441.107426832674</v>
      </c>
      <c r="Q476" s="15">
        <f t="shared" si="29"/>
        <v>689.52027722660341</v>
      </c>
      <c r="R476" s="1"/>
      <c r="S476" s="1"/>
      <c r="T476" s="1"/>
      <c r="U476" s="13"/>
      <c r="V476" s="15"/>
    </row>
    <row r="477" spans="1:22" x14ac:dyDescent="0.2">
      <c r="A477" s="24">
        <v>25017</v>
      </c>
      <c r="B477" s="4">
        <v>5.3541216213217391E-2</v>
      </c>
      <c r="C477" s="4">
        <v>4.961909979426804E-2</v>
      </c>
      <c r="D477" s="4">
        <v>3.3628646453010891E-2</v>
      </c>
      <c r="E477" s="4">
        <v>9.2796688004876948E-3</v>
      </c>
      <c r="F477" s="4">
        <v>2.9728935635077169E-2</v>
      </c>
      <c r="G477" s="4">
        <v>1.4421016368417749E-2</v>
      </c>
      <c r="H477" s="4">
        <v>-5.4509686639307997E-3</v>
      </c>
      <c r="I477" s="4">
        <v>-5.1361167986802014E-3</v>
      </c>
      <c r="J477" s="4">
        <v>-2.5825421999370324E-3</v>
      </c>
      <c r="K477" s="4">
        <v>-3.6623785682289745E-2</v>
      </c>
      <c r="L477" s="4"/>
      <c r="M477" s="4">
        <v>3.9749394608338262E-2</v>
      </c>
      <c r="N477" s="4">
        <v>-2.3734767061961981E-2</v>
      </c>
      <c r="O477" s="1"/>
      <c r="P477" s="15">
        <f t="shared" si="29"/>
        <v>31651.123018256661</v>
      </c>
      <c r="Q477" s="15">
        <f t="shared" si="29"/>
        <v>673.15467406213054</v>
      </c>
      <c r="R477" s="1"/>
      <c r="S477" s="1"/>
      <c r="T477" s="1"/>
      <c r="U477" s="13"/>
      <c r="V477" s="15"/>
    </row>
    <row r="478" spans="1:22" x14ac:dyDescent="0.2">
      <c r="A478" s="24">
        <v>25050</v>
      </c>
      <c r="B478" s="4">
        <v>3.5692499999995242E-3</v>
      </c>
      <c r="C478" s="4">
        <v>-4.4952700000006063E-3</v>
      </c>
      <c r="D478" s="4">
        <v>-2.0527750000000733E-2</v>
      </c>
      <c r="E478" s="4">
        <v>-2.6792754228549875E-2</v>
      </c>
      <c r="F478" s="4">
        <v>-2.9772360000000608E-2</v>
      </c>
      <c r="G478" s="4">
        <v>-2.7883392644166394E-2</v>
      </c>
      <c r="H478" s="4">
        <v>-4.1957525797081008E-2</v>
      </c>
      <c r="I478" s="4">
        <v>-5.6209607580828935E-2</v>
      </c>
      <c r="J478" s="4">
        <v>-5.7052890000000356E-2</v>
      </c>
      <c r="K478" s="4">
        <v>-5.5501790000000328E-2</v>
      </c>
      <c r="L478" s="4"/>
      <c r="M478" s="4">
        <v>-8.2250842285503944E-3</v>
      </c>
      <c r="N478" s="4">
        <v>-7.4367533373499328E-2</v>
      </c>
      <c r="O478" s="1"/>
      <c r="P478" s="15">
        <f t="shared" si="29"/>
        <v>31390.789865503291</v>
      </c>
      <c r="Q478" s="15">
        <f t="shared" si="29"/>
        <v>623.09382137328794</v>
      </c>
      <c r="R478" s="1"/>
      <c r="S478" s="1"/>
      <c r="T478" s="1"/>
      <c r="U478" s="13"/>
      <c r="V478" s="15"/>
    </row>
    <row r="479" spans="1:22" x14ac:dyDescent="0.2">
      <c r="A479" s="24">
        <v>25080</v>
      </c>
      <c r="B479" s="4">
        <v>5.2344219217259624E-3</v>
      </c>
      <c r="C479" s="4">
        <v>1.9625555123178318E-2</v>
      </c>
      <c r="D479" s="4">
        <v>1.3189560595712635E-2</v>
      </c>
      <c r="E479" s="4">
        <v>3.0993053584121855E-2</v>
      </c>
      <c r="F479" s="4">
        <v>3.7248733510333976E-2</v>
      </c>
      <c r="G479" s="4">
        <v>3.1955917281180302E-2</v>
      </c>
      <c r="H479" s="4">
        <v>3.7645592807269201E-2</v>
      </c>
      <c r="I479" s="4">
        <v>3.9481094061527111E-2</v>
      </c>
      <c r="J479" s="4">
        <v>3.2049656586995434E-2</v>
      </c>
      <c r="K479" s="4">
        <v>2.7572964332488903E-2</v>
      </c>
      <c r="L479" s="4"/>
      <c r="M479" s="4">
        <v>3.3481471135275109E-2</v>
      </c>
      <c r="N479" s="4">
        <v>8.2460014079948074E-3</v>
      </c>
      <c r="O479" s="1"/>
      <c r="P479" s="15">
        <f t="shared" si="29"/>
        <v>32441.799690298627</v>
      </c>
      <c r="Q479" s="15">
        <f t="shared" si="29"/>
        <v>628.23185390164497</v>
      </c>
      <c r="R479" s="1"/>
      <c r="S479" s="1"/>
      <c r="T479" s="1"/>
      <c r="U479" s="13"/>
      <c r="V479" s="15"/>
    </row>
    <row r="480" spans="1:22" x14ac:dyDescent="0.2">
      <c r="A480" s="24">
        <v>25111</v>
      </c>
      <c r="B480" s="4">
        <v>2.3000801190985243E-2</v>
      </c>
      <c r="C480" s="4">
        <v>4.7121150594816807E-2</v>
      </c>
      <c r="D480" s="4">
        <v>5.0299394676131648E-2</v>
      </c>
      <c r="E480" s="4">
        <v>5.191313148349419E-2</v>
      </c>
      <c r="F480" s="4">
        <v>5.8215067292385347E-2</v>
      </c>
      <c r="G480" s="4">
        <v>6.4918171375929701E-2</v>
      </c>
      <c r="H480" s="4">
        <v>6.3455477072529964E-2</v>
      </c>
      <c r="I480" s="4">
        <v>7.5951027887452227E-2</v>
      </c>
      <c r="J480" s="4">
        <v>9.0965531577923198E-2</v>
      </c>
      <c r="K480" s="4">
        <v>8.1529924624307304E-2</v>
      </c>
      <c r="L480" s="4"/>
      <c r="M480" s="4">
        <v>5.6357900849860476E-2</v>
      </c>
      <c r="N480" s="4">
        <v>7.6554155433107507E-2</v>
      </c>
      <c r="O480" s="1"/>
      <c r="P480" s="15">
        <f t="shared" si="29"/>
        <v>34270.151420635513</v>
      </c>
      <c r="Q480" s="15">
        <f t="shared" si="29"/>
        <v>676.32561289326077</v>
      </c>
      <c r="R480" s="1"/>
      <c r="S480" s="1"/>
      <c r="T480" s="1"/>
      <c r="U480" s="13"/>
      <c r="V480" s="15"/>
    </row>
    <row r="481" spans="1:22" x14ac:dyDescent="0.2">
      <c r="A481" s="24">
        <v>25142</v>
      </c>
      <c r="B481" s="4">
        <v>3.0435939999999162E-2</v>
      </c>
      <c r="C481" s="4">
        <v>2.9780510429262552E-2</v>
      </c>
      <c r="D481" s="4">
        <v>1.6999059999999178E-2</v>
      </c>
      <c r="E481" s="4">
        <v>2.6035559999999291E-2</v>
      </c>
      <c r="F481" s="4">
        <v>2.097304999999916E-2</v>
      </c>
      <c r="G481" s="4">
        <v>1.1936059999999582E-2</v>
      </c>
      <c r="H481" s="4">
        <v>2.5675624564040156E-2</v>
      </c>
      <c r="I481" s="4">
        <v>4.5659005752367587E-3</v>
      </c>
      <c r="J481" s="4">
        <v>-1.433548771833637E-2</v>
      </c>
      <c r="K481" s="4">
        <v>-3.7047940000000223E-2</v>
      </c>
      <c r="L481" s="4"/>
      <c r="M481" s="4">
        <v>2.8709130429262375E-2</v>
      </c>
      <c r="N481" s="4">
        <v>-8.237720000000559E-3</v>
      </c>
      <c r="O481" s="1"/>
      <c r="P481" s="15">
        <f t="shared" si="29"/>
        <v>35254.017667601111</v>
      </c>
      <c r="Q481" s="15">
        <f t="shared" si="29"/>
        <v>670.7542318654173</v>
      </c>
      <c r="R481" s="1"/>
      <c r="S481" s="1"/>
      <c r="T481" s="1"/>
      <c r="U481" s="13"/>
      <c r="V481" s="15"/>
    </row>
    <row r="482" spans="1:22" x14ac:dyDescent="0.2">
      <c r="A482" s="24">
        <v>25171</v>
      </c>
      <c r="B482" s="4">
        <v>6.5211777565794327E-2</v>
      </c>
      <c r="C482" s="4">
        <v>6.0912241019127844E-2</v>
      </c>
      <c r="D482" s="4">
        <v>6.638187807935636E-2</v>
      </c>
      <c r="E482" s="4">
        <v>6.5239268618657364E-2</v>
      </c>
      <c r="F482" s="4">
        <v>6.3193213967841944E-2</v>
      </c>
      <c r="G482" s="4">
        <v>5.9674867345605564E-2</v>
      </c>
      <c r="H482" s="4">
        <v>8.0599182894952603E-2</v>
      </c>
      <c r="I482" s="4">
        <v>7.9781207363156748E-2</v>
      </c>
      <c r="J482" s="4">
        <v>8.4217987798455241E-2</v>
      </c>
      <c r="K482" s="4">
        <v>0.10873386709962451</v>
      </c>
      <c r="L482" s="4"/>
      <c r="M482" s="4">
        <v>7.7040078364335685E-2</v>
      </c>
      <c r="N482" s="4">
        <v>8.8595980092023296E-2</v>
      </c>
      <c r="O482" s="1"/>
      <c r="P482" s="15">
        <f t="shared" si="29"/>
        <v>37969.989951370771</v>
      </c>
      <c r="Q482" s="15">
        <f t="shared" si="29"/>
        <v>730.18036043840618</v>
      </c>
      <c r="R482" s="1"/>
      <c r="S482" s="1"/>
      <c r="T482" s="1"/>
      <c r="U482" s="13"/>
      <c r="V482" s="15"/>
    </row>
    <row r="483" spans="1:22" x14ac:dyDescent="0.2">
      <c r="A483" s="24">
        <v>25203</v>
      </c>
      <c r="B483" s="4">
        <v>-2.5311146338591661E-2</v>
      </c>
      <c r="C483" s="4">
        <v>-1.3055774084409499E-2</v>
      </c>
      <c r="D483" s="4">
        <v>-2.6317177313974982E-2</v>
      </c>
      <c r="E483" s="4">
        <v>-2.1201009231082146E-2</v>
      </c>
      <c r="F483" s="4">
        <v>-1.0537616908190328E-2</v>
      </c>
      <c r="G483" s="4">
        <v>-2.3964009307285039E-2</v>
      </c>
      <c r="H483" s="4">
        <v>-3.0788322807571267E-2</v>
      </c>
      <c r="I483" s="4">
        <v>-2.5456535081561649E-2</v>
      </c>
      <c r="J483" s="4">
        <v>-2.5113898705582449E-2</v>
      </c>
      <c r="K483" s="4">
        <v>-1.3935721073343177E-2</v>
      </c>
      <c r="L483" s="4"/>
      <c r="M483" s="4">
        <v>-2.109255142572164E-2</v>
      </c>
      <c r="N483" s="4">
        <v>-3.0335639439119655E-2</v>
      </c>
      <c r="O483" s="1"/>
      <c r="P483" s="15">
        <f t="shared" si="29"/>
        <v>37169.105985687347</v>
      </c>
      <c r="Q483" s="15">
        <f t="shared" si="29"/>
        <v>708.02987229862026</v>
      </c>
      <c r="R483" s="1"/>
      <c r="S483" s="1"/>
      <c r="T483" s="1"/>
      <c r="U483" s="13"/>
      <c r="V483" s="15"/>
    </row>
    <row r="484" spans="1:22" x14ac:dyDescent="0.2">
      <c r="A484" s="24">
        <v>25234</v>
      </c>
      <c r="B484" s="4">
        <v>1.3530949842652351E-2</v>
      </c>
      <c r="C484" s="4">
        <v>3.2839899999990152E-3</v>
      </c>
      <c r="D484" s="4">
        <v>-1.5212586878651235E-3</v>
      </c>
      <c r="E484" s="4">
        <v>-6.5940200000009774E-3</v>
      </c>
      <c r="F484" s="4">
        <v>-9.3093300000005597E-3</v>
      </c>
      <c r="G484" s="4">
        <v>-1.6760150000000751E-2</v>
      </c>
      <c r="H484" s="4">
        <v>-1.1640353507780254E-2</v>
      </c>
      <c r="I484" s="4">
        <v>-8.7077700000007807E-3</v>
      </c>
      <c r="J484" s="4">
        <v>-1.0917111678406366E-2</v>
      </c>
      <c r="K484" s="4">
        <v>-2.1624540000000803E-2</v>
      </c>
      <c r="L484" s="4"/>
      <c r="M484" s="4">
        <v>1.6049899999998951E-2</v>
      </c>
      <c r="N484" s="4">
        <v>-2.826375000000092E-2</v>
      </c>
      <c r="O484" s="1"/>
      <c r="P484" s="15">
        <f t="shared" si="29"/>
        <v>37765.666419846988</v>
      </c>
      <c r="Q484" s="15">
        <f t="shared" si="29"/>
        <v>688.01829299543954</v>
      </c>
      <c r="R484" s="1"/>
      <c r="S484" s="1"/>
      <c r="T484" s="1"/>
      <c r="U484" s="13"/>
      <c r="V484" s="15"/>
    </row>
    <row r="485" spans="1:22" x14ac:dyDescent="0.2">
      <c r="A485" s="24">
        <v>25262</v>
      </c>
      <c r="B485" s="4">
        <v>-4.1411516609201837E-2</v>
      </c>
      <c r="C485" s="4">
        <v>-4.9324350026197172E-2</v>
      </c>
      <c r="D485" s="4">
        <v>-5.6209619653455278E-2</v>
      </c>
      <c r="E485" s="4">
        <v>-5.2284625200403667E-2</v>
      </c>
      <c r="F485" s="4">
        <v>-5.788361806436304E-2</v>
      </c>
      <c r="G485" s="4">
        <v>-7.2236682795605356E-2</v>
      </c>
      <c r="H485" s="4">
        <v>-8.1154901155770176E-2</v>
      </c>
      <c r="I485" s="4">
        <v>-8.0004952006221264E-2</v>
      </c>
      <c r="J485" s="4">
        <v>-0.11147975410125244</v>
      </c>
      <c r="K485" s="4">
        <v>-0.12771138196701104</v>
      </c>
      <c r="L485" s="4"/>
      <c r="M485" s="4">
        <v>-5.2495854780014284E-2</v>
      </c>
      <c r="N485" s="4">
        <v>-0.11149705840903845</v>
      </c>
      <c r="O485" s="1"/>
      <c r="P485" s="15">
        <f t="shared" ref="P485:Q500" si="30">P484*(1+M485)</f>
        <v>35783.125479800241</v>
      </c>
      <c r="Q485" s="15">
        <f t="shared" si="30"/>
        <v>611.30627719484005</v>
      </c>
      <c r="R485" s="1"/>
      <c r="S485" s="1"/>
      <c r="T485" s="1"/>
      <c r="U485" s="13"/>
      <c r="V485" s="15"/>
    </row>
    <row r="486" spans="1:22" x14ac:dyDescent="0.2">
      <c r="A486" s="24">
        <v>25293</v>
      </c>
      <c r="B486" s="4">
        <v>3.4071227724046249E-3</v>
      </c>
      <c r="C486" s="4">
        <v>1.2883523746059611E-2</v>
      </c>
      <c r="D486" s="4">
        <v>2.0441437412767272E-2</v>
      </c>
      <c r="E486" s="4">
        <v>2.2202299028791783E-2</v>
      </c>
      <c r="F486" s="4">
        <v>2.3442435355844005E-2</v>
      </c>
      <c r="G486" s="4">
        <v>2.2349453824898724E-2</v>
      </c>
      <c r="H486" s="4">
        <v>3.36724616919859E-2</v>
      </c>
      <c r="I486" s="4">
        <v>1.4763920858834156E-2</v>
      </c>
      <c r="J486" s="4">
        <v>2.3791872950416737E-2</v>
      </c>
      <c r="K486" s="4">
        <v>5.2120030348910218E-2</v>
      </c>
      <c r="L486" s="4"/>
      <c r="M486" s="4">
        <v>1.5386259575465688E-2</v>
      </c>
      <c r="N486" s="4">
        <v>-1.4932576278270382E-5</v>
      </c>
      <c r="O486" s="1"/>
      <c r="P486" s="15">
        <f t="shared" si="30"/>
        <v>36333.69393685391</v>
      </c>
      <c r="Q486" s="15">
        <f t="shared" si="30"/>
        <v>611.29714881722646</v>
      </c>
      <c r="R486" s="1"/>
      <c r="S486" s="1"/>
      <c r="T486" s="1"/>
      <c r="U486" s="13"/>
      <c r="V486" s="15"/>
    </row>
    <row r="487" spans="1:22" x14ac:dyDescent="0.2">
      <c r="A487" s="24">
        <v>25323</v>
      </c>
      <c r="B487" s="4">
        <v>6.5448599999993196E-3</v>
      </c>
      <c r="C487" s="4">
        <v>3.4029099999994816E-3</v>
      </c>
      <c r="D487" s="4">
        <v>1.1085719999999188E-2</v>
      </c>
      <c r="E487" s="4">
        <v>1.899644614819973E-2</v>
      </c>
      <c r="F487" s="4">
        <v>2.6856599999989239E-3</v>
      </c>
      <c r="G487" s="4">
        <v>9.7660899999993944E-3</v>
      </c>
      <c r="H487" s="4">
        <v>1.512384020926083E-2</v>
      </c>
      <c r="I487" s="4">
        <v>9.8839799999992373E-3</v>
      </c>
      <c r="J487" s="4">
        <v>2.1821989999999403E-2</v>
      </c>
      <c r="K487" s="4">
        <v>2.8775069999999348E-2</v>
      </c>
      <c r="L487" s="4"/>
      <c r="M487" s="4">
        <v>1.5611414141432078E-3</v>
      </c>
      <c r="N487" s="4">
        <v>2.1286299999996317E-3</v>
      </c>
      <c r="O487" s="1"/>
      <c r="P487" s="15">
        <f t="shared" si="30"/>
        <v>36390.415971187533</v>
      </c>
      <c r="Q487" s="15">
        <f t="shared" si="30"/>
        <v>612.59837426711306</v>
      </c>
      <c r="R487" s="1"/>
      <c r="S487" s="1"/>
      <c r="T487" s="1"/>
      <c r="U487" s="13"/>
      <c r="V487" s="15"/>
    </row>
    <row r="488" spans="1:22" x14ac:dyDescent="0.2">
      <c r="A488" s="24">
        <v>25353</v>
      </c>
      <c r="B488" s="4">
        <v>7.1647302122828105E-3</v>
      </c>
      <c r="C488" s="4">
        <v>1.1427824725096736E-2</v>
      </c>
      <c r="D488" s="4">
        <v>1.8735849018323147E-3</v>
      </c>
      <c r="E488" s="4">
        <v>1.0905060637739217E-2</v>
      </c>
      <c r="F488" s="4">
        <v>-9.1107508347121335E-4</v>
      </c>
      <c r="G488" s="4">
        <v>-7.1269451750061164E-3</v>
      </c>
      <c r="H488" s="4">
        <v>-7.2412572685565113E-4</v>
      </c>
      <c r="I488" s="4">
        <v>-5.0747068178454979E-3</v>
      </c>
      <c r="J488" s="4">
        <v>-8.4514002018375445E-3</v>
      </c>
      <c r="K488" s="4">
        <v>-2.9164259788488911E-3</v>
      </c>
      <c r="L488" s="4"/>
      <c r="M488" s="4">
        <v>-6.1318262659787459E-3</v>
      </c>
      <c r="N488" s="4">
        <v>-2.7932922828200146E-2</v>
      </c>
      <c r="O488" s="1"/>
      <c r="P488" s="15">
        <f t="shared" si="30"/>
        <v>36167.276262705513</v>
      </c>
      <c r="Q488" s="15">
        <f t="shared" si="30"/>
        <v>595.48671115402897</v>
      </c>
      <c r="R488" s="1"/>
      <c r="S488" s="1"/>
      <c r="T488" s="1"/>
      <c r="U488" s="13"/>
      <c r="V488" s="15"/>
    </row>
    <row r="489" spans="1:22" x14ac:dyDescent="0.2">
      <c r="A489" s="24">
        <v>25384</v>
      </c>
      <c r="B489" s="4">
        <v>-5.4612779125875366E-2</v>
      </c>
      <c r="C489" s="4">
        <v>-6.5044006827371881E-2</v>
      </c>
      <c r="D489" s="4">
        <v>-7.4439905782707316E-2</v>
      </c>
      <c r="E489" s="4">
        <v>-7.9518077074216764E-2</v>
      </c>
      <c r="F489" s="4">
        <v>-9.1821738383571661E-2</v>
      </c>
      <c r="G489" s="4">
        <v>-9.4581607963898917E-2</v>
      </c>
      <c r="H489" s="4">
        <v>-9.8737211593455609E-2</v>
      </c>
      <c r="I489" s="4">
        <v>-0.11575138094263615</v>
      </c>
      <c r="J489" s="4">
        <v>-0.13000520167946128</v>
      </c>
      <c r="K489" s="4">
        <v>-0.15741825381397501</v>
      </c>
      <c r="L489" s="4"/>
      <c r="M489" s="4">
        <v>-8.721013161971547E-2</v>
      </c>
      <c r="N489" s="4">
        <v>-0.1202460671956328</v>
      </c>
      <c r="O489" s="1"/>
      <c r="P489" s="15">
        <f t="shared" si="30"/>
        <v>33013.123339508355</v>
      </c>
      <c r="Q489" s="15">
        <f t="shared" si="30"/>
        <v>523.88177607049522</v>
      </c>
      <c r="R489" s="1"/>
      <c r="S489" s="1"/>
      <c r="T489" s="1"/>
      <c r="U489" s="13"/>
      <c r="V489" s="15"/>
    </row>
    <row r="490" spans="1:22" x14ac:dyDescent="0.2">
      <c r="A490" s="24">
        <v>25415</v>
      </c>
      <c r="B490" s="4">
        <v>-3.6897158915897732E-2</v>
      </c>
      <c r="C490" s="4">
        <v>-4.8931240000000931E-2</v>
      </c>
      <c r="D490" s="4">
        <v>-5.7900070000000636E-2</v>
      </c>
      <c r="E490" s="4">
        <v>-6.3849540000000649E-2</v>
      </c>
      <c r="F490" s="4">
        <v>-6.7259980000000885E-2</v>
      </c>
      <c r="G490" s="4">
        <v>-8.0635640000001008E-2</v>
      </c>
      <c r="H490" s="4">
        <v>-9.8263830000000496E-2</v>
      </c>
      <c r="I490" s="4">
        <v>-0.10400669471779389</v>
      </c>
      <c r="J490" s="4">
        <v>-0.11917025030946315</v>
      </c>
      <c r="K490" s="4">
        <v>-0.13359033306739898</v>
      </c>
      <c r="L490" s="4"/>
      <c r="M490" s="4">
        <v>-3.9040958915897983E-2</v>
      </c>
      <c r="N490" s="4">
        <v>-0.14278891306739883</v>
      </c>
      <c r="O490" s="1"/>
      <c r="P490" s="15">
        <f t="shared" si="30"/>
        <v>31724.259347525138</v>
      </c>
      <c r="Q490" s="15">
        <f t="shared" si="30"/>
        <v>449.07726668957076</v>
      </c>
      <c r="R490" s="1"/>
      <c r="S490" s="1"/>
      <c r="T490" s="1"/>
      <c r="U490" s="13"/>
      <c r="V490" s="15"/>
    </row>
    <row r="491" spans="1:22" x14ac:dyDescent="0.2">
      <c r="A491" s="24">
        <v>25444</v>
      </c>
      <c r="B491" s="4">
        <v>1.5120664461623079E-3</v>
      </c>
      <c r="C491" s="4">
        <v>2.1803910614990762E-2</v>
      </c>
      <c r="D491" s="4">
        <v>4.0207267529121626E-2</v>
      </c>
      <c r="E491" s="4">
        <v>5.5416234867159853E-2</v>
      </c>
      <c r="F491" s="4">
        <v>5.073937443969001E-2</v>
      </c>
      <c r="G491" s="4">
        <v>7.0424175138505962E-2</v>
      </c>
      <c r="H491" s="4">
        <v>6.6060348214431075E-2</v>
      </c>
      <c r="I491" s="4">
        <v>7.6990731667215595E-2</v>
      </c>
      <c r="J491" s="4">
        <v>8.6992007109233382E-2</v>
      </c>
      <c r="K491" s="4">
        <v>0.11427318361967553</v>
      </c>
      <c r="L491" s="4"/>
      <c r="M491" s="4">
        <v>2.2836482397568636E-2</v>
      </c>
      <c r="N491" s="4">
        <v>8.6473401468873501E-2</v>
      </c>
      <c r="O491" s="1"/>
      <c r="P491" s="15">
        <f t="shared" si="30"/>
        <v>32448.729837690797</v>
      </c>
      <c r="Q491" s="15">
        <f t="shared" si="30"/>
        <v>487.91050546256241</v>
      </c>
      <c r="R491" s="1"/>
      <c r="S491" s="1"/>
      <c r="T491" s="1"/>
      <c r="U491" s="13"/>
      <c r="V491" s="15"/>
    </row>
    <row r="492" spans="1:22" x14ac:dyDescent="0.2">
      <c r="A492" s="24">
        <v>25476</v>
      </c>
      <c r="B492" s="4">
        <v>-3.1911352479723876E-2</v>
      </c>
      <c r="C492" s="4">
        <v>-1.0960505893937933E-2</v>
      </c>
      <c r="D492" s="4">
        <v>-1.6013166265250511E-2</v>
      </c>
      <c r="E492" s="4">
        <v>-1.6287448459304854E-2</v>
      </c>
      <c r="F492" s="4">
        <v>-7.0621218803235131E-3</v>
      </c>
      <c r="G492" s="4">
        <v>-9.6211990803164449E-3</v>
      </c>
      <c r="H492" s="4">
        <v>-5.7980642815518291E-3</v>
      </c>
      <c r="I492" s="4">
        <v>-1.2551276814539714E-2</v>
      </c>
      <c r="J492" s="4">
        <v>-4.777770340011811E-2</v>
      </c>
      <c r="K492" s="4">
        <v>-2.7666022249437372E-2</v>
      </c>
      <c r="L492" s="4"/>
      <c r="M492" s="4">
        <v>-1.3385582410623376E-2</v>
      </c>
      <c r="N492" s="4">
        <v>-3.996205497625982E-2</v>
      </c>
      <c r="O492" s="1"/>
      <c r="P492" s="15">
        <f t="shared" si="30"/>
        <v>32014.384690328334</v>
      </c>
      <c r="Q492" s="15">
        <f t="shared" si="30"/>
        <v>468.41259901977276</v>
      </c>
      <c r="R492" s="1"/>
      <c r="S492" s="1"/>
      <c r="T492" s="1"/>
      <c r="U492" s="13"/>
      <c r="V492" s="15"/>
    </row>
    <row r="493" spans="1:22" x14ac:dyDescent="0.2">
      <c r="A493" s="24">
        <v>25507</v>
      </c>
      <c r="B493" s="4">
        <v>5.2195539999999596E-2</v>
      </c>
      <c r="C493" s="4">
        <v>7.099797999999935E-2</v>
      </c>
      <c r="D493" s="4">
        <v>7.1114459999999324E-2</v>
      </c>
      <c r="E493" s="4">
        <v>6.4796579999999215E-2</v>
      </c>
      <c r="F493" s="4">
        <v>6.8775819999999488E-2</v>
      </c>
      <c r="G493" s="4">
        <v>6.3284409999999403E-2</v>
      </c>
      <c r="H493" s="4">
        <v>7.1295789999999304E-2</v>
      </c>
      <c r="I493" s="4">
        <v>8.0722610000000028E-2</v>
      </c>
      <c r="J493" s="4">
        <v>7.5104069999999634E-2</v>
      </c>
      <c r="K493" s="4">
        <v>9.2724659999999348E-2</v>
      </c>
      <c r="L493" s="4"/>
      <c r="M493" s="4">
        <v>4.9921139999999475E-2</v>
      </c>
      <c r="N493" s="4">
        <v>0.10509331999999927</v>
      </c>
      <c r="O493" s="1"/>
      <c r="P493" s="15">
        <f t="shared" si="30"/>
        <v>33612.579270468057</v>
      </c>
      <c r="Q493" s="15">
        <f t="shared" si="30"/>
        <v>517.63963418058904</v>
      </c>
      <c r="R493" s="1"/>
      <c r="S493" s="1"/>
      <c r="T493" s="1"/>
      <c r="U493" s="13"/>
      <c r="V493" s="15"/>
    </row>
    <row r="494" spans="1:22" x14ac:dyDescent="0.2">
      <c r="A494" s="24">
        <v>25535</v>
      </c>
      <c r="B494" s="4">
        <v>-4.2427877166899997E-2</v>
      </c>
      <c r="C494" s="4">
        <v>-3.6913272963811083E-2</v>
      </c>
      <c r="D494" s="4">
        <v>-2.4397805160645381E-2</v>
      </c>
      <c r="E494" s="4">
        <v>-3.2389392850369347E-2</v>
      </c>
      <c r="F494" s="4">
        <v>-3.8726882455873524E-2</v>
      </c>
      <c r="G494" s="4">
        <v>-4.2340715998901879E-2</v>
      </c>
      <c r="H494" s="4">
        <v>-4.5730377884477424E-2</v>
      </c>
      <c r="I494" s="4">
        <v>-5.6700122614053883E-2</v>
      </c>
      <c r="J494" s="4">
        <v>-6.1632806238479332E-2</v>
      </c>
      <c r="K494" s="4">
        <v>-7.1042966165199672E-2</v>
      </c>
      <c r="L494" s="4"/>
      <c r="M494" s="4">
        <v>-3.9048203620892896E-2</v>
      </c>
      <c r="N494" s="4">
        <v>-8.0743029930331889E-2</v>
      </c>
      <c r="O494" s="1"/>
      <c r="P494" s="15">
        <f t="shared" si="30"/>
        <v>32300.068430891417</v>
      </c>
      <c r="Q494" s="15">
        <f t="shared" si="30"/>
        <v>475.84384170481968</v>
      </c>
      <c r="R494" s="1"/>
      <c r="S494" s="1"/>
      <c r="T494" s="1"/>
      <c r="U494" s="13"/>
      <c r="V494" s="15"/>
    </row>
    <row r="495" spans="1:22" x14ac:dyDescent="0.2">
      <c r="A495" s="24">
        <v>25568</v>
      </c>
      <c r="B495" s="4">
        <v>-1.2714744958916335E-2</v>
      </c>
      <c r="C495" s="4">
        <v>-9.8952716382523231E-3</v>
      </c>
      <c r="D495" s="4">
        <v>-3.2098756521881766E-2</v>
      </c>
      <c r="E495" s="4">
        <v>-2.8579714639776821E-2</v>
      </c>
      <c r="F495" s="4">
        <v>-1.9204896686776496E-2</v>
      </c>
      <c r="G495" s="4">
        <v>-3.2432736829825171E-2</v>
      </c>
      <c r="H495" s="4">
        <v>-5.2910199401232316E-2</v>
      </c>
      <c r="I495" s="4">
        <v>-4.6964839973856698E-2</v>
      </c>
      <c r="J495" s="4">
        <v>-6.8993379484383666E-2</v>
      </c>
      <c r="K495" s="4">
        <v>-6.4995223345087005E-2</v>
      </c>
      <c r="L495" s="4"/>
      <c r="M495" s="4">
        <v>-1.8958822008312226E-2</v>
      </c>
      <c r="N495" s="4">
        <v>-8.8244766485276127E-2</v>
      </c>
      <c r="O495" s="1"/>
      <c r="P495" s="15">
        <f t="shared" si="30"/>
        <v>31687.697182653843</v>
      </c>
      <c r="Q495" s="15">
        <f t="shared" si="30"/>
        <v>433.85311301012115</v>
      </c>
      <c r="R495" s="1"/>
      <c r="S495" s="1"/>
      <c r="T495" s="1"/>
      <c r="U495" s="13"/>
      <c r="V495" s="15"/>
    </row>
    <row r="496" spans="1:22" x14ac:dyDescent="0.2">
      <c r="A496" s="24">
        <v>25598</v>
      </c>
      <c r="B496" s="4">
        <v>-3.17264400000008E-2</v>
      </c>
      <c r="C496" s="4">
        <v>-4.4469280000000388E-2</v>
      </c>
      <c r="D496" s="4">
        <v>-5.07708300000006E-2</v>
      </c>
      <c r="E496" s="4">
        <v>-6.0732960000000613E-2</v>
      </c>
      <c r="F496" s="4">
        <v>-6.5816310000000766E-2</v>
      </c>
      <c r="G496" s="4">
        <v>-6.5248750000001077E-2</v>
      </c>
      <c r="H496" s="4">
        <v>-6.4005270000000891E-2</v>
      </c>
      <c r="I496" s="4">
        <v>-6.7812640000000646E-2</v>
      </c>
      <c r="J496" s="4">
        <v>-0.10408943000000026</v>
      </c>
      <c r="K496" s="4">
        <v>-0.12014130115220323</v>
      </c>
      <c r="L496" s="4"/>
      <c r="M496" s="4">
        <v>-3.9353180000000432E-2</v>
      </c>
      <c r="N496" s="4">
        <v>-9.3536571152203152E-2</v>
      </c>
      <c r="O496" s="1"/>
      <c r="P496" s="15">
        <f t="shared" si="30"/>
        <v>30440.685531639359</v>
      </c>
      <c r="Q496" s="15">
        <f t="shared" si="30"/>
        <v>393.27198043544513</v>
      </c>
      <c r="R496" s="1"/>
      <c r="S496" s="1"/>
      <c r="T496" s="1"/>
      <c r="U496" s="13"/>
      <c r="V496" s="15"/>
    </row>
    <row r="497" spans="1:22" x14ac:dyDescent="0.2">
      <c r="A497" s="24">
        <v>25626</v>
      </c>
      <c r="B497" s="4">
        <v>6.1321637804238271E-2</v>
      </c>
      <c r="C497" s="4">
        <v>6.3188291630760007E-2</v>
      </c>
      <c r="D497" s="4">
        <v>5.3642690463494791E-2</v>
      </c>
      <c r="E497" s="4">
        <v>5.234191342043637E-2</v>
      </c>
      <c r="F497" s="4">
        <v>4.4281528687128979E-2</v>
      </c>
      <c r="G497" s="4">
        <v>5.3400196067767469E-2</v>
      </c>
      <c r="H497" s="4">
        <v>6.4124514462747584E-2</v>
      </c>
      <c r="I497" s="4">
        <v>3.1502936453911889E-2</v>
      </c>
      <c r="J497" s="4">
        <v>5.1216461766289578E-2</v>
      </c>
      <c r="K497" s="4">
        <v>5.2899592487367864E-2</v>
      </c>
      <c r="L497" s="4"/>
      <c r="M497" s="4">
        <v>6.4271464430663228E-2</v>
      </c>
      <c r="N497" s="4">
        <v>5.2686035182667013E-2</v>
      </c>
      <c r="O497" s="1"/>
      <c r="P497" s="15">
        <f t="shared" si="30"/>
        <v>32397.152969031122</v>
      </c>
      <c r="Q497" s="15">
        <f t="shared" si="30"/>
        <v>413.99192183302415</v>
      </c>
      <c r="R497" s="1"/>
      <c r="S497" s="1"/>
      <c r="T497" s="1"/>
      <c r="U497" s="13"/>
      <c r="V497" s="15"/>
    </row>
    <row r="498" spans="1:22" x14ac:dyDescent="0.2">
      <c r="A498" s="24">
        <v>25658</v>
      </c>
      <c r="B498" s="4">
        <v>2.084434819203218E-2</v>
      </c>
      <c r="C498" s="4">
        <v>1.8441515909263684E-2</v>
      </c>
      <c r="D498" s="4">
        <v>3.287003442108416E-3</v>
      </c>
      <c r="E498" s="4">
        <v>6.5438539364983672E-3</v>
      </c>
      <c r="F498" s="4">
        <v>-7.2543779016415177E-3</v>
      </c>
      <c r="G498" s="4">
        <v>-9.5242525870753436E-4</v>
      </c>
      <c r="H498" s="4">
        <v>-2.0071571205831806E-2</v>
      </c>
      <c r="I498" s="4">
        <v>-2.032917821161806E-2</v>
      </c>
      <c r="J498" s="4">
        <v>-4.6323506400656078E-2</v>
      </c>
      <c r="K498" s="4">
        <v>-5.9327416430753233E-2</v>
      </c>
      <c r="L498" s="4"/>
      <c r="M498" s="4">
        <v>5.4591120739886367E-3</v>
      </c>
      <c r="N498" s="4">
        <v>-3.6877530852053253E-2</v>
      </c>
      <c r="O498" s="1"/>
      <c r="P498" s="15">
        <f t="shared" si="30"/>
        <v>32574.012657967218</v>
      </c>
      <c r="Q498" s="15">
        <f t="shared" si="30"/>
        <v>398.72492196312601</v>
      </c>
      <c r="R498" s="1"/>
      <c r="S498" s="1"/>
      <c r="T498" s="1"/>
      <c r="U498" s="13"/>
      <c r="V498" s="15"/>
    </row>
    <row r="499" spans="1:22" x14ac:dyDescent="0.2">
      <c r="A499" s="24">
        <v>25688</v>
      </c>
      <c r="B499" s="4">
        <v>-5.859360000000069E-2</v>
      </c>
      <c r="C499" s="4">
        <v>-8.8267490000000559E-2</v>
      </c>
      <c r="D499" s="4">
        <v>-8.7162670000000664E-2</v>
      </c>
      <c r="E499" s="4">
        <v>-0.11055997000000051</v>
      </c>
      <c r="F499" s="4">
        <v>-0.12013957000000031</v>
      </c>
      <c r="G499" s="4">
        <v>-0.11990453000000034</v>
      </c>
      <c r="H499" s="4">
        <v>-0.1415790100000005</v>
      </c>
      <c r="I499" s="4">
        <v>-0.16605352000000084</v>
      </c>
      <c r="J499" s="4">
        <v>-0.21002217000000045</v>
      </c>
      <c r="K499" s="4">
        <v>-0.25177191000000054</v>
      </c>
      <c r="L499" s="4"/>
      <c r="M499" s="4">
        <v>-7.7659690000000614E-2</v>
      </c>
      <c r="N499" s="4">
        <v>-0.19953322000000095</v>
      </c>
      <c r="O499" s="1"/>
      <c r="P499" s="15">
        <f t="shared" si="30"/>
        <v>30044.324932893389</v>
      </c>
      <c r="Q499" s="15">
        <f t="shared" si="30"/>
        <v>319.16605438957436</v>
      </c>
      <c r="R499" s="1"/>
      <c r="S499" s="1"/>
      <c r="T499" s="1"/>
      <c r="U499" s="13"/>
      <c r="V499" s="15"/>
    </row>
    <row r="500" spans="1:22" x14ac:dyDescent="0.2">
      <c r="A500" s="24">
        <v>25717</v>
      </c>
      <c r="B500" s="4">
        <v>-4.8292241731944907E-2</v>
      </c>
      <c r="C500" s="4">
        <v>-6.4828507475213737E-2</v>
      </c>
      <c r="D500" s="4">
        <v>-7.5122313681781572E-2</v>
      </c>
      <c r="E500" s="4">
        <v>-9.5861549016519887E-2</v>
      </c>
      <c r="F500" s="4">
        <v>-9.2313861912167616E-2</v>
      </c>
      <c r="G500" s="4">
        <v>-9.7392486411399748E-2</v>
      </c>
      <c r="H500" s="4">
        <v>-8.4723988437934161E-2</v>
      </c>
      <c r="I500" s="4">
        <v>-9.7100615556897085E-2</v>
      </c>
      <c r="J500" s="4">
        <v>-0.10556741716979601</v>
      </c>
      <c r="K500" s="4">
        <v>-0.13257906342788839</v>
      </c>
      <c r="L500" s="4"/>
      <c r="M500" s="4">
        <v>-5.57951098817423E-2</v>
      </c>
      <c r="N500" s="4">
        <v>-0.11688259365083353</v>
      </c>
      <c r="O500" s="1"/>
      <c r="P500" s="15">
        <f t="shared" si="30"/>
        <v>28367.998521939833</v>
      </c>
      <c r="Q500" s="15">
        <f t="shared" si="30"/>
        <v>281.86109814721789</v>
      </c>
      <c r="R500" s="1"/>
      <c r="S500" s="1"/>
      <c r="T500" s="1"/>
      <c r="U500" s="13"/>
      <c r="V500" s="15"/>
    </row>
    <row r="501" spans="1:22" x14ac:dyDescent="0.2">
      <c r="A501" s="24">
        <v>25749</v>
      </c>
      <c r="B501" s="4">
        <v>-3.4545514601773686E-2</v>
      </c>
      <c r="C501" s="4">
        <v>-3.6583422799263632E-2</v>
      </c>
      <c r="D501" s="4">
        <v>-3.617102858731458E-2</v>
      </c>
      <c r="E501" s="4">
        <v>-4.6498502915890083E-2</v>
      </c>
      <c r="F501" s="4">
        <v>-6.0109675938299634E-2</v>
      </c>
      <c r="G501" s="4">
        <v>-6.6622225541056901E-2</v>
      </c>
      <c r="H501" s="4">
        <v>-6.1267856798990938E-2</v>
      </c>
      <c r="I501" s="4">
        <v>-9.998945635730383E-2</v>
      </c>
      <c r="J501" s="4">
        <v>-9.9468243698064951E-2</v>
      </c>
      <c r="K501" s="4">
        <v>-9.9006014023381828E-2</v>
      </c>
      <c r="L501" s="4"/>
      <c r="M501" s="4">
        <v>-1.9152391787908063E-2</v>
      </c>
      <c r="N501" s="4">
        <v>-9.9835537732119839E-2</v>
      </c>
      <c r="O501" s="1"/>
      <c r="P501" s="15">
        <f t="shared" ref="P501:Q516" si="31">P500*(1+M501)</f>
        <v>27824.683500008843</v>
      </c>
      <c r="Q501" s="15">
        <f t="shared" si="31"/>
        <v>253.72134384792457</v>
      </c>
      <c r="R501" s="1"/>
      <c r="S501" s="1"/>
      <c r="T501" s="1"/>
      <c r="U501" s="13"/>
      <c r="V501" s="15"/>
    </row>
    <row r="502" spans="1:22" x14ac:dyDescent="0.2">
      <c r="A502" s="24">
        <v>25780</v>
      </c>
      <c r="B502" s="4">
        <v>5.1775359999999715E-2</v>
      </c>
      <c r="C502" s="4">
        <v>6.5106079999998734E-2</v>
      </c>
      <c r="D502" s="4">
        <v>7.755340999999949E-2</v>
      </c>
      <c r="E502" s="4">
        <v>8.1627289999999242E-2</v>
      </c>
      <c r="F502" s="4">
        <v>9.3095459999999575E-2</v>
      </c>
      <c r="G502" s="4">
        <v>8.5903309999999067E-2</v>
      </c>
      <c r="H502" s="4">
        <v>9.3190369999999634E-2</v>
      </c>
      <c r="I502" s="4">
        <v>9.1517299999999135E-2</v>
      </c>
      <c r="J502" s="4">
        <v>8.9856371930661316E-2</v>
      </c>
      <c r="K502" s="4">
        <v>6.1509028563445423E-2</v>
      </c>
      <c r="L502" s="4"/>
      <c r="M502" s="4">
        <v>5.8501459999998895E-2</v>
      </c>
      <c r="N502" s="4">
        <v>8.2605490495224476E-2</v>
      </c>
      <c r="O502" s="1"/>
      <c r="P502" s="15">
        <f t="shared" si="31"/>
        <v>29452.468108797239</v>
      </c>
      <c r="Q502" s="15">
        <f t="shared" si="31"/>
        <v>274.68011990558989</v>
      </c>
      <c r="R502" s="1"/>
      <c r="S502" s="1"/>
      <c r="T502" s="1"/>
      <c r="U502" s="13"/>
      <c r="V502" s="15"/>
    </row>
    <row r="503" spans="1:22" x14ac:dyDescent="0.2">
      <c r="A503" s="24">
        <v>25811</v>
      </c>
      <c r="B503" s="4">
        <v>3.2170327849731839E-2</v>
      </c>
      <c r="C503" s="4">
        <v>3.7782019610920425E-2</v>
      </c>
      <c r="D503" s="4">
        <v>4.7602375553541743E-2</v>
      </c>
      <c r="E503" s="4">
        <v>4.8345370880165106E-2</v>
      </c>
      <c r="F503" s="4">
        <v>5.3888121353837803E-2</v>
      </c>
      <c r="G503" s="4">
        <v>5.5051905965541215E-2</v>
      </c>
      <c r="H503" s="4">
        <v>7.5696239715155489E-2</v>
      </c>
      <c r="I503" s="4">
        <v>7.2794391710209627E-2</v>
      </c>
      <c r="J503" s="4">
        <v>0.10074428644959998</v>
      </c>
      <c r="K503" s="4">
        <v>0.10372727508911384</v>
      </c>
      <c r="L503" s="4"/>
      <c r="M503" s="4">
        <v>3.086393104947649E-2</v>
      </c>
      <c r="N503" s="4">
        <v>0.12487336564819551</v>
      </c>
      <c r="O503" s="1"/>
      <c r="P503" s="15">
        <f t="shared" si="31"/>
        <v>30361.487053744062</v>
      </c>
      <c r="Q503" s="15">
        <f t="shared" si="31"/>
        <v>308.98035095485079</v>
      </c>
      <c r="R503" s="1"/>
      <c r="S503" s="1"/>
      <c r="T503" s="1"/>
      <c r="U503" s="13"/>
      <c r="V503" s="15"/>
    </row>
    <row r="504" spans="1:22" x14ac:dyDescent="0.2">
      <c r="A504" s="24">
        <v>25841</v>
      </c>
      <c r="B504" s="4">
        <v>1.1573875795839683E-2</v>
      </c>
      <c r="C504" s="4">
        <v>2.732173030097873E-2</v>
      </c>
      <c r="D504" s="4">
        <v>4.3684037236337625E-2</v>
      </c>
      <c r="E504" s="4">
        <v>5.0757403468906226E-2</v>
      </c>
      <c r="F504" s="4">
        <v>6.2841884375701262E-2</v>
      </c>
      <c r="G504" s="4">
        <v>7.8626201847214583E-2</v>
      </c>
      <c r="H504" s="4">
        <v>9.624652402290268E-2</v>
      </c>
      <c r="I504" s="4">
        <v>0.11461857595238434</v>
      </c>
      <c r="J504" s="4">
        <v>0.13687057436948269</v>
      </c>
      <c r="K504" s="4">
        <v>0.19587146959240265</v>
      </c>
      <c r="L504" s="4"/>
      <c r="M504" s="4">
        <v>2.6248813174826413E-2</v>
      </c>
      <c r="N504" s="4">
        <v>0.20191539627726196</v>
      </c>
      <c r="O504" s="1"/>
      <c r="P504" s="15">
        <f t="shared" si="31"/>
        <v>31158.440055127699</v>
      </c>
      <c r="Q504" s="15">
        <f t="shared" si="31"/>
        <v>371.36824095978699</v>
      </c>
      <c r="R504" s="1"/>
      <c r="S504" s="1"/>
      <c r="T504" s="1"/>
      <c r="U504" s="13"/>
      <c r="V504" s="15"/>
    </row>
    <row r="505" spans="1:22" x14ac:dyDescent="0.2">
      <c r="A505" s="24">
        <v>25871</v>
      </c>
      <c r="B505" s="4">
        <v>-2.6410200000008821E-3</v>
      </c>
      <c r="C505" s="4">
        <v>-8.8358900000007345E-3</v>
      </c>
      <c r="D505" s="4">
        <v>-1.0336659999999998E-2</v>
      </c>
      <c r="E505" s="4">
        <v>-2.3679950000000227E-2</v>
      </c>
      <c r="F505" s="4">
        <v>-2.3200640000000328E-2</v>
      </c>
      <c r="G505" s="4">
        <v>-4.3523550000000966E-2</v>
      </c>
      <c r="H505" s="4">
        <v>-5.3622630000000671E-2</v>
      </c>
      <c r="I505" s="4">
        <v>-7.594626000000082E-2</v>
      </c>
      <c r="J505" s="4">
        <v>-6.9675330000000923E-2</v>
      </c>
      <c r="K505" s="4">
        <v>-0.10898054000000068</v>
      </c>
      <c r="L505" s="4"/>
      <c r="M505" s="4">
        <v>-3.0333367346950801E-3</v>
      </c>
      <c r="N505" s="4">
        <v>-0.14147779797979576</v>
      </c>
      <c r="O505" s="1"/>
      <c r="P505" s="15">
        <f t="shared" si="31"/>
        <v>31063.926014312685</v>
      </c>
      <c r="Q505" s="15">
        <f t="shared" si="31"/>
        <v>318.82787998916615</v>
      </c>
      <c r="R505" s="1"/>
      <c r="S505" s="1"/>
      <c r="T505" s="1"/>
      <c r="U505" s="13"/>
      <c r="V505" s="15"/>
    </row>
    <row r="506" spans="1:22" x14ac:dyDescent="0.2">
      <c r="A506" s="24">
        <v>25902</v>
      </c>
      <c r="B506" s="4">
        <v>7.0650433752599717E-2</v>
      </c>
      <c r="C506" s="4">
        <v>4.2199451086016637E-2</v>
      </c>
      <c r="D506" s="4">
        <v>4.5336914348721002E-2</v>
      </c>
      <c r="E506" s="4">
        <v>4.587297075090202E-2</v>
      </c>
      <c r="F506" s="4">
        <v>4.0205187410185861E-2</v>
      </c>
      <c r="G506" s="4">
        <v>3.1043588222219309E-2</v>
      </c>
      <c r="H506" s="4">
        <v>6.034099453325914E-2</v>
      </c>
      <c r="I506" s="4">
        <v>3.7635606808571698E-2</v>
      </c>
      <c r="J506" s="4">
        <v>2.9744931916500628E-2</v>
      </c>
      <c r="K506" s="4">
        <v>2.3266657739416496E-2</v>
      </c>
      <c r="L506" s="4"/>
      <c r="M506" s="4">
        <v>6.4613152072480862E-2</v>
      </c>
      <c r="N506" s="4">
        <v>-3.9072632892620529E-3</v>
      </c>
      <c r="O506" s="1"/>
      <c r="P506" s="15">
        <f t="shared" si="31"/>
        <v>33071.064189843768</v>
      </c>
      <c r="Q506" s="15">
        <f t="shared" si="31"/>
        <v>317.58213551809121</v>
      </c>
      <c r="R506" s="1"/>
      <c r="S506" s="1"/>
      <c r="T506" s="1"/>
      <c r="U506" s="13"/>
      <c r="V506" s="15"/>
    </row>
    <row r="507" spans="1:22" x14ac:dyDescent="0.2">
      <c r="A507" s="24">
        <v>25933</v>
      </c>
      <c r="B507" s="4">
        <v>6.9067675606863554E-2</v>
      </c>
      <c r="C507" s="4">
        <v>7.4777106272051475E-2</v>
      </c>
      <c r="D507" s="4">
        <v>8.0457052863051493E-2</v>
      </c>
      <c r="E507" s="4">
        <v>9.2682996512777116E-2</v>
      </c>
      <c r="F507" s="4">
        <v>9.3841964198631445E-2</v>
      </c>
      <c r="G507" s="4">
        <v>0.10657884731468026</v>
      </c>
      <c r="H507" s="4">
        <v>7.0051292586079672E-2</v>
      </c>
      <c r="I507" s="4">
        <v>9.4975468869832769E-2</v>
      </c>
      <c r="J507" s="4">
        <v>6.7950571994419118E-2</v>
      </c>
      <c r="K507" s="4">
        <v>4.5209125034268993E-2</v>
      </c>
      <c r="L507" s="4"/>
      <c r="M507" s="4">
        <v>5.9577283750235299E-2</v>
      </c>
      <c r="N507" s="4">
        <v>8.4743486527806944E-2</v>
      </c>
      <c r="O507" s="1"/>
      <c r="P507" s="15">
        <f t="shared" si="31"/>
        <v>35041.348365004334</v>
      </c>
      <c r="Q507" s="15">
        <f t="shared" si="31"/>
        <v>344.49515294084074</v>
      </c>
      <c r="R507" s="1"/>
      <c r="S507" s="1"/>
      <c r="T507" s="1"/>
      <c r="U507" s="13"/>
      <c r="V507" s="15"/>
    </row>
    <row r="508" spans="1:22" x14ac:dyDescent="0.2">
      <c r="A508" s="24">
        <v>25962</v>
      </c>
      <c r="B508" s="4">
        <v>5.5577159999999681E-2</v>
      </c>
      <c r="C508" s="4">
        <v>4.6231199999998918E-2</v>
      </c>
      <c r="D508" s="4">
        <v>5.751523999999919E-2</v>
      </c>
      <c r="E508" s="4">
        <v>5.7723150926578759E-2</v>
      </c>
      <c r="F508" s="4">
        <v>6.6335960475291555E-2</v>
      </c>
      <c r="G508" s="4">
        <v>8.6867979999999623E-2</v>
      </c>
      <c r="H508" s="4">
        <v>9.9220199999999537E-2</v>
      </c>
      <c r="I508" s="4">
        <v>0.12032818620601415</v>
      </c>
      <c r="J508" s="4">
        <v>0.12214755999999927</v>
      </c>
      <c r="K508" s="4">
        <v>0.11827290999999929</v>
      </c>
      <c r="L508" s="4"/>
      <c r="M508" s="4">
        <v>5.0187020475291666E-2</v>
      </c>
      <c r="N508" s="4">
        <v>0.13389464999999889</v>
      </c>
      <c r="O508" s="1"/>
      <c r="P508" s="15">
        <f t="shared" si="31"/>
        <v>36799.969232880634</v>
      </c>
      <c r="Q508" s="15">
        <f t="shared" si="31"/>
        <v>390.62121087055073</v>
      </c>
      <c r="R508" s="1"/>
      <c r="S508" s="1"/>
      <c r="T508" s="1"/>
      <c r="U508" s="13"/>
      <c r="V508" s="15"/>
    </row>
    <row r="509" spans="1:22" x14ac:dyDescent="0.2">
      <c r="A509" s="24">
        <v>25990</v>
      </c>
      <c r="B509" s="4">
        <v>6.7018450939104746E-3</v>
      </c>
      <c r="C509" s="4">
        <v>7.6078811612776409E-3</v>
      </c>
      <c r="D509" s="4">
        <v>1.9329070517829727E-2</v>
      </c>
      <c r="E509" s="4">
        <v>1.8511934289908494E-2</v>
      </c>
      <c r="F509" s="4">
        <v>2.1974340438237316E-2</v>
      </c>
      <c r="G509" s="4">
        <v>3.4084639629994307E-2</v>
      </c>
      <c r="H509" s="4">
        <v>3.3453947478327972E-2</v>
      </c>
      <c r="I509" s="4">
        <v>2.1903131053734537E-2</v>
      </c>
      <c r="J509" s="4">
        <v>2.4527353815010589E-2</v>
      </c>
      <c r="K509" s="4">
        <v>2.7565706141016832E-2</v>
      </c>
      <c r="L509" s="4"/>
      <c r="M509" s="4">
        <v>8.0403597364608892E-3</v>
      </c>
      <c r="N509" s="4">
        <v>3.5533831413906647E-2</v>
      </c>
      <c r="O509" s="1"/>
      <c r="P509" s="15">
        <f t="shared" si="31"/>
        <v>37095.85422380369</v>
      </c>
      <c r="Q509" s="15">
        <f t="shared" si="31"/>
        <v>404.50147912432095</v>
      </c>
      <c r="R509" s="1"/>
      <c r="S509" s="1"/>
      <c r="T509" s="1"/>
      <c r="U509" s="13"/>
      <c r="V509" s="15"/>
    </row>
    <row r="510" spans="1:22" x14ac:dyDescent="0.2">
      <c r="A510" s="24">
        <v>26023</v>
      </c>
      <c r="B510" s="4">
        <v>1.3973665618119302E-2</v>
      </c>
      <c r="C510" s="4">
        <v>2.5985849533756822E-2</v>
      </c>
      <c r="D510" s="4">
        <v>3.61516163620903E-2</v>
      </c>
      <c r="E510" s="4">
        <v>4.4175423505002254E-2</v>
      </c>
      <c r="F510" s="4">
        <v>4.7414098744212874E-2</v>
      </c>
      <c r="G510" s="4">
        <v>4.5381419664545009E-2</v>
      </c>
      <c r="H510" s="4">
        <v>6.9459687309104012E-2</v>
      </c>
      <c r="I510" s="4">
        <v>6.1058865653236927E-2</v>
      </c>
      <c r="J510" s="4">
        <v>6.3509078197342195E-2</v>
      </c>
      <c r="K510" s="4">
        <v>7.3972908595349551E-2</v>
      </c>
      <c r="L510" s="4"/>
      <c r="M510" s="4">
        <v>2.3558759159547416E-2</v>
      </c>
      <c r="N510" s="4">
        <v>7.1402175598414885E-2</v>
      </c>
      <c r="O510" s="1"/>
      <c r="P510" s="15">
        <f t="shared" si="31"/>
        <v>37969.786519279958</v>
      </c>
      <c r="Q510" s="15">
        <f t="shared" si="31"/>
        <v>433.38376476657425</v>
      </c>
      <c r="R510" s="1"/>
      <c r="S510" s="1"/>
      <c r="T510" s="1"/>
      <c r="U510" s="13"/>
      <c r="V510" s="15"/>
    </row>
    <row r="511" spans="1:22" x14ac:dyDescent="0.2">
      <c r="A511" s="24">
        <v>26053</v>
      </c>
      <c r="B511" s="4">
        <v>4.0234999999997356E-3</v>
      </c>
      <c r="C511" s="4">
        <v>1.6693839999999183E-2</v>
      </c>
      <c r="D511" s="4">
        <v>3.1424799999999253E-2</v>
      </c>
      <c r="E511" s="4">
        <v>3.219713999999918E-2</v>
      </c>
      <c r="F511" s="4">
        <v>4.2278929999999715E-2</v>
      </c>
      <c r="G511" s="4">
        <v>3.4465399999999757E-2</v>
      </c>
      <c r="H511" s="4">
        <v>5.2781637480763699E-2</v>
      </c>
      <c r="I511" s="4">
        <v>5.0660049999998957E-2</v>
      </c>
      <c r="J511" s="4">
        <v>6.2727249999999346E-2</v>
      </c>
      <c r="K511" s="4">
        <v>4.0479669999999413E-2</v>
      </c>
      <c r="L511" s="4"/>
      <c r="M511" s="4">
        <v>4.1902959999999378E-2</v>
      </c>
      <c r="N511" s="4">
        <v>3.4703269999999176E-2</v>
      </c>
      <c r="O511" s="1"/>
      <c r="P511" s="15">
        <f t="shared" si="31"/>
        <v>39560.832965005859</v>
      </c>
      <c r="Q511" s="15">
        <f t="shared" si="31"/>
        <v>448.42359856888481</v>
      </c>
      <c r="R511" s="1"/>
      <c r="S511" s="1"/>
      <c r="T511" s="1"/>
      <c r="U511" s="13"/>
      <c r="V511" s="15"/>
    </row>
    <row r="512" spans="1:22" x14ac:dyDescent="0.2">
      <c r="A512" s="24">
        <v>26084</v>
      </c>
      <c r="B512" s="4">
        <v>-3.8140315239544087E-2</v>
      </c>
      <c r="C512" s="4">
        <v>-3.0987021979891005E-2</v>
      </c>
      <c r="D512" s="4">
        <v>-3.0237585941214173E-2</v>
      </c>
      <c r="E512" s="4">
        <v>-3.7204832061741411E-2</v>
      </c>
      <c r="F512" s="4">
        <v>-2.7117568461686337E-2</v>
      </c>
      <c r="G512" s="4">
        <v>-3.5715379997595997E-2</v>
      </c>
      <c r="H512" s="4">
        <v>-3.9365346939351897E-2</v>
      </c>
      <c r="I512" s="4">
        <v>-4.4029471128350761E-2</v>
      </c>
      <c r="J512" s="4">
        <v>-6.5595010116847874E-2</v>
      </c>
      <c r="K512" s="4">
        <v>-4.9550611383065157E-2</v>
      </c>
      <c r="L512" s="4"/>
      <c r="M512" s="4">
        <v>-4.1067210526899767E-2</v>
      </c>
      <c r="N512" s="4">
        <v>-7.1623556325514981E-2</v>
      </c>
      <c r="O512" s="1"/>
      <c r="P512" s="15">
        <f t="shared" si="31"/>
        <v>37936.179909012448</v>
      </c>
      <c r="Q512" s="15">
        <f t="shared" si="31"/>
        <v>416.30590569909617</v>
      </c>
      <c r="R512" s="1"/>
      <c r="S512" s="1"/>
      <c r="T512" s="1"/>
      <c r="U512" s="13"/>
      <c r="V512" s="15"/>
    </row>
    <row r="513" spans="1:22" x14ac:dyDescent="0.2">
      <c r="A513" s="24">
        <v>26114</v>
      </c>
      <c r="B513" s="4">
        <v>1.1358271657095687E-2</v>
      </c>
      <c r="C513" s="4">
        <v>7.069153461479738E-3</v>
      </c>
      <c r="D513" s="4">
        <v>1.1320079869199695E-2</v>
      </c>
      <c r="E513" s="4">
        <v>-2.6426754542453468E-3</v>
      </c>
      <c r="F513" s="4">
        <v>-4.2322702569697057E-3</v>
      </c>
      <c r="G513" s="4">
        <v>-1.163983829268822E-2</v>
      </c>
      <c r="H513" s="4">
        <v>-5.5696729086152086E-3</v>
      </c>
      <c r="I513" s="4">
        <v>-1.4806694229084205E-2</v>
      </c>
      <c r="J513" s="4">
        <v>-1.8673053828082931E-2</v>
      </c>
      <c r="K513" s="4">
        <v>-2.1997626829693862E-2</v>
      </c>
      <c r="L513" s="4"/>
      <c r="M513" s="4">
        <v>1.274711892411462E-3</v>
      </c>
      <c r="N513" s="4">
        <v>-2.9140604465964337E-2</v>
      </c>
      <c r="O513" s="1"/>
      <c r="P513" s="15">
        <f t="shared" si="31"/>
        <v>37984.537608695129</v>
      </c>
      <c r="Q513" s="15">
        <f t="shared" si="31"/>
        <v>404.17449996427376</v>
      </c>
      <c r="R513" s="1"/>
      <c r="S513" s="1"/>
      <c r="T513" s="1"/>
      <c r="U513" s="13"/>
      <c r="V513" s="15"/>
    </row>
    <row r="514" spans="1:22" x14ac:dyDescent="0.2">
      <c r="A514" s="24">
        <v>26144</v>
      </c>
      <c r="B514" s="4">
        <v>-1.5719990000000794E-2</v>
      </c>
      <c r="C514" s="4">
        <v>-1.7304080000000832E-2</v>
      </c>
      <c r="D514" s="4">
        <v>-2.7795760000000835E-2</v>
      </c>
      <c r="E514" s="4">
        <v>-3.8064860000000644E-2</v>
      </c>
      <c r="F514" s="4">
        <v>-4.5431410000000949E-2</v>
      </c>
      <c r="G514" s="4">
        <v>-4.0125660000000951E-2</v>
      </c>
      <c r="H514" s="4">
        <v>-4.7470035664630594E-2</v>
      </c>
      <c r="I514" s="4">
        <v>-4.7012880000001034E-2</v>
      </c>
      <c r="J514" s="4">
        <v>-7.9078760000000248E-2</v>
      </c>
      <c r="K514" s="4">
        <v>-9.8749430000000582E-2</v>
      </c>
      <c r="L514" s="4"/>
      <c r="M514" s="4">
        <v>-4.1853181818179763E-2</v>
      </c>
      <c r="N514" s="4">
        <v>-7.4882130000000324E-2</v>
      </c>
      <c r="O514" s="1"/>
      <c r="P514" s="15">
        <f t="shared" si="31"/>
        <v>36394.763849878924</v>
      </c>
      <c r="Q514" s="15">
        <f t="shared" si="31"/>
        <v>373.90905251526391</v>
      </c>
      <c r="R514" s="1"/>
      <c r="S514" s="1"/>
      <c r="T514" s="1"/>
      <c r="U514" s="13"/>
      <c r="V514" s="15"/>
    </row>
    <row r="515" spans="1:22" x14ac:dyDescent="0.2">
      <c r="A515" s="24">
        <v>26176</v>
      </c>
      <c r="B515" s="4">
        <v>2.7236788557658986E-2</v>
      </c>
      <c r="C515" s="4">
        <v>1.8580959508237571E-2</v>
      </c>
      <c r="D515" s="4">
        <v>3.565430400116365E-2</v>
      </c>
      <c r="E515" s="4">
        <v>4.9963231138629771E-2</v>
      </c>
      <c r="F515" s="4">
        <v>3.8992166390128036E-2</v>
      </c>
      <c r="G515" s="4">
        <v>5.6649936292296754E-2</v>
      </c>
      <c r="H515" s="4">
        <v>4.1696366114236216E-2</v>
      </c>
      <c r="I515" s="4">
        <v>5.6935855542265879E-2</v>
      </c>
      <c r="J515" s="4">
        <v>7.7604996486295708E-2</v>
      </c>
      <c r="K515" s="4">
        <v>8.1350337628258274E-2</v>
      </c>
      <c r="L515" s="4"/>
      <c r="M515" s="4">
        <v>6.3837972428615331E-2</v>
      </c>
      <c r="N515" s="4">
        <v>5.5616338437640689E-2</v>
      </c>
      <c r="O515" s="1"/>
      <c r="P515" s="15">
        <f t="shared" si="31"/>
        <v>38718.131781073462</v>
      </c>
      <c r="Q515" s="15">
        <f t="shared" si="31"/>
        <v>394.70450492485037</v>
      </c>
      <c r="R515" s="1"/>
      <c r="S515" s="1"/>
      <c r="T515" s="1"/>
      <c r="U515" s="13"/>
      <c r="V515" s="15"/>
    </row>
    <row r="516" spans="1:22" x14ac:dyDescent="0.2">
      <c r="A516" s="24">
        <v>26206</v>
      </c>
      <c r="B516" s="4">
        <v>-1.2646611795674945E-2</v>
      </c>
      <c r="C516" s="4">
        <v>-5.5466525961227475E-3</v>
      </c>
      <c r="D516" s="4">
        <v>-1.4331114076655438E-2</v>
      </c>
      <c r="E516" s="4">
        <v>-1.2199195001683094E-4</v>
      </c>
      <c r="F516" s="4">
        <v>-2.1741854420661566E-3</v>
      </c>
      <c r="G516" s="4">
        <v>-1.7234126704254948E-2</v>
      </c>
      <c r="H516" s="4">
        <v>-6.1860420040732444E-3</v>
      </c>
      <c r="I516" s="4">
        <v>-1.2796392537219425E-2</v>
      </c>
      <c r="J516" s="4">
        <v>-3.7877885152359791E-3</v>
      </c>
      <c r="K516" s="4">
        <v>-1.1410253110008539E-2</v>
      </c>
      <c r="L516" s="4"/>
      <c r="M516" s="4">
        <v>-9.8810640043628384E-3</v>
      </c>
      <c r="N516" s="4">
        <v>-2.379281886661333E-2</v>
      </c>
      <c r="O516" s="1"/>
      <c r="P516" s="15">
        <f t="shared" si="31"/>
        <v>38335.555442815319</v>
      </c>
      <c r="Q516" s="15">
        <f t="shared" si="31"/>
        <v>385.31337213333711</v>
      </c>
      <c r="R516" s="1"/>
      <c r="S516" s="1"/>
      <c r="T516" s="1"/>
      <c r="U516" s="13"/>
      <c r="V516" s="15"/>
    </row>
    <row r="517" spans="1:22" x14ac:dyDescent="0.2">
      <c r="A517" s="24">
        <v>26235</v>
      </c>
      <c r="B517" s="4">
        <v>4.0781199999997408E-3</v>
      </c>
      <c r="C517" s="4">
        <v>-1.7006150000000608E-2</v>
      </c>
      <c r="D517" s="4">
        <v>-5.1039020000000268E-2</v>
      </c>
      <c r="E517" s="4">
        <v>-4.4065420000000688E-2</v>
      </c>
      <c r="F517" s="4">
        <v>-5.3724560000000698E-2</v>
      </c>
      <c r="G517" s="4">
        <v>-6.3644650000000746E-2</v>
      </c>
      <c r="H517" s="4">
        <v>-6.5734720000000579E-2</v>
      </c>
      <c r="I517" s="4">
        <v>-7.1938470000000421E-2</v>
      </c>
      <c r="J517" s="4">
        <v>-7.1847530000000659E-2</v>
      </c>
      <c r="K517" s="4">
        <v>-8.1584580000000684E-2</v>
      </c>
      <c r="L517" s="4"/>
      <c r="M517" s="4">
        <v>-5.1206970297030252E-2</v>
      </c>
      <c r="N517" s="4">
        <v>-7.730895000000082E-2</v>
      </c>
      <c r="O517" s="1"/>
      <c r="P517" s="15">
        <f t="shared" ref="P517:Q532" si="32">P516*(1+M517)</f>
        <v>36372.507793934921</v>
      </c>
      <c r="Q517" s="15">
        <f t="shared" si="32"/>
        <v>355.52519991274926</v>
      </c>
      <c r="R517" s="1"/>
      <c r="S517" s="1"/>
      <c r="T517" s="1"/>
      <c r="U517" s="13"/>
      <c r="V517" s="15"/>
    </row>
    <row r="518" spans="1:22" x14ac:dyDescent="0.2">
      <c r="A518" s="24">
        <v>26267</v>
      </c>
      <c r="B518" s="4">
        <v>2.2950154918117693E-3</v>
      </c>
      <c r="C518" s="4">
        <v>-1.9121007089311526E-2</v>
      </c>
      <c r="D518" s="4">
        <v>-1.2479163575282337E-2</v>
      </c>
      <c r="E518" s="4">
        <v>-1.1744322063890644E-2</v>
      </c>
      <c r="F518" s="4">
        <v>-1.9919085055266628E-2</v>
      </c>
      <c r="G518" s="4">
        <v>1.1233863509230169E-4</v>
      </c>
      <c r="H518" s="4">
        <v>-2.5237522401924672E-2</v>
      </c>
      <c r="I518" s="4">
        <v>-1.9288170848133612E-2</v>
      </c>
      <c r="J518" s="4">
        <v>-2.6104057889753562E-2</v>
      </c>
      <c r="K518" s="4">
        <v>-9.1764449973738005E-3</v>
      </c>
      <c r="L518" s="4"/>
      <c r="M518" s="4">
        <v>-1.5243597700522304E-2</v>
      </c>
      <c r="N518" s="4">
        <v>-4.2123594488144289E-2</v>
      </c>
      <c r="O518" s="1"/>
      <c r="P518" s="15">
        <f t="shared" si="32"/>
        <v>35818.059917765066</v>
      </c>
      <c r="Q518" s="15">
        <f t="shared" si="32"/>
        <v>340.54920056130817</v>
      </c>
      <c r="R518" s="1"/>
      <c r="S518" s="1"/>
      <c r="T518" s="1"/>
      <c r="U518" s="13"/>
      <c r="V518" s="15"/>
    </row>
    <row r="519" spans="1:22" x14ac:dyDescent="0.2">
      <c r="A519" s="24">
        <v>26298</v>
      </c>
      <c r="B519" s="4">
        <v>6.9402415453383215E-2</v>
      </c>
      <c r="C519" s="4">
        <v>9.8912048061737368E-2</v>
      </c>
      <c r="D519" s="4">
        <v>9.0970701891954553E-2</v>
      </c>
      <c r="E519" s="4">
        <v>9.2131819777757418E-2</v>
      </c>
      <c r="F519" s="4">
        <v>0.11721723713961274</v>
      </c>
      <c r="G519" s="4">
        <v>0.11311874370940056</v>
      </c>
      <c r="H519" s="4">
        <v>0.12207836704694564</v>
      </c>
      <c r="I519" s="4">
        <v>0.12662119919863413</v>
      </c>
      <c r="J519" s="4">
        <v>0.12677060610485458</v>
      </c>
      <c r="K519" s="4">
        <v>0.13091712863065297</v>
      </c>
      <c r="L519" s="4"/>
      <c r="M519" s="4">
        <v>8.4818138925504494E-2</v>
      </c>
      <c r="N519" s="4">
        <v>0.14668472981736302</v>
      </c>
      <c r="O519" s="1"/>
      <c r="P519" s="15">
        <f t="shared" si="32"/>
        <v>38856.081099912109</v>
      </c>
      <c r="Q519" s="15">
        <f t="shared" si="32"/>
        <v>390.50256803516265</v>
      </c>
      <c r="R519" s="1"/>
      <c r="S519" s="1"/>
      <c r="T519" s="1"/>
      <c r="U519" s="13"/>
      <c r="V519" s="15"/>
    </row>
    <row r="520" spans="1:22" x14ac:dyDescent="0.2">
      <c r="A520" s="24">
        <v>26329</v>
      </c>
      <c r="B520" s="4">
        <v>2.408732999999974E-2</v>
      </c>
      <c r="C520" s="4">
        <v>1.1243279999999523E-2</v>
      </c>
      <c r="D520" s="4">
        <v>1.9998499999999142E-2</v>
      </c>
      <c r="E520" s="4">
        <v>2.9842899999999339E-2</v>
      </c>
      <c r="F520" s="4">
        <v>3.9323908670742425E-2</v>
      </c>
      <c r="G520" s="4">
        <v>4.8120289999999288E-2</v>
      </c>
      <c r="H520" s="4">
        <v>4.3659709999999352E-2</v>
      </c>
      <c r="I520" s="4">
        <v>4.8221659999999389E-2</v>
      </c>
      <c r="J520" s="4">
        <v>8.3492519999999404E-2</v>
      </c>
      <c r="K520" s="4">
        <v>0.12345820999999901</v>
      </c>
      <c r="L520" s="4"/>
      <c r="M520" s="4">
        <v>3.311720067752022E-2</v>
      </c>
      <c r="N520" s="4">
        <v>6.2888479999998914E-2</v>
      </c>
      <c r="O520" s="1"/>
      <c r="P520" s="15">
        <f t="shared" si="32"/>
        <v>40142.885735239899</v>
      </c>
      <c r="Q520" s="15">
        <f t="shared" si="32"/>
        <v>415.06068097499019</v>
      </c>
      <c r="R520" s="1"/>
      <c r="S520" s="1"/>
      <c r="T520" s="1"/>
      <c r="U520" s="13"/>
      <c r="V520" s="15"/>
    </row>
    <row r="521" spans="1:22" x14ac:dyDescent="0.2">
      <c r="A521" s="24">
        <v>26358</v>
      </c>
      <c r="B521" s="4">
        <v>1.7311104079664741E-3</v>
      </c>
      <c r="C521" s="4">
        <v>2.0306090643558594E-2</v>
      </c>
      <c r="D521" s="4">
        <v>3.3652441511306197E-2</v>
      </c>
      <c r="E521" s="4">
        <v>2.6071471447237204E-2</v>
      </c>
      <c r="F521" s="4">
        <v>4.153819191447794E-2</v>
      </c>
      <c r="G521" s="4">
        <v>4.5490765859479865E-2</v>
      </c>
      <c r="H521" s="4">
        <v>4.3458399623149013E-2</v>
      </c>
      <c r="I521" s="4">
        <v>3.6442040812265208E-2</v>
      </c>
      <c r="J521" s="4">
        <v>4.0363854351195494E-2</v>
      </c>
      <c r="K521" s="4">
        <v>2.8485283063204081E-2</v>
      </c>
      <c r="L521" s="4"/>
      <c r="M521" s="4">
        <v>2.6762858768470066E-2</v>
      </c>
      <c r="N521" s="4">
        <v>3.7396594974696162E-2</v>
      </c>
      <c r="O521" s="1"/>
      <c r="P521" s="15">
        <f t="shared" si="32"/>
        <v>41217.224116730955</v>
      </c>
      <c r="Q521" s="15">
        <f t="shared" si="32"/>
        <v>430.5825371513335</v>
      </c>
      <c r="R521" s="1"/>
      <c r="S521" s="1"/>
      <c r="T521" s="1"/>
      <c r="U521" s="13"/>
      <c r="V521" s="15"/>
    </row>
    <row r="522" spans="1:22" x14ac:dyDescent="0.2">
      <c r="A522" s="24">
        <v>26389</v>
      </c>
      <c r="B522" s="4">
        <v>1.9563750214610653E-3</v>
      </c>
      <c r="C522" s="4">
        <v>1.0449306601093999E-2</v>
      </c>
      <c r="D522" s="4">
        <v>1.7860121453103783E-3</v>
      </c>
      <c r="E522" s="4">
        <v>1.0009157312559136E-2</v>
      </c>
      <c r="F522" s="4">
        <v>-4.6652651813055002E-3</v>
      </c>
      <c r="G522" s="4">
        <v>1.0588837598374257E-2</v>
      </c>
      <c r="H522" s="4">
        <v>-9.9888257381944845E-3</v>
      </c>
      <c r="I522" s="4">
        <v>-1.0712177624868091E-2</v>
      </c>
      <c r="J522" s="4">
        <v>1.5733373151163299E-3</v>
      </c>
      <c r="K522" s="4">
        <v>2.865033324974231E-3</v>
      </c>
      <c r="L522" s="4"/>
      <c r="M522" s="4">
        <v>1.4197068358639431E-2</v>
      </c>
      <c r="N522" s="4">
        <v>-1.7469509360390489E-2</v>
      </c>
      <c r="O522" s="1"/>
      <c r="P522" s="15">
        <f t="shared" si="32"/>
        <v>41802.387865069548</v>
      </c>
      <c r="Q522" s="15">
        <f t="shared" si="32"/>
        <v>423.06047148814758</v>
      </c>
      <c r="R522" s="1"/>
      <c r="S522" s="1"/>
      <c r="T522" s="1"/>
      <c r="U522" s="13"/>
      <c r="V522" s="15"/>
    </row>
    <row r="523" spans="1:22" x14ac:dyDescent="0.2">
      <c r="A523" s="24">
        <v>26417</v>
      </c>
      <c r="B523" s="4">
        <v>-1.4581930000000298E-2</v>
      </c>
      <c r="C523" s="4">
        <v>-9.7713000000043682E-4</v>
      </c>
      <c r="D523" s="4">
        <v>-5.5954800000005411E-3</v>
      </c>
      <c r="E523" s="4">
        <v>1.8244606646564909E-2</v>
      </c>
      <c r="F523" s="4">
        <v>9.3840499999997551E-3</v>
      </c>
      <c r="G523" s="4">
        <v>2.896189999999299E-3</v>
      </c>
      <c r="H523" s="4">
        <v>6.8145699999995202E-3</v>
      </c>
      <c r="I523" s="4">
        <v>2.3268739999999566E-2</v>
      </c>
      <c r="J523" s="4">
        <v>1.3870549999998927E-2</v>
      </c>
      <c r="K523" s="4">
        <v>-9.9100000000906796E-5</v>
      </c>
      <c r="L523" s="4"/>
      <c r="M523" s="4">
        <v>2.8575366465650731E-3</v>
      </c>
      <c r="N523" s="4">
        <v>-1.9325353535334377E-3</v>
      </c>
      <c r="O523" s="1"/>
      <c r="P523" s="15">
        <f t="shared" si="32"/>
        <v>41921.839720307908</v>
      </c>
      <c r="Q523" s="15">
        <f t="shared" si="32"/>
        <v>422.24289217031424</v>
      </c>
      <c r="R523" s="1"/>
      <c r="S523" s="1"/>
      <c r="T523" s="1"/>
      <c r="U523" s="13"/>
      <c r="V523" s="15"/>
    </row>
    <row r="524" spans="1:22" x14ac:dyDescent="0.2">
      <c r="A524" s="24">
        <v>26450</v>
      </c>
      <c r="B524" s="4">
        <v>4.3379064976043491E-3</v>
      </c>
      <c r="C524" s="4">
        <v>-3.443472724763752E-3</v>
      </c>
      <c r="D524" s="4">
        <v>6.5455381544730074E-3</v>
      </c>
      <c r="E524" s="4">
        <v>-6.0137009418267384E-3</v>
      </c>
      <c r="F524" s="4">
        <v>2.2044640002081284E-3</v>
      </c>
      <c r="G524" s="4">
        <v>-8.6388108958415089E-3</v>
      </c>
      <c r="H524" s="4">
        <v>-2.2606145636937525E-2</v>
      </c>
      <c r="I524" s="4">
        <v>-9.1373503518539234E-3</v>
      </c>
      <c r="J524" s="4">
        <v>-9.8407454382668513E-3</v>
      </c>
      <c r="K524" s="4">
        <v>-1.417484730701668E-2</v>
      </c>
      <c r="L524" s="4"/>
      <c r="M524" s="4">
        <v>1.8414333816250128E-3</v>
      </c>
      <c r="N524" s="4">
        <v>-4.1200097671096447E-2</v>
      </c>
      <c r="O524" s="1"/>
      <c r="P524" s="15">
        <f t="shared" si="32"/>
        <v>41999.035995388018</v>
      </c>
      <c r="Q524" s="15">
        <f t="shared" si="32"/>
        <v>404.84644377197105</v>
      </c>
      <c r="R524" s="1"/>
      <c r="S524" s="1"/>
      <c r="T524" s="1"/>
      <c r="U524" s="13"/>
      <c r="V524" s="15"/>
    </row>
    <row r="525" spans="1:22" x14ac:dyDescent="0.2">
      <c r="A525" s="24">
        <v>26480</v>
      </c>
      <c r="B525" s="4">
        <v>-1.2572476853439096E-2</v>
      </c>
      <c r="C525" s="4">
        <v>-1.1873587410855868E-2</v>
      </c>
      <c r="D525" s="4">
        <v>-2.5012858604202104E-2</v>
      </c>
      <c r="E525" s="4">
        <v>-2.4607919627550934E-2</v>
      </c>
      <c r="F525" s="4">
        <v>-2.6696599624904227E-2</v>
      </c>
      <c r="G525" s="4">
        <v>-3.543329174380383E-2</v>
      </c>
      <c r="H525" s="4">
        <v>-4.2953609141276883E-2</v>
      </c>
      <c r="I525" s="4">
        <v>-2.7406975634310049E-2</v>
      </c>
      <c r="J525" s="4">
        <v>-4.694811611550942E-2</v>
      </c>
      <c r="K525" s="4">
        <v>-4.17750358202158E-2</v>
      </c>
      <c r="L525" s="4"/>
      <c r="M525" s="4">
        <v>-1.6877719010149672E-2</v>
      </c>
      <c r="N525" s="4">
        <v>-5.1666569683284647E-2</v>
      </c>
      <c r="O525" s="1"/>
      <c r="P525" s="15">
        <f t="shared" si="32"/>
        <v>41290.1880671607</v>
      </c>
      <c r="Q525" s="15">
        <f t="shared" si="32"/>
        <v>383.9294167737965</v>
      </c>
      <c r="R525" s="1"/>
      <c r="S525" s="1"/>
      <c r="T525" s="1"/>
      <c r="U525" s="13"/>
      <c r="V525" s="15"/>
    </row>
    <row r="526" spans="1:22" x14ac:dyDescent="0.2">
      <c r="A526" s="24">
        <v>26511</v>
      </c>
      <c r="B526" s="4">
        <v>4.7283699999998152E-3</v>
      </c>
      <c r="C526" s="4">
        <v>-3.1861000000044104E-4</v>
      </c>
      <c r="D526" s="4">
        <v>-1.6670308663161326E-2</v>
      </c>
      <c r="E526" s="4">
        <v>-1.2967120000000665E-2</v>
      </c>
      <c r="F526" s="4">
        <v>-9.5079200000005581E-3</v>
      </c>
      <c r="G526" s="4">
        <v>-2.1719386822262488E-2</v>
      </c>
      <c r="H526" s="4">
        <v>-2.3101060000000451E-2</v>
      </c>
      <c r="I526" s="4">
        <v>-2.9737390000000419E-2</v>
      </c>
      <c r="J526" s="4">
        <v>-4.8247390000000445E-2</v>
      </c>
      <c r="K526" s="4">
        <v>-7.8930240000000484E-2</v>
      </c>
      <c r="L526" s="4"/>
      <c r="M526" s="4">
        <v>3.7674389785991025E-4</v>
      </c>
      <c r="N526" s="4">
        <v>-5.5777980000000449E-2</v>
      </c>
      <c r="O526" s="1"/>
      <c r="P526" s="15">
        <f t="shared" si="32"/>
        <v>41305.743893556493</v>
      </c>
      <c r="Q526" s="15">
        <f t="shared" si="32"/>
        <v>362.51460944357586</v>
      </c>
      <c r="R526" s="1"/>
      <c r="S526" s="1"/>
      <c r="T526" s="1"/>
      <c r="U526" s="13"/>
      <c r="V526" s="15"/>
    </row>
    <row r="527" spans="1:22" x14ac:dyDescent="0.2">
      <c r="A527" s="24">
        <v>26542</v>
      </c>
      <c r="B527" s="4">
        <v>2.6155041571653381E-2</v>
      </c>
      <c r="C527" s="4">
        <v>3.7457491984761448E-2</v>
      </c>
      <c r="D527" s="4">
        <v>4.8200425659430612E-2</v>
      </c>
      <c r="E527" s="4">
        <v>3.3023042859351648E-2</v>
      </c>
      <c r="F527" s="4">
        <v>4.7167366516529752E-2</v>
      </c>
      <c r="G527" s="4">
        <v>3.8618324261196157E-2</v>
      </c>
      <c r="H527" s="4">
        <v>3.6398552475621848E-2</v>
      </c>
      <c r="I527" s="4">
        <v>1.4738173380040021E-2</v>
      </c>
      <c r="J527" s="4">
        <v>1.7527736940821104E-2</v>
      </c>
      <c r="K527" s="4">
        <v>1.6821788442217711E-2</v>
      </c>
      <c r="L527" s="4"/>
      <c r="M527" s="4">
        <v>3.6254253063596975E-2</v>
      </c>
      <c r="N527" s="4">
        <v>2.0660088468186677E-2</v>
      </c>
      <c r="O527" s="1"/>
      <c r="P527" s="15">
        <f t="shared" si="32"/>
        <v>42803.252785653618</v>
      </c>
      <c r="Q527" s="15">
        <f t="shared" si="32"/>
        <v>370.00419334569028</v>
      </c>
      <c r="R527" s="1"/>
      <c r="S527" s="1"/>
      <c r="T527" s="1"/>
      <c r="U527" s="13"/>
      <c r="V527" s="15"/>
    </row>
    <row r="528" spans="1:22" x14ac:dyDescent="0.2">
      <c r="A528" s="24">
        <v>26571</v>
      </c>
      <c r="B528" s="4">
        <v>1.1983907733559285E-4</v>
      </c>
      <c r="C528" s="4">
        <v>-1.1947220251753654E-2</v>
      </c>
      <c r="D528" s="4">
        <v>-9.3939119935276816E-3</v>
      </c>
      <c r="E528" s="4">
        <v>-1.4761576786666564E-2</v>
      </c>
      <c r="F528" s="4">
        <v>-2.2932787003826505E-2</v>
      </c>
      <c r="G528" s="4">
        <v>-2.7476209148183495E-2</v>
      </c>
      <c r="H528" s="4">
        <v>-2.7894653629807808E-2</v>
      </c>
      <c r="I528" s="4">
        <v>-3.3472059800602083E-2</v>
      </c>
      <c r="J528" s="4">
        <v>-3.6002490574416957E-2</v>
      </c>
      <c r="K528" s="4">
        <v>-3.5973356540661472E-2</v>
      </c>
      <c r="L528" s="4"/>
      <c r="M528" s="4">
        <v>-1.341377908926511E-2</v>
      </c>
      <c r="N528" s="4">
        <v>-3.4184080543126161E-2</v>
      </c>
      <c r="O528" s="1"/>
      <c r="P528" s="15">
        <f t="shared" si="32"/>
        <v>42229.099408484886</v>
      </c>
      <c r="Q528" s="15">
        <f t="shared" si="32"/>
        <v>357.35594019906677</v>
      </c>
      <c r="R528" s="1"/>
      <c r="S528" s="1"/>
      <c r="T528" s="1"/>
      <c r="U528" s="13"/>
      <c r="V528" s="15"/>
    </row>
    <row r="529" spans="1:22" x14ac:dyDescent="0.2">
      <c r="A529" s="24">
        <v>26603</v>
      </c>
      <c r="B529" s="4">
        <v>2.6060299999999481E-2</v>
      </c>
      <c r="C529" s="4">
        <v>4.095956999999939E-2</v>
      </c>
      <c r="D529" s="4">
        <v>1.579529999999929E-2</v>
      </c>
      <c r="E529" s="4">
        <v>9.4154599999989319E-3</v>
      </c>
      <c r="F529" s="4">
        <v>2.8399999999040304E-5</v>
      </c>
      <c r="G529" s="4">
        <v>8.7767799999995955E-3</v>
      </c>
      <c r="H529" s="4">
        <v>-2.3089560000000731E-2</v>
      </c>
      <c r="I529" s="4">
        <v>-2.1354190000000606E-2</v>
      </c>
      <c r="J529" s="4">
        <v>-1.1553793194458151E-2</v>
      </c>
      <c r="K529" s="4">
        <v>-1.7805720000000802E-2</v>
      </c>
      <c r="L529" s="4"/>
      <c r="M529" s="4">
        <v>2.5719515151516825E-2</v>
      </c>
      <c r="N529" s="4">
        <v>-2.8646783194458236E-2</v>
      </c>
      <c r="O529" s="1"/>
      <c r="P529" s="15">
        <f t="shared" si="32"/>
        <v>43315.211370556324</v>
      </c>
      <c r="Q529" s="15">
        <f t="shared" si="32"/>
        <v>347.11884205693229</v>
      </c>
      <c r="R529" s="1"/>
      <c r="S529" s="1"/>
      <c r="T529" s="1"/>
      <c r="U529" s="13"/>
      <c r="V529" s="15"/>
    </row>
    <row r="530" spans="1:22" x14ac:dyDescent="0.2">
      <c r="A530" s="24">
        <v>26633</v>
      </c>
      <c r="B530" s="4">
        <v>6.3020858642469424E-2</v>
      </c>
      <c r="C530" s="4">
        <v>5.98883200701541E-2</v>
      </c>
      <c r="D530" s="4">
        <v>6.3855928144518792E-2</v>
      </c>
      <c r="E530" s="4">
        <v>6.0449081657042214E-2</v>
      </c>
      <c r="F530" s="4">
        <v>6.7237037289600954E-2</v>
      </c>
      <c r="G530" s="4">
        <v>7.1114449916808598E-2</v>
      </c>
      <c r="H530" s="4">
        <v>7.3301691330998286E-2</v>
      </c>
      <c r="I530" s="4">
        <v>7.6080400592375641E-2</v>
      </c>
      <c r="J530" s="4">
        <v>6.1197128446853988E-2</v>
      </c>
      <c r="K530" s="4">
        <v>5.2939946882403E-2</v>
      </c>
      <c r="L530" s="4"/>
      <c r="M530" s="4">
        <v>5.5029793745543287E-2</v>
      </c>
      <c r="N530" s="4">
        <v>7.9572443360221845E-2</v>
      </c>
      <c r="O530" s="1"/>
      <c r="P530" s="15">
        <f t="shared" si="32"/>
        <v>45698.838518322649</v>
      </c>
      <c r="Q530" s="15">
        <f t="shared" si="32"/>
        <v>374.73993645577332</v>
      </c>
      <c r="R530" s="1"/>
      <c r="S530" s="1"/>
      <c r="T530" s="1"/>
      <c r="U530" s="13"/>
      <c r="V530" s="15"/>
    </row>
    <row r="531" spans="1:22" x14ac:dyDescent="0.2">
      <c r="A531" s="24">
        <v>26662</v>
      </c>
      <c r="B531" s="4">
        <v>-3.3831257847836138E-3</v>
      </c>
      <c r="C531" s="4">
        <v>5.3434198874147132E-3</v>
      </c>
      <c r="D531" s="4">
        <v>-8.1914653785361002E-3</v>
      </c>
      <c r="E531" s="4">
        <v>1.3387203474124476E-4</v>
      </c>
      <c r="F531" s="4">
        <v>2.5643294631840785E-3</v>
      </c>
      <c r="G531" s="4">
        <v>-3.0989180345314393E-3</v>
      </c>
      <c r="H531" s="4">
        <v>-1.8769865636416916E-2</v>
      </c>
      <c r="I531" s="4">
        <v>-1.4793395780904439E-2</v>
      </c>
      <c r="J531" s="4">
        <v>-2.8944644113177875E-2</v>
      </c>
      <c r="K531" s="4">
        <v>-3.5525600944035118E-2</v>
      </c>
      <c r="L531" s="4"/>
      <c r="M531" s="4">
        <v>-8.1525659081205237E-4</v>
      </c>
      <c r="N531" s="4">
        <v>-5.0543552743224751E-2</v>
      </c>
      <c r="O531" s="1"/>
      <c r="P531" s="15">
        <f t="shared" si="32"/>
        <v>45661.582239028132</v>
      </c>
      <c r="Q531" s="15">
        <f t="shared" si="32"/>
        <v>355.79924871252825</v>
      </c>
      <c r="R531" s="1"/>
      <c r="S531" s="1"/>
      <c r="T531" s="1"/>
      <c r="U531" s="13"/>
      <c r="V531" s="15"/>
    </row>
    <row r="532" spans="1:22" x14ac:dyDescent="0.2">
      <c r="A532" s="24">
        <v>26695</v>
      </c>
      <c r="B532" s="4">
        <v>-1.1321230000000626E-2</v>
      </c>
      <c r="C532" s="4">
        <v>-2.9133340000000452E-2</v>
      </c>
      <c r="D532" s="4">
        <v>-3.8331670000000484E-2</v>
      </c>
      <c r="E532" s="4">
        <v>-5.0306470000000658E-2</v>
      </c>
      <c r="F532" s="4">
        <v>-6.4043390000000255E-2</v>
      </c>
      <c r="G532" s="4">
        <v>-5.5908056479660684E-2</v>
      </c>
      <c r="H532" s="4">
        <v>-6.3623390000000501E-2</v>
      </c>
      <c r="I532" s="4">
        <v>-7.0484070000000676E-2</v>
      </c>
      <c r="J532" s="4">
        <v>-7.544656000000094E-2</v>
      </c>
      <c r="K532" s="4">
        <v>-0.10792710000000028</v>
      </c>
      <c r="L532" s="4"/>
      <c r="M532" s="4">
        <v>-2.7967740000000685E-2</v>
      </c>
      <c r="N532" s="4">
        <v>-0.10779317000000044</v>
      </c>
      <c r="O532" s="1"/>
      <c r="P532" s="15">
        <f t="shared" si="32"/>
        <v>44384.530978978342</v>
      </c>
      <c r="Q532" s="15">
        <f t="shared" si="32"/>
        <v>317.44651981018626</v>
      </c>
      <c r="R532" s="1"/>
      <c r="S532" s="1"/>
      <c r="T532" s="1"/>
      <c r="U532" s="13"/>
      <c r="V532" s="15"/>
    </row>
    <row r="533" spans="1:22" x14ac:dyDescent="0.2">
      <c r="A533" s="24">
        <v>26723</v>
      </c>
      <c r="B533" s="4">
        <v>-1.5754370516168903E-2</v>
      </c>
      <c r="C533" s="4">
        <v>-3.9426814277538247E-2</v>
      </c>
      <c r="D533" s="4">
        <v>-2.8317275796677532E-2</v>
      </c>
      <c r="E533" s="4">
        <v>-4.9744137908805275E-2</v>
      </c>
      <c r="F533" s="4">
        <v>-6.5759093297209525E-2</v>
      </c>
      <c r="G533" s="4">
        <v>-5.8222165531580772E-2</v>
      </c>
      <c r="H533" s="4">
        <v>-6.8597349503443983E-2</v>
      </c>
      <c r="I533" s="4">
        <v>-8.8161777523511842E-2</v>
      </c>
      <c r="J533" s="4">
        <v>-9.1860966697159263E-2</v>
      </c>
      <c r="K533" s="4">
        <v>-0.10680476523978077</v>
      </c>
      <c r="L533" s="4"/>
      <c r="M533" s="4">
        <v>-3.4131529425045271E-2</v>
      </c>
      <c r="N533" s="4">
        <v>-9.6708295957328771E-2</v>
      </c>
      <c r="O533" s="1"/>
      <c r="P533" s="15">
        <f t="shared" ref="P533:Q548" si="33">P532*(1+M533)</f>
        <v>42869.619053852512</v>
      </c>
      <c r="Q533" s="15">
        <f t="shared" si="33"/>
        <v>286.74680782175875</v>
      </c>
      <c r="R533" s="1"/>
      <c r="S533" s="1"/>
      <c r="T533" s="1"/>
      <c r="U533" s="13"/>
      <c r="V533" s="15"/>
    </row>
    <row r="534" spans="1:22" x14ac:dyDescent="0.2">
      <c r="A534" s="24">
        <v>26753</v>
      </c>
      <c r="B534" s="4">
        <v>-1.0350958474074523E-2</v>
      </c>
      <c r="C534" s="4">
        <v>-1.5577787112306285E-2</v>
      </c>
      <c r="D534" s="4">
        <v>-1.0589624207321235E-2</v>
      </c>
      <c r="E534" s="4">
        <v>-2.289323584019709E-2</v>
      </c>
      <c r="F534" s="4">
        <v>-2.5914860560451114E-2</v>
      </c>
      <c r="G534" s="4">
        <v>-2.7749781804621398E-2</v>
      </c>
      <c r="H534" s="4">
        <v>-2.2427714302777679E-2</v>
      </c>
      <c r="I534" s="4">
        <v>-2.0682842203871288E-2</v>
      </c>
      <c r="J534" s="4">
        <v>-3.0426746686428197E-2</v>
      </c>
      <c r="K534" s="4">
        <v>-1.560323344761616E-2</v>
      </c>
      <c r="L534" s="4"/>
      <c r="M534" s="4">
        <v>2.1059847154007993E-3</v>
      </c>
      <c r="N534" s="4">
        <v>-4.3147056688345065E-2</v>
      </c>
      <c r="O534" s="1"/>
      <c r="P534" s="15">
        <f t="shared" si="33"/>
        <v>42959.901816334983</v>
      </c>
      <c r="Q534" s="15">
        <f t="shared" si="33"/>
        <v>274.37452704947134</v>
      </c>
      <c r="R534" s="1"/>
      <c r="S534" s="1"/>
      <c r="T534" s="1"/>
      <c r="U534" s="13"/>
      <c r="V534" s="15"/>
    </row>
    <row r="535" spans="1:22" x14ac:dyDescent="0.2">
      <c r="A535" s="24">
        <v>26784</v>
      </c>
      <c r="B535" s="4">
        <v>-9.1676400000002545E-3</v>
      </c>
      <c r="C535" s="4">
        <v>-3.6094070000000533E-2</v>
      </c>
      <c r="D535" s="4">
        <v>-3.7406530000000826E-2</v>
      </c>
      <c r="E535" s="4">
        <v>-3.8374380000000374E-2</v>
      </c>
      <c r="F535" s="4">
        <v>-6.7906390000000538E-2</v>
      </c>
      <c r="G535" s="4">
        <v>-6.3691620000000726E-2</v>
      </c>
      <c r="H535" s="4">
        <v>-7.5010970000000787E-2</v>
      </c>
      <c r="I535" s="4">
        <v>-8.6573130000000553E-2</v>
      </c>
      <c r="J535" s="4">
        <v>-8.4601700000000779E-2</v>
      </c>
      <c r="K535" s="4">
        <v>-0.1164120800000007</v>
      </c>
      <c r="L535" s="4"/>
      <c r="M535" s="4">
        <v>-1.8803414141412844E-2</v>
      </c>
      <c r="N535" s="4">
        <v>-0.11562039603960428</v>
      </c>
      <c r="O535" s="1"/>
      <c r="P535" s="15">
        <f t="shared" si="33"/>
        <v>42152.108991008005</v>
      </c>
      <c r="Q535" s="15">
        <f t="shared" si="33"/>
        <v>242.65123556883233</v>
      </c>
      <c r="R535" s="1"/>
      <c r="S535" s="1"/>
      <c r="T535" s="1"/>
      <c r="U535" s="13"/>
      <c r="V535" s="15"/>
    </row>
    <row r="536" spans="1:22" x14ac:dyDescent="0.2">
      <c r="A536" s="24">
        <v>26815</v>
      </c>
      <c r="B536" s="4">
        <v>-7.3330995131005716E-3</v>
      </c>
      <c r="C536" s="4">
        <v>-1.6321151328844596E-2</v>
      </c>
      <c r="D536" s="4">
        <v>-2.7540495378458818E-2</v>
      </c>
      <c r="E536" s="4">
        <v>-2.9778604394213426E-2</v>
      </c>
      <c r="F536" s="4">
        <v>-4.6834036015192093E-2</v>
      </c>
      <c r="G536" s="4">
        <v>-8.0569200462704105E-2</v>
      </c>
      <c r="H536" s="4">
        <v>-5.3342985429513545E-2</v>
      </c>
      <c r="I536" s="4">
        <v>-8.1997841306157171E-2</v>
      </c>
      <c r="J536" s="4">
        <v>-0.10728293650776877</v>
      </c>
      <c r="K536" s="4">
        <v>-9.9700565345868797E-2</v>
      </c>
      <c r="L536" s="4"/>
      <c r="M536" s="4">
        <v>-1.3273014019564489E-2</v>
      </c>
      <c r="N536" s="4">
        <v>-0.12495030614430847</v>
      </c>
      <c r="O536" s="1"/>
      <c r="P536" s="15">
        <f t="shared" si="33"/>
        <v>41592.623457416143</v>
      </c>
      <c r="Q536" s="15">
        <f t="shared" si="33"/>
        <v>212.33188939821201</v>
      </c>
      <c r="R536" s="1"/>
      <c r="S536" s="1"/>
      <c r="T536" s="1"/>
      <c r="U536" s="13"/>
      <c r="V536" s="15"/>
    </row>
    <row r="537" spans="1:22" x14ac:dyDescent="0.2">
      <c r="A537" s="24">
        <v>26844</v>
      </c>
      <c r="B537" s="4">
        <v>-3.9772962822470781E-3</v>
      </c>
      <c r="C537" s="4">
        <v>-1.6642402110131127E-2</v>
      </c>
      <c r="D537" s="4">
        <v>-2.5214514937168198E-2</v>
      </c>
      <c r="E537" s="4">
        <v>-1.3247307427731947E-2</v>
      </c>
      <c r="F537" s="4">
        <v>-3.0771312631533321E-2</v>
      </c>
      <c r="G537" s="4">
        <v>-3.2581570052040765E-2</v>
      </c>
      <c r="H537" s="4">
        <v>-3.1139792495724739E-2</v>
      </c>
      <c r="I537" s="4">
        <v>-4.343637581714066E-2</v>
      </c>
      <c r="J537" s="4">
        <v>-4.1593527051385526E-2</v>
      </c>
      <c r="K537" s="4">
        <v>-3.41676123641248E-2</v>
      </c>
      <c r="L537" s="4"/>
      <c r="M537" s="4">
        <v>-6.2660758649160098E-3</v>
      </c>
      <c r="N537" s="4">
        <v>-6.0456027466782469E-2</v>
      </c>
      <c r="O537" s="1"/>
      <c r="P537" s="15">
        <f t="shared" si="33"/>
        <v>41332.000923411091</v>
      </c>
      <c r="Q537" s="15">
        <f t="shared" si="33"/>
        <v>199.49514686067988</v>
      </c>
      <c r="R537" s="1"/>
      <c r="S537" s="1"/>
      <c r="T537" s="1"/>
      <c r="U537" s="13"/>
      <c r="V537" s="15"/>
    </row>
    <row r="538" spans="1:22" x14ac:dyDescent="0.2">
      <c r="A538" s="24">
        <v>26876</v>
      </c>
      <c r="B538" s="4">
        <v>-7.401000000000546E-3</v>
      </c>
      <c r="C538" s="4">
        <v>3.4545479999999129E-2</v>
      </c>
      <c r="D538" s="4">
        <v>5.6117699999999271E-2</v>
      </c>
      <c r="E538" s="4">
        <v>7.2552689999999309E-2</v>
      </c>
      <c r="F538" s="4">
        <v>9.9377349999999698E-2</v>
      </c>
      <c r="G538" s="4">
        <v>0.11211487670143527</v>
      </c>
      <c r="H538" s="4">
        <v>0.12515499999999946</v>
      </c>
      <c r="I538" s="4">
        <v>0.13194656999999954</v>
      </c>
      <c r="J538" s="4">
        <v>0.15048993999999927</v>
      </c>
      <c r="K538" s="4">
        <v>0.17113431506779886</v>
      </c>
      <c r="L538" s="4"/>
      <c r="M538" s="4">
        <v>1.8020549999999247E-2</v>
      </c>
      <c r="N538" s="4">
        <v>0.18083951999999948</v>
      </c>
      <c r="O538" s="1"/>
      <c r="P538" s="15">
        <f t="shared" si="33"/>
        <v>42076.826312651436</v>
      </c>
      <c r="Q538" s="15">
        <f t="shared" si="33"/>
        <v>235.57175346129463</v>
      </c>
      <c r="R538" s="1"/>
      <c r="S538" s="1"/>
      <c r="T538" s="1"/>
      <c r="U538" s="13"/>
      <c r="V538" s="15"/>
    </row>
    <row r="539" spans="1:22" x14ac:dyDescent="0.2">
      <c r="A539" s="24">
        <v>26907</v>
      </c>
      <c r="B539" s="4">
        <v>-2.0572929977997423E-2</v>
      </c>
      <c r="C539" s="4">
        <v>-2.3828776991253853E-2</v>
      </c>
      <c r="D539" s="4">
        <v>-2.3746637159920758E-2</v>
      </c>
      <c r="E539" s="4">
        <v>-2.8172908002114139E-2</v>
      </c>
      <c r="F539" s="4">
        <v>-8.2252468727963546E-3</v>
      </c>
      <c r="G539" s="4">
        <v>-2.3619946710631168E-2</v>
      </c>
      <c r="H539" s="4">
        <v>-2.6975894281352164E-2</v>
      </c>
      <c r="I539" s="4">
        <v>-3.5609830274409449E-2</v>
      </c>
      <c r="J539" s="4">
        <v>-3.0870304715945207E-2</v>
      </c>
      <c r="K539" s="4">
        <v>-3.3242356570395537E-2</v>
      </c>
      <c r="L539" s="4"/>
      <c r="M539" s="4">
        <v>-1.5854023575211817E-2</v>
      </c>
      <c r="N539" s="4">
        <v>-5.3772429573496372E-2</v>
      </c>
      <c r="O539" s="1"/>
      <c r="P539" s="15">
        <f t="shared" si="33"/>
        <v>41409.739316320563</v>
      </c>
      <c r="Q539" s="15">
        <f t="shared" si="33"/>
        <v>222.90448793879213</v>
      </c>
      <c r="R539" s="1"/>
      <c r="S539" s="1"/>
      <c r="T539" s="1"/>
      <c r="U539" s="13"/>
      <c r="V539" s="15"/>
    </row>
    <row r="540" spans="1:22" x14ac:dyDescent="0.2">
      <c r="A540" s="24">
        <v>26935</v>
      </c>
      <c r="B540" s="4">
        <v>4.1371748586941814E-2</v>
      </c>
      <c r="C540" s="4">
        <v>8.4677062894614297E-2</v>
      </c>
      <c r="D540" s="4">
        <v>9.5034268283022527E-2</v>
      </c>
      <c r="E540" s="4">
        <v>9.2017729478017118E-2</v>
      </c>
      <c r="F540" s="4">
        <v>0.10406492212074436</v>
      </c>
      <c r="G540" s="4">
        <v>0.11757328707816583</v>
      </c>
      <c r="H540" s="4">
        <v>0.12025720258061567</v>
      </c>
      <c r="I540" s="4">
        <v>0.13112241836296001</v>
      </c>
      <c r="J540" s="4">
        <v>0.11996704509384415</v>
      </c>
      <c r="K540" s="4">
        <v>0.11545543537358594</v>
      </c>
      <c r="L540" s="4"/>
      <c r="M540" s="4">
        <v>8.9980169008897048E-2</v>
      </c>
      <c r="N540" s="4">
        <v>0.11477510638129873</v>
      </c>
      <c r="O540" s="1"/>
      <c r="P540" s="15">
        <f t="shared" si="33"/>
        <v>45135.794658617458</v>
      </c>
      <c r="Q540" s="15">
        <f t="shared" si="33"/>
        <v>248.48837425483592</v>
      </c>
      <c r="R540" s="1"/>
      <c r="S540" s="1"/>
      <c r="T540" s="1"/>
      <c r="U540" s="13"/>
      <c r="V540" s="15"/>
    </row>
    <row r="541" spans="1:22" x14ac:dyDescent="0.2">
      <c r="A541" s="24">
        <v>26968</v>
      </c>
      <c r="B541" s="4">
        <v>-1.4350260000000725E-2</v>
      </c>
      <c r="C541" s="4">
        <v>1.4859199999992523E-3</v>
      </c>
      <c r="D541" s="4">
        <v>1.885699999998991E-3</v>
      </c>
      <c r="E541" s="4">
        <v>-6.5285500000008545E-3</v>
      </c>
      <c r="F541" s="4">
        <v>3.521959999999158E-3</v>
      </c>
      <c r="G541" s="4">
        <v>8.0703399999995096E-3</v>
      </c>
      <c r="H541" s="4">
        <v>7.6080999999992294E-3</v>
      </c>
      <c r="I541" s="4">
        <v>7.9919999998789848E-5</v>
      </c>
      <c r="J541" s="4">
        <v>-2.7033290000000987E-2</v>
      </c>
      <c r="K541" s="4">
        <v>-1.3349470000000641E-2</v>
      </c>
      <c r="L541" s="4"/>
      <c r="M541" s="4">
        <v>1.4582444444446896E-2</v>
      </c>
      <c r="N541" s="4">
        <v>-6.6817640000000789E-2</v>
      </c>
      <c r="O541" s="1"/>
      <c r="P541" s="15">
        <f t="shared" si="33"/>
        <v>45793.984876682713</v>
      </c>
      <c r="Q541" s="15">
        <f t="shared" si="33"/>
        <v>231.88496751969083</v>
      </c>
      <c r="R541" s="1"/>
      <c r="S541" s="1"/>
      <c r="T541" s="1"/>
      <c r="U541" s="13"/>
      <c r="V541" s="15"/>
    </row>
    <row r="542" spans="1:22" x14ac:dyDescent="0.2">
      <c r="A542" s="24">
        <v>26998</v>
      </c>
      <c r="B542" s="4">
        <v>-8.6397896737648638E-2</v>
      </c>
      <c r="C542" s="4">
        <v>-0.12220466300495758</v>
      </c>
      <c r="D542" s="4">
        <v>-0.12195884546521629</v>
      </c>
      <c r="E542" s="4">
        <v>-0.13538445912154817</v>
      </c>
      <c r="F542" s="4">
        <v>-0.15057636859106704</v>
      </c>
      <c r="G542" s="4">
        <v>-0.15910742309348702</v>
      </c>
      <c r="H542" s="4">
        <v>-0.18572855673135369</v>
      </c>
      <c r="I542" s="4">
        <v>-0.19148143293220932</v>
      </c>
      <c r="J542" s="4">
        <v>-0.19675833792402775</v>
      </c>
      <c r="K542" s="4">
        <v>-0.23081652138943531</v>
      </c>
      <c r="L542" s="4"/>
      <c r="M542" s="4">
        <v>-8.7520276786414386E-2</v>
      </c>
      <c r="N542" s="4">
        <v>-0.23604819500833685</v>
      </c>
      <c r="O542" s="1"/>
      <c r="P542" s="15">
        <f t="shared" si="33"/>
        <v>41786.082645122566</v>
      </c>
      <c r="Q542" s="15">
        <f t="shared" si="33"/>
        <v>177.14893948710099</v>
      </c>
      <c r="R542" s="1"/>
      <c r="S542" s="1"/>
      <c r="T542" s="1"/>
      <c r="U542" s="13"/>
      <c r="V542" s="15"/>
    </row>
    <row r="543" spans="1:22" x14ac:dyDescent="0.2">
      <c r="A543" s="24">
        <v>27029</v>
      </c>
      <c r="B543" s="4">
        <v>1.3570115834862895E-2</v>
      </c>
      <c r="C543" s="4">
        <v>1.9588773441054697E-2</v>
      </c>
      <c r="D543" s="4">
        <v>3.6585347118298861E-2</v>
      </c>
      <c r="E543" s="4">
        <v>3.3753142676706815E-3</v>
      </c>
      <c r="F543" s="4">
        <v>3.0217614230274581E-3</v>
      </c>
      <c r="G543" s="4">
        <v>2.5638342789312984E-2</v>
      </c>
      <c r="H543" s="4">
        <v>4.5087263787120246E-3</v>
      </c>
      <c r="I543" s="4">
        <v>5.4271544744364242E-3</v>
      </c>
      <c r="J543" s="4">
        <v>1.0908570601168899E-2</v>
      </c>
      <c r="K543" s="4">
        <v>4.7676990155878229E-3</v>
      </c>
      <c r="L543" s="4"/>
      <c r="M543" s="4">
        <v>6.8397998435542728E-2</v>
      </c>
      <c r="N543" s="4">
        <v>-3.353413342136935E-2</v>
      </c>
      <c r="O543" s="1"/>
      <c r="P543" s="15">
        <f t="shared" si="33"/>
        <v>44644.167060511121</v>
      </c>
      <c r="Q543" s="15">
        <f t="shared" si="33"/>
        <v>171.20840331488645</v>
      </c>
      <c r="R543" s="1"/>
      <c r="S543" s="1"/>
      <c r="T543" s="1"/>
      <c r="U543" s="13"/>
      <c r="V543" s="15"/>
    </row>
    <row r="544" spans="1:22" x14ac:dyDescent="0.2">
      <c r="A544" s="24">
        <v>27060</v>
      </c>
      <c r="B544" s="4">
        <v>4.2360269999998978E-2</v>
      </c>
      <c r="C544" s="4">
        <v>4.0278179999999386E-2</v>
      </c>
      <c r="D544" s="4">
        <v>4.5520059999998974E-2</v>
      </c>
      <c r="E544" s="4">
        <v>4.1715429999998888E-2</v>
      </c>
      <c r="F544" s="4">
        <v>6.3539989999999102E-2</v>
      </c>
      <c r="G544" s="4">
        <v>5.0993089999999297E-2</v>
      </c>
      <c r="H544" s="4">
        <v>4.6834764161193032E-2</v>
      </c>
      <c r="I544" s="4">
        <v>8.0282169999999375E-2</v>
      </c>
      <c r="J544" s="4">
        <v>9.788483999999964E-2</v>
      </c>
      <c r="K544" s="4">
        <v>8.2930246663437623E-2</v>
      </c>
      <c r="L544" s="4"/>
      <c r="M544" s="4">
        <v>3.39498999999992E-2</v>
      </c>
      <c r="N544" s="4">
        <v>0.10090500000000202</v>
      </c>
      <c r="O544" s="1"/>
      <c r="P544" s="15">
        <f t="shared" si="33"/>
        <v>46159.832067798729</v>
      </c>
      <c r="Q544" s="15">
        <f t="shared" si="33"/>
        <v>188.48418725137543</v>
      </c>
      <c r="R544" s="1"/>
      <c r="S544" s="1"/>
      <c r="T544" s="1"/>
      <c r="U544" s="13"/>
      <c r="V544" s="15"/>
    </row>
    <row r="545" spans="1:22" x14ac:dyDescent="0.2">
      <c r="A545" s="24">
        <v>27088</v>
      </c>
      <c r="B545" s="4">
        <v>1.3946408332582205E-2</v>
      </c>
      <c r="C545" s="4">
        <v>6.0419215817160143E-3</v>
      </c>
      <c r="D545" s="4">
        <v>6.5610768452406543E-3</v>
      </c>
      <c r="E545" s="4">
        <v>6.891938918280438E-3</v>
      </c>
      <c r="F545" s="4">
        <v>1.6320510108895681E-2</v>
      </c>
      <c r="G545" s="4">
        <v>7.6781083514161352E-3</v>
      </c>
      <c r="H545" s="4">
        <v>8.8517747834857552E-3</v>
      </c>
      <c r="I545" s="4">
        <v>3.6003241521240792E-3</v>
      </c>
      <c r="J545" s="4">
        <v>1.4474834481875254E-2</v>
      </c>
      <c r="K545" s="4">
        <v>1.307429335124799E-2</v>
      </c>
      <c r="L545" s="4"/>
      <c r="M545" s="4">
        <v>1.5571610763645438E-2</v>
      </c>
      <c r="N545" s="4">
        <v>3.1408650464024301E-3</v>
      </c>
      <c r="O545" s="1"/>
      <c r="P545" s="15">
        <f t="shared" si="33"/>
        <v>46878.615005673732</v>
      </c>
      <c r="Q545" s="15">
        <f t="shared" si="33"/>
        <v>189.07619064691283</v>
      </c>
      <c r="R545" s="1"/>
      <c r="S545" s="1"/>
      <c r="T545" s="1"/>
      <c r="U545" s="13"/>
      <c r="V545" s="15"/>
    </row>
    <row r="546" spans="1:22" x14ac:dyDescent="0.2">
      <c r="A546" s="24">
        <v>27117</v>
      </c>
      <c r="B546" s="4">
        <v>-2.8972358686990884E-2</v>
      </c>
      <c r="C546" s="4">
        <v>-2.5942253411479488E-2</v>
      </c>
      <c r="D546" s="4">
        <v>-1.3787564817389408E-2</v>
      </c>
      <c r="E546" s="4">
        <v>-7.4728735192846063E-3</v>
      </c>
      <c r="F546" s="4">
        <v>-1.5257263291664436E-2</v>
      </c>
      <c r="G546" s="4">
        <v>-1.8962493262507207E-2</v>
      </c>
      <c r="H546" s="4">
        <v>-1.9957679339287049E-2</v>
      </c>
      <c r="I546" s="4">
        <v>-2.5794658003797211E-2</v>
      </c>
      <c r="J546" s="4">
        <v>-1.836109105803363E-2</v>
      </c>
      <c r="K546" s="4">
        <v>-3.4632796706724034E-2</v>
      </c>
      <c r="L546" s="4"/>
      <c r="M546" s="4">
        <v>-2.217296705168148E-2</v>
      </c>
      <c r="N546" s="4">
        <v>-2.9979141578315938E-2</v>
      </c>
      <c r="O546" s="1"/>
      <c r="P546" s="15">
        <f t="shared" si="33"/>
        <v>45839.17701972447</v>
      </c>
      <c r="Q546" s="15">
        <f t="shared" si="33"/>
        <v>183.40784875842039</v>
      </c>
      <c r="R546" s="1"/>
      <c r="S546" s="1"/>
      <c r="T546" s="1"/>
      <c r="U546" s="13"/>
      <c r="V546" s="15"/>
    </row>
    <row r="547" spans="1:22" x14ac:dyDescent="0.2">
      <c r="A547" s="24">
        <v>27149</v>
      </c>
      <c r="B547" s="4">
        <v>-8.9271699999999954E-2</v>
      </c>
      <c r="C547" s="4">
        <v>-5.5660820000000943E-2</v>
      </c>
      <c r="D547" s="4">
        <v>-5.8085100000000778E-2</v>
      </c>
      <c r="E547" s="4">
        <v>-3.8132250000000867E-2</v>
      </c>
      <c r="F547" s="4">
        <v>-4.8718520000000654E-2</v>
      </c>
      <c r="G547" s="4">
        <v>-4.5950760000000423E-2</v>
      </c>
      <c r="H547" s="4">
        <v>-5.5815850000000555E-2</v>
      </c>
      <c r="I547" s="4">
        <v>-5.5532540000000519E-2</v>
      </c>
      <c r="J547" s="4">
        <v>-6.399424738320636E-2</v>
      </c>
      <c r="K547" s="4">
        <v>-6.2139810474000301E-2</v>
      </c>
      <c r="L547" s="4"/>
      <c r="M547" s="4">
        <v>-5.4419595959593892E-2</v>
      </c>
      <c r="N547" s="4">
        <v>-9.0411180000000702E-2</v>
      </c>
      <c r="O547" s="1"/>
      <c r="P547" s="15">
        <f t="shared" si="33"/>
        <v>43344.627527190765</v>
      </c>
      <c r="Q547" s="15">
        <f t="shared" si="33"/>
        <v>166.82572873090993</v>
      </c>
      <c r="R547" s="1"/>
      <c r="S547" s="1"/>
      <c r="T547" s="1"/>
      <c r="U547" s="13"/>
      <c r="V547" s="15"/>
    </row>
    <row r="548" spans="1:22" x14ac:dyDescent="0.2">
      <c r="A548" s="24">
        <v>27180</v>
      </c>
      <c r="B548" s="4">
        <v>-5.9390609444452958E-2</v>
      </c>
      <c r="C548" s="4">
        <v>-4.3909288635392563E-2</v>
      </c>
      <c r="D548" s="4">
        <v>-4.48283354971446E-2</v>
      </c>
      <c r="E548" s="4">
        <v>-5.3511814285414738E-2</v>
      </c>
      <c r="F548" s="4">
        <v>-5.2208504915410958E-2</v>
      </c>
      <c r="G548" s="4">
        <v>-5.6874055946630531E-2</v>
      </c>
      <c r="H548" s="4">
        <v>-7.6829457085040076E-2</v>
      </c>
      <c r="I548" s="4">
        <v>-8.5823652924697291E-2</v>
      </c>
      <c r="J548" s="4">
        <v>-0.10422367817676936</v>
      </c>
      <c r="K548" s="4">
        <v>-8.6566350264928649E-2</v>
      </c>
      <c r="L548" s="4"/>
      <c r="M548" s="4">
        <v>-4.9152119185352339E-2</v>
      </c>
      <c r="N548" s="4">
        <v>-0.10729618497155669</v>
      </c>
      <c r="O548" s="1"/>
      <c r="P548" s="15">
        <f t="shared" si="33"/>
        <v>41214.147228929578</v>
      </c>
      <c r="Q548" s="15">
        <f t="shared" si="33"/>
        <v>148.92596448298349</v>
      </c>
      <c r="R548" s="1"/>
      <c r="S548" s="1"/>
      <c r="T548" s="1"/>
      <c r="U548" s="13"/>
      <c r="V548" s="15"/>
    </row>
    <row r="549" spans="1:22" x14ac:dyDescent="0.2">
      <c r="A549" s="24">
        <v>27208</v>
      </c>
      <c r="B549" s="4">
        <v>-4.2714664688599857E-2</v>
      </c>
      <c r="C549" s="4">
        <v>-2.1353562063470388E-2</v>
      </c>
      <c r="D549" s="4">
        <v>-4.4119738708086054E-3</v>
      </c>
      <c r="E549" s="4">
        <v>-3.1639619556256382E-2</v>
      </c>
      <c r="F549" s="4">
        <v>-2.114361461050418E-2</v>
      </c>
      <c r="G549" s="4">
        <v>-1.4790979866325049E-2</v>
      </c>
      <c r="H549" s="4">
        <v>-2.8085632142581862E-2</v>
      </c>
      <c r="I549" s="4">
        <v>-3.2435443103248307E-2</v>
      </c>
      <c r="J549" s="4">
        <v>-3.6193523528386895E-2</v>
      </c>
      <c r="K549" s="4">
        <v>-2.1745137437900075E-2</v>
      </c>
      <c r="L549" s="4"/>
      <c r="M549" s="4">
        <v>-1.9790565247650327E-2</v>
      </c>
      <c r="N549" s="4">
        <v>-4.1306949379496638E-2</v>
      </c>
      <c r="O549" s="1"/>
      <c r="P549" s="15">
        <f t="shared" ref="P549:Q564" si="34">P548*(1+M549)</f>
        <v>40398.49595906918</v>
      </c>
      <c r="Q549" s="15">
        <f t="shared" si="34"/>
        <v>142.77428720679217</v>
      </c>
      <c r="R549" s="1"/>
      <c r="S549" s="1"/>
      <c r="T549" s="1"/>
      <c r="U549" s="13"/>
      <c r="V549" s="15"/>
    </row>
    <row r="550" spans="1:22" x14ac:dyDescent="0.2">
      <c r="A550" s="24">
        <v>27241</v>
      </c>
      <c r="B550" s="4">
        <v>-2.7337900000000581E-2</v>
      </c>
      <c r="C550" s="4">
        <v>-4.5555500000000304E-2</v>
      </c>
      <c r="D550" s="4">
        <v>-5.3100600000000608E-2</v>
      </c>
      <c r="E550" s="4">
        <v>-2.8999650000000599E-2</v>
      </c>
      <c r="F550" s="4">
        <v>-3.9817050000000798E-2</v>
      </c>
      <c r="G550" s="4">
        <v>-5.3512460000000317E-2</v>
      </c>
      <c r="H550" s="4">
        <v>-3.5114550000000855E-2</v>
      </c>
      <c r="I550" s="4">
        <v>-5.1526920000000476E-2</v>
      </c>
      <c r="J550" s="4">
        <v>-3.6665300000000456E-2</v>
      </c>
      <c r="K550" s="4">
        <v>-7.0186856948417753E-2</v>
      </c>
      <c r="L550" s="4"/>
      <c r="M550" s="4">
        <v>-1.6121680000000804E-2</v>
      </c>
      <c r="N550" s="4">
        <v>-8.4606370000000375E-2</v>
      </c>
      <c r="O550" s="1"/>
      <c r="P550" s="15">
        <f t="shared" si="34"/>
        <v>39747.204334735739</v>
      </c>
      <c r="Q550" s="15">
        <f t="shared" si="34"/>
        <v>130.69467303688799</v>
      </c>
      <c r="R550" s="1"/>
      <c r="S550" s="1"/>
      <c r="T550" s="1"/>
      <c r="U550" s="13"/>
      <c r="V550" s="15"/>
    </row>
    <row r="551" spans="1:22" x14ac:dyDescent="0.2">
      <c r="A551" s="24">
        <v>27271</v>
      </c>
      <c r="B551" s="4">
        <v>-7.1606302025863378E-2</v>
      </c>
      <c r="C551" s="4">
        <v>-8.4558670167789396E-2</v>
      </c>
      <c r="D551" s="4">
        <v>-9.5400574080234724E-2</v>
      </c>
      <c r="E551" s="4">
        <v>-8.6379033012831008E-2</v>
      </c>
      <c r="F551" s="4">
        <v>-9.3238136009632155E-2</v>
      </c>
      <c r="G551" s="4">
        <v>-9.0489102535190602E-2</v>
      </c>
      <c r="H551" s="4">
        <v>-8.9549507210311963E-2</v>
      </c>
      <c r="I551" s="4">
        <v>-8.90534583097079E-2</v>
      </c>
      <c r="J551" s="4">
        <v>-8.0359028828710821E-2</v>
      </c>
      <c r="K551" s="4">
        <v>-8.578314624736405E-2</v>
      </c>
      <c r="L551" s="4"/>
      <c r="M551" s="4">
        <v>-4.744217670145412E-2</v>
      </c>
      <c r="N551" s="4">
        <v>-0.1057198369562502</v>
      </c>
      <c r="O551" s="1"/>
      <c r="P551" s="15">
        <f t="shared" si="34"/>
        <v>37861.510443298401</v>
      </c>
      <c r="Q551" s="15">
        <f t="shared" si="34"/>
        <v>116.87765351237776</v>
      </c>
      <c r="R551" s="1"/>
      <c r="S551" s="1"/>
      <c r="T551" s="1"/>
      <c r="U551" s="13"/>
      <c r="V551" s="15"/>
    </row>
    <row r="552" spans="1:22" x14ac:dyDescent="0.2">
      <c r="A552" s="24">
        <v>27302</v>
      </c>
      <c r="B552" s="4">
        <v>-4.2562396083434151E-2</v>
      </c>
      <c r="C552" s="4">
        <v>-5.0013799860680663E-2</v>
      </c>
      <c r="D552" s="4">
        <v>-7.5448114869896776E-2</v>
      </c>
      <c r="E552" s="4">
        <v>-9.182005213551403E-2</v>
      </c>
      <c r="F552" s="4">
        <v>-8.8631434230813766E-2</v>
      </c>
      <c r="G552" s="4">
        <v>-7.5690820641373002E-2</v>
      </c>
      <c r="H552" s="4">
        <v>-9.5489715145374743E-2</v>
      </c>
      <c r="I552" s="4">
        <v>-9.8966658623056536E-2</v>
      </c>
      <c r="J552" s="4">
        <v>-9.987596081502792E-2</v>
      </c>
      <c r="K552" s="4">
        <v>-0.14607566833863905</v>
      </c>
      <c r="L552" s="4"/>
      <c r="M552" s="4">
        <v>-5.1843662278311609E-2</v>
      </c>
      <c r="N552" s="4">
        <v>-0.127199749067334</v>
      </c>
      <c r="O552" s="1"/>
      <c r="P552" s="15">
        <f t="shared" si="34"/>
        <v>35898.631082529268</v>
      </c>
      <c r="Q552" s="15">
        <f t="shared" si="34"/>
        <v>102.01084531402451</v>
      </c>
      <c r="R552" s="1"/>
      <c r="S552" s="1"/>
      <c r="T552" s="1"/>
      <c r="U552" s="13"/>
      <c r="V552" s="15"/>
    </row>
    <row r="553" spans="1:22" x14ac:dyDescent="0.2">
      <c r="A553" s="24">
        <v>27333</v>
      </c>
      <c r="B553" s="4">
        <v>9.2612139999999954E-2</v>
      </c>
      <c r="C553" s="4">
        <v>0.1233872999999992</v>
      </c>
      <c r="D553" s="4">
        <v>0.16351724999999995</v>
      </c>
      <c r="E553" s="4">
        <v>0.16846263999999977</v>
      </c>
      <c r="F553" s="4">
        <v>0.12117494999999945</v>
      </c>
      <c r="G553" s="4">
        <v>0.13617901999999926</v>
      </c>
      <c r="H553" s="4">
        <v>0.13420189999999943</v>
      </c>
      <c r="I553" s="4">
        <v>0.16915886999999841</v>
      </c>
      <c r="J553" s="4">
        <v>0.14860830999999886</v>
      </c>
      <c r="K553" s="4">
        <v>0.13268068999999882</v>
      </c>
      <c r="L553" s="4"/>
      <c r="M553" s="4">
        <v>9.925394059405912E-2</v>
      </c>
      <c r="N553" s="4">
        <v>0.18019397979798235</v>
      </c>
      <c r="O553" s="1"/>
      <c r="P553" s="15">
        <f t="shared" si="34"/>
        <v>39461.711679402673</v>
      </c>
      <c r="Q553" s="15">
        <f t="shared" si="34"/>
        <v>120.39258551371495</v>
      </c>
      <c r="R553" s="1"/>
      <c r="S553" s="1"/>
      <c r="T553" s="1"/>
      <c r="U553" s="13"/>
      <c r="V553" s="15"/>
    </row>
    <row r="554" spans="1:22" x14ac:dyDescent="0.2">
      <c r="A554" s="24">
        <v>27362</v>
      </c>
      <c r="B554" s="4">
        <v>-1.5179588545355283E-2</v>
      </c>
      <c r="C554" s="4">
        <v>-3.1819240139629557E-2</v>
      </c>
      <c r="D554" s="4">
        <v>-2.6622269615917071E-2</v>
      </c>
      <c r="E554" s="4">
        <v>-3.5702397018975818E-2</v>
      </c>
      <c r="F554" s="4">
        <v>-3.0698447878076518E-2</v>
      </c>
      <c r="G554" s="4">
        <v>-2.7154784597283488E-2</v>
      </c>
      <c r="H554" s="4">
        <v>-4.9535868857383369E-2</v>
      </c>
      <c r="I554" s="4">
        <v>-3.6153943440885516E-2</v>
      </c>
      <c r="J554" s="4">
        <v>-4.1090641885143442E-2</v>
      </c>
      <c r="K554" s="4">
        <v>-3.4670427767950818E-2</v>
      </c>
      <c r="L554" s="4"/>
      <c r="M554" s="4">
        <v>-2.418435339420355E-2</v>
      </c>
      <c r="N554" s="4">
        <v>-1.7365387235341201E-2</v>
      </c>
      <c r="O554" s="1"/>
      <c r="P554" s="15">
        <f t="shared" si="34"/>
        <v>38507.355698607833</v>
      </c>
      <c r="Q554" s="15">
        <f t="shared" si="34"/>
        <v>118.30192164600535</v>
      </c>
      <c r="R554" s="1"/>
      <c r="S554" s="1"/>
      <c r="T554" s="1"/>
      <c r="U554" s="13"/>
      <c r="V554" s="15"/>
    </row>
    <row r="555" spans="1:22" x14ac:dyDescent="0.2">
      <c r="A555" s="24">
        <v>27394</v>
      </c>
      <c r="B555" s="4">
        <v>-2.3610918153314508E-2</v>
      </c>
      <c r="C555" s="4">
        <v>-1.9242564078800428E-2</v>
      </c>
      <c r="D555" s="4">
        <v>-1.9363840839548008E-2</v>
      </c>
      <c r="E555" s="4">
        <v>-2.4607156618500214E-2</v>
      </c>
      <c r="F555" s="4">
        <v>-4.2407188793688877E-2</v>
      </c>
      <c r="G555" s="4">
        <v>-5.0268125943840891E-2</v>
      </c>
      <c r="H555" s="4">
        <v>-4.42683563465055E-2</v>
      </c>
      <c r="I555" s="4">
        <v>-5.8087502179383965E-2</v>
      </c>
      <c r="J555" s="4">
        <v>-5.6853127707147788E-2</v>
      </c>
      <c r="K555" s="4">
        <v>-7.9768825987673098E-2</v>
      </c>
      <c r="L555" s="4"/>
      <c r="M555" s="4">
        <v>-2.6280771973722028E-2</v>
      </c>
      <c r="N555" s="4">
        <v>-7.1535859500275412E-2</v>
      </c>
      <c r="O555" s="1"/>
      <c r="P555" s="15">
        <f t="shared" si="34"/>
        <v>37495.352664181715</v>
      </c>
      <c r="Q555" s="15">
        <f t="shared" si="34"/>
        <v>109.83909200052412</v>
      </c>
      <c r="R555" s="1"/>
      <c r="S555" s="1"/>
      <c r="T555" s="1"/>
      <c r="U555" s="13"/>
      <c r="V555" s="15"/>
    </row>
    <row r="556" spans="1:22" x14ac:dyDescent="0.2">
      <c r="A556" s="24">
        <v>27425</v>
      </c>
      <c r="B556" s="4">
        <v>0.22409195999999931</v>
      </c>
      <c r="C556" s="4">
        <v>0.22401076999999892</v>
      </c>
      <c r="D556" s="4">
        <v>0.20235778999999932</v>
      </c>
      <c r="E556" s="4">
        <v>0.18388517999999854</v>
      </c>
      <c r="F556" s="4">
        <v>0.20186949999999904</v>
      </c>
      <c r="G556" s="4">
        <v>0.20649451999999902</v>
      </c>
      <c r="H556" s="4">
        <v>0.2293101599999996</v>
      </c>
      <c r="I556" s="4">
        <v>0.23293483999999842</v>
      </c>
      <c r="J556" s="4">
        <v>0.27954191999999911</v>
      </c>
      <c r="K556" s="4">
        <v>0.24704596999999962</v>
      </c>
      <c r="L556" s="4"/>
      <c r="M556" s="4">
        <v>0.195464579999999</v>
      </c>
      <c r="N556" s="4">
        <v>0.31284215999999976</v>
      </c>
      <c r="O556" s="1"/>
      <c r="P556" s="15">
        <f t="shared" si="34"/>
        <v>44824.366024637835</v>
      </c>
      <c r="Q556" s="15">
        <f t="shared" si="34"/>
        <v>144.20139079440679</v>
      </c>
      <c r="R556" s="1"/>
      <c r="S556" s="1"/>
      <c r="T556" s="1"/>
      <c r="U556" s="13"/>
      <c r="V556" s="15"/>
    </row>
    <row r="557" spans="1:22" x14ac:dyDescent="0.2">
      <c r="A557" s="24">
        <v>27453</v>
      </c>
      <c r="B557" s="4">
        <v>6.0591751371603664E-3</v>
      </c>
      <c r="C557" s="4">
        <v>2.6580223207153475E-2</v>
      </c>
      <c r="D557" s="4">
        <v>3.6268999684020642E-2</v>
      </c>
      <c r="E557" s="4">
        <v>4.4604119482651861E-2</v>
      </c>
      <c r="F557" s="4">
        <v>3.5900967454944865E-2</v>
      </c>
      <c r="G557" s="4">
        <v>3.7985651274769827E-2</v>
      </c>
      <c r="H557" s="4">
        <v>5.5537766546067902E-2</v>
      </c>
      <c r="I557" s="4">
        <v>6.8319144158040856E-2</v>
      </c>
      <c r="J557" s="4">
        <v>7.2518786101716914E-2</v>
      </c>
      <c r="K557" s="4">
        <v>8.0606688615400435E-2</v>
      </c>
      <c r="L557" s="4"/>
      <c r="M557" s="4">
        <v>1.418672840319557E-2</v>
      </c>
      <c r="N557" s="4">
        <v>0.10314983106945563</v>
      </c>
      <c r="O557" s="1"/>
      <c r="P557" s="15">
        <f t="shared" si="34"/>
        <v>45460.277131274801</v>
      </c>
      <c r="Q557" s="15">
        <f t="shared" si="34"/>
        <v>159.07573989483041</v>
      </c>
      <c r="R557" s="1"/>
      <c r="S557" s="1"/>
      <c r="T557" s="1"/>
      <c r="U557" s="13"/>
      <c r="V557" s="15"/>
    </row>
    <row r="558" spans="1:22" x14ac:dyDescent="0.2">
      <c r="A558" s="24">
        <v>27484</v>
      </c>
      <c r="B558" s="4">
        <v>-3.3222442928921847E-3</v>
      </c>
      <c r="C558" s="4">
        <v>3.0043804624120263E-2</v>
      </c>
      <c r="D558" s="4">
        <v>4.4048799086302548E-2</v>
      </c>
      <c r="E558" s="4">
        <v>5.9578992908474682E-2</v>
      </c>
      <c r="F558" s="4">
        <v>5.9264470134722469E-2</v>
      </c>
      <c r="G558" s="4">
        <v>5.1876637348198917E-2</v>
      </c>
      <c r="H558" s="4">
        <v>6.7452258009014221E-2</v>
      </c>
      <c r="I558" s="4">
        <v>9.7765733419803214E-2</v>
      </c>
      <c r="J558" s="4">
        <v>9.1825244160897546E-2</v>
      </c>
      <c r="K558" s="4">
        <v>0.10223140375447448</v>
      </c>
      <c r="L558" s="4"/>
      <c r="M558" s="4">
        <v>4.7304077037758185E-2</v>
      </c>
      <c r="N558" s="4">
        <v>9.684995583733258E-2</v>
      </c>
      <c r="O558" s="1"/>
      <c r="P558" s="15">
        <f t="shared" si="34"/>
        <v>47610.733582850458</v>
      </c>
      <c r="Q558" s="15">
        <f t="shared" si="34"/>
        <v>174.48221827843574</v>
      </c>
      <c r="R558" s="1"/>
      <c r="S558" s="1"/>
      <c r="T558" s="1"/>
      <c r="U558" s="13"/>
      <c r="V558" s="15"/>
    </row>
    <row r="559" spans="1:22" x14ac:dyDescent="0.2">
      <c r="A559" s="24">
        <v>27514</v>
      </c>
      <c r="B559" s="4">
        <v>-3.0942500000006312E-3</v>
      </c>
      <c r="C559" s="4">
        <v>3.2520279999999291E-2</v>
      </c>
      <c r="D559" s="4">
        <v>3.7732399999999222E-2</v>
      </c>
      <c r="E559" s="4">
        <v>5.6471109999999047E-2</v>
      </c>
      <c r="F559" s="4">
        <v>4.8465389999999164E-2</v>
      </c>
      <c r="G559" s="4">
        <v>5.0187719999999381E-2</v>
      </c>
      <c r="H559" s="4">
        <v>6.0632079999999311E-2</v>
      </c>
      <c r="I559" s="4">
        <v>7.5543020000000016E-2</v>
      </c>
      <c r="J559" s="4">
        <v>6.6526849999999804E-2</v>
      </c>
      <c r="K559" s="4">
        <v>4.823156661557082E-2</v>
      </c>
      <c r="L559" s="4"/>
      <c r="M559" s="4">
        <v>3.5945629999999174E-2</v>
      </c>
      <c r="N559" s="4">
        <v>5.0222389999999839E-2</v>
      </c>
      <c r="O559" s="1"/>
      <c r="P559" s="15">
        <f t="shared" si="34"/>
        <v>49322.131396248136</v>
      </c>
      <c r="Q559" s="15">
        <f t="shared" si="34"/>
        <v>183.24513229288044</v>
      </c>
      <c r="R559" s="1"/>
      <c r="S559" s="1"/>
      <c r="T559" s="1"/>
      <c r="U559" s="13"/>
      <c r="V559" s="15"/>
    </row>
    <row r="560" spans="1:22" x14ac:dyDescent="0.2">
      <c r="A560" s="24">
        <v>27544</v>
      </c>
      <c r="B560" s="4">
        <v>5.1998868450513047E-2</v>
      </c>
      <c r="C560" s="4">
        <v>4.8856068199861546E-2</v>
      </c>
      <c r="D560" s="4">
        <v>4.4676163047448814E-2</v>
      </c>
      <c r="E560" s="4">
        <v>5.0969462341322602E-2</v>
      </c>
      <c r="F560" s="4">
        <v>5.5581870353994089E-2</v>
      </c>
      <c r="G560" s="4">
        <v>6.4466257426577078E-2</v>
      </c>
      <c r="H560" s="4">
        <v>6.4482177168052379E-2</v>
      </c>
      <c r="I560" s="4">
        <v>6.8530865767302274E-2</v>
      </c>
      <c r="J560" s="4">
        <v>9.4989973852719789E-2</v>
      </c>
      <c r="K560" s="4">
        <v>7.1835390579354508E-2</v>
      </c>
      <c r="L560" s="4"/>
      <c r="M560" s="4">
        <v>4.3165450653476878E-2</v>
      </c>
      <c r="N560" s="4">
        <v>7.0670768226184233E-2</v>
      </c>
      <c r="O560" s="1"/>
      <c r="P560" s="15">
        <f t="shared" si="34"/>
        <v>51451.143425157185</v>
      </c>
      <c r="Q560" s="15">
        <f t="shared" si="34"/>
        <v>196.19520656572706</v>
      </c>
      <c r="R560" s="1"/>
      <c r="S560" s="1"/>
      <c r="T560" s="1"/>
      <c r="U560" s="13"/>
      <c r="V560" s="15"/>
    </row>
    <row r="561" spans="1:22" x14ac:dyDescent="0.2">
      <c r="A561" s="24">
        <v>27575</v>
      </c>
      <c r="B561" s="4">
        <v>6.5268147495501028E-2</v>
      </c>
      <c r="C561" s="4">
        <v>6.5182982923233546E-2</v>
      </c>
      <c r="D561" s="4">
        <v>6.8525476630642235E-2</v>
      </c>
      <c r="E561" s="4">
        <v>7.0467978694230382E-2</v>
      </c>
      <c r="F561" s="4">
        <v>6.5348925314391071E-2</v>
      </c>
      <c r="G561" s="4">
        <v>7.1311450635761719E-2</v>
      </c>
      <c r="H561" s="4">
        <v>6.8261768826842761E-2</v>
      </c>
      <c r="I561" s="4">
        <v>8.2610831898481063E-2</v>
      </c>
      <c r="J561" s="4">
        <v>5.3190829880165102E-2</v>
      </c>
      <c r="K561" s="4">
        <v>6.5455221399237207E-2</v>
      </c>
      <c r="L561" s="4"/>
      <c r="M561" s="4">
        <v>5.7145443161462417E-2</v>
      </c>
      <c r="N561" s="4">
        <v>7.2158539444567404E-2</v>
      </c>
      <c r="O561" s="1"/>
      <c r="P561" s="15">
        <f t="shared" si="34"/>
        <v>54391.341817351757</v>
      </c>
      <c r="Q561" s="15">
        <f t="shared" si="34"/>
        <v>210.35236611753513</v>
      </c>
      <c r="R561" s="1"/>
      <c r="S561" s="1"/>
      <c r="T561" s="1"/>
      <c r="U561" s="13"/>
      <c r="V561" s="15"/>
    </row>
    <row r="562" spans="1:22" x14ac:dyDescent="0.2">
      <c r="A562" s="24">
        <v>27606</v>
      </c>
      <c r="B562" s="4">
        <v>-2.9728240000000739E-2</v>
      </c>
      <c r="C562" s="4">
        <v>-4.0857360000000509E-2</v>
      </c>
      <c r="D562" s="4">
        <v>-5.5378150000000903E-2</v>
      </c>
      <c r="E562" s="4">
        <v>-5.1183090000000098E-2</v>
      </c>
      <c r="F562" s="4">
        <v>-4.6823190000000459E-2</v>
      </c>
      <c r="G562" s="4">
        <v>-5.6992110000000373E-2</v>
      </c>
      <c r="H562" s="4">
        <v>-4.3121630000000577E-2</v>
      </c>
      <c r="I562" s="4">
        <v>-5.4101390000000804E-2</v>
      </c>
      <c r="J562" s="4">
        <v>-6.9524550000000684E-2</v>
      </c>
      <c r="K562" s="4">
        <v>-6.7104004932201811E-2</v>
      </c>
      <c r="L562" s="4"/>
      <c r="M562" s="4">
        <v>-3.8680404040402405E-2</v>
      </c>
      <c r="N562" s="4">
        <v>-6.6032454545452812E-2</v>
      </c>
      <c r="O562" s="1"/>
      <c r="P562" s="15">
        <f t="shared" si="34"/>
        <v>52287.462739556955</v>
      </c>
      <c r="Q562" s="15">
        <f t="shared" si="34"/>
        <v>196.46228306335053</v>
      </c>
      <c r="R562" s="1"/>
      <c r="S562" s="1"/>
      <c r="T562" s="1"/>
      <c r="U562" s="13"/>
      <c r="V562" s="15"/>
    </row>
    <row r="563" spans="1:22" x14ac:dyDescent="0.2">
      <c r="A563" s="24">
        <v>27635</v>
      </c>
      <c r="B563" s="4">
        <v>-1.094451863461432E-2</v>
      </c>
      <c r="C563" s="4">
        <v>-1.5654508467624617E-2</v>
      </c>
      <c r="D563" s="4">
        <v>-1.655758536673646E-2</v>
      </c>
      <c r="E563" s="4">
        <v>-2.0422333111844271E-2</v>
      </c>
      <c r="F563" s="4">
        <v>-3.3272962766608072E-2</v>
      </c>
      <c r="G563" s="4">
        <v>-2.9916023517735923E-2</v>
      </c>
      <c r="H563" s="4">
        <v>-3.9005431690748771E-2</v>
      </c>
      <c r="I563" s="4">
        <v>-5.4874142798793102E-2</v>
      </c>
      <c r="J563" s="4">
        <v>-4.094183636308768E-2</v>
      </c>
      <c r="K563" s="4">
        <v>-7.0183135942194386E-2</v>
      </c>
      <c r="L563" s="4"/>
      <c r="M563" s="4">
        <v>-8.0587310322484118E-3</v>
      </c>
      <c r="N563" s="4">
        <v>-5.8978226568825232E-2</v>
      </c>
      <c r="O563" s="1"/>
      <c r="P563" s="15">
        <f t="shared" si="34"/>
        <v>51866.092140980152</v>
      </c>
      <c r="Q563" s="15">
        <f t="shared" si="34"/>
        <v>184.87528602061155</v>
      </c>
      <c r="R563" s="1"/>
      <c r="S563" s="1"/>
      <c r="T563" s="1"/>
      <c r="U563" s="13"/>
      <c r="V563" s="15"/>
    </row>
    <row r="564" spans="1:22" x14ac:dyDescent="0.2">
      <c r="A564" s="24">
        <v>27667</v>
      </c>
      <c r="B564" s="4">
        <v>-1.069242657900249E-2</v>
      </c>
      <c r="C564" s="4">
        <v>-2.3423035187203789E-2</v>
      </c>
      <c r="D564" s="4">
        <v>-2.0312125256011782E-2</v>
      </c>
      <c r="E564" s="4">
        <v>-3.597518123761001E-2</v>
      </c>
      <c r="F564" s="4">
        <v>-3.1324618518740133E-2</v>
      </c>
      <c r="G564" s="4">
        <v>-3.889562103808708E-2</v>
      </c>
      <c r="H564" s="4">
        <v>-3.8850228454845648E-2</v>
      </c>
      <c r="I564" s="4">
        <v>-4.3900652783503746E-2</v>
      </c>
      <c r="J564" s="4">
        <v>-5.605699121736385E-2</v>
      </c>
      <c r="K564" s="4">
        <v>-5.9821720264439437E-2</v>
      </c>
      <c r="L564" s="4"/>
      <c r="M564" s="4">
        <v>-1.4165554680377168E-2</v>
      </c>
      <c r="N564" s="4">
        <v>-6.4254248422398241E-2</v>
      </c>
      <c r="O564" s="1"/>
      <c r="P564" s="15">
        <f t="shared" si="34"/>
        <v>51131.380176699618</v>
      </c>
      <c r="Q564" s="15">
        <f t="shared" si="34"/>
        <v>172.99626346548126</v>
      </c>
      <c r="R564" s="1"/>
      <c r="S564" s="1"/>
      <c r="T564" s="1"/>
      <c r="U564" s="13"/>
      <c r="V564" s="15"/>
    </row>
    <row r="565" spans="1:22" x14ac:dyDescent="0.2">
      <c r="A565" s="24">
        <v>27698</v>
      </c>
      <c r="B565" s="4">
        <v>4.6795799999999277E-2</v>
      </c>
      <c r="C565" s="4">
        <v>6.5554949514938787E-2</v>
      </c>
      <c r="D565" s="4">
        <v>5.9286369999999255E-2</v>
      </c>
      <c r="E565" s="4">
        <v>5.4764089999999266E-2</v>
      </c>
      <c r="F565" s="4">
        <v>4.1666450293253998E-2</v>
      </c>
      <c r="G565" s="4">
        <v>5.8477399999999014E-2</v>
      </c>
      <c r="H565" s="4">
        <v>5.7165379999999377E-2</v>
      </c>
      <c r="I565" s="4">
        <v>2.4755559999999344E-2</v>
      </c>
      <c r="J565" s="4">
        <v>4.1869299999999221E-2</v>
      </c>
      <c r="K565" s="4">
        <v>3.1621729999999459E-2</v>
      </c>
      <c r="L565" s="4"/>
      <c r="M565" s="4">
        <v>6.1945350293253876E-2</v>
      </c>
      <c r="N565" s="4">
        <v>1.8325809999999221E-2</v>
      </c>
      <c r="O565" s="1"/>
      <c r="P565" s="15">
        <f t="shared" ref="P565:Q580" si="35">P564*(1+M565)</f>
        <v>54298.731432722816</v>
      </c>
      <c r="Q565" s="15">
        <f t="shared" si="35"/>
        <v>176.16656012045948</v>
      </c>
      <c r="R565" s="1"/>
      <c r="S565" s="1"/>
      <c r="T565" s="1"/>
      <c r="U565" s="13"/>
      <c r="V565" s="15"/>
    </row>
    <row r="566" spans="1:22" x14ac:dyDescent="0.2">
      <c r="A566" s="24">
        <v>27726</v>
      </c>
      <c r="B566" s="4">
        <v>3.4463169076787148E-2</v>
      </c>
      <c r="C566" s="4">
        <v>4.0995592415598692E-2</v>
      </c>
      <c r="D566" s="4">
        <v>4.3433143299615562E-2</v>
      </c>
      <c r="E566" s="4">
        <v>2.4246631014733122E-2</v>
      </c>
      <c r="F566" s="4">
        <v>4.8292617653530989E-2</v>
      </c>
      <c r="G566" s="4">
        <v>3.3403285623850199E-2</v>
      </c>
      <c r="H566" s="4">
        <v>3.903317781771265E-2</v>
      </c>
      <c r="I566" s="4">
        <v>3.1586437501558429E-2</v>
      </c>
      <c r="J566" s="4">
        <v>3.4882179063170815E-2</v>
      </c>
      <c r="K566" s="4">
        <v>5.3561338228980127E-3</v>
      </c>
      <c r="L566" s="4"/>
      <c r="M566" s="4">
        <v>3.8845086252306427E-2</v>
      </c>
      <c r="N566" s="4">
        <v>2.6229062491610611E-2</v>
      </c>
      <c r="O566" s="1"/>
      <c r="P566" s="15">
        <f t="shared" si="35"/>
        <v>56407.970338617757</v>
      </c>
      <c r="Q566" s="15">
        <f t="shared" si="35"/>
        <v>180.7872438347911</v>
      </c>
      <c r="R566" s="1"/>
      <c r="S566" s="1"/>
      <c r="T566" s="1"/>
      <c r="U566" s="13"/>
      <c r="V566" s="15"/>
    </row>
    <row r="567" spans="1:22" x14ac:dyDescent="0.2">
      <c r="A567" s="24">
        <v>27759</v>
      </c>
      <c r="B567" s="4">
        <v>2.0288450703283001E-3</v>
      </c>
      <c r="C567" s="4">
        <v>-2.6022562985206221E-3</v>
      </c>
      <c r="D567" s="4">
        <v>-2.9631561146034047E-3</v>
      </c>
      <c r="E567" s="4">
        <v>-1.3199858152299182E-2</v>
      </c>
      <c r="F567" s="4">
        <v>-3.2239622039816895E-3</v>
      </c>
      <c r="G567" s="4">
        <v>-1.0346768356248592E-2</v>
      </c>
      <c r="H567" s="4">
        <v>-8.8640549567911009E-3</v>
      </c>
      <c r="I567" s="4">
        <v>-1.4151025290018548E-2</v>
      </c>
      <c r="J567" s="4">
        <v>9.2317060556990072E-4</v>
      </c>
      <c r="K567" s="4">
        <v>7.8016777673008963E-3</v>
      </c>
      <c r="L567" s="4"/>
      <c r="M567" s="4">
        <v>-2.9607581965745977E-3</v>
      </c>
      <c r="N567" s="4">
        <v>-4.3685593781328524E-4</v>
      </c>
      <c r="O567" s="1"/>
      <c r="P567" s="15">
        <f t="shared" si="35"/>
        <v>56240.959978085557</v>
      </c>
      <c r="Q567" s="15">
        <f t="shared" si="35"/>
        <v>180.70826585384097</v>
      </c>
      <c r="R567" s="1"/>
      <c r="S567" s="1"/>
      <c r="T567" s="1"/>
      <c r="U567" s="13"/>
      <c r="V567" s="15"/>
    </row>
    <row r="568" spans="1:22" x14ac:dyDescent="0.2">
      <c r="A568" s="24">
        <v>27789</v>
      </c>
      <c r="B568" s="4">
        <v>0.10433259312337562</v>
      </c>
      <c r="C568" s="4">
        <v>0.1227886899999997</v>
      </c>
      <c r="D568" s="4">
        <v>0.12959631999999921</v>
      </c>
      <c r="E568" s="4">
        <v>0.13314723999999889</v>
      </c>
      <c r="F568" s="4">
        <v>0.14292781999999971</v>
      </c>
      <c r="G568" s="4">
        <v>0.1481751299999996</v>
      </c>
      <c r="H568" s="4">
        <v>0.15158442999999933</v>
      </c>
      <c r="I568" s="4">
        <v>0.18850255999999921</v>
      </c>
      <c r="J568" s="4">
        <v>0.1632672499999992</v>
      </c>
      <c r="K568" s="4">
        <v>0.1797964599999986</v>
      </c>
      <c r="L568" s="4"/>
      <c r="M568" s="4">
        <v>0.16107073737373923</v>
      </c>
      <c r="N568" s="4">
        <v>0.14777924999999903</v>
      </c>
      <c r="O568" s="1"/>
      <c r="P568" s="15">
        <f t="shared" si="35"/>
        <v>65299.732872362751</v>
      </c>
      <c r="Q568" s="15">
        <f t="shared" si="35"/>
        <v>207.41319785052201</v>
      </c>
      <c r="R568" s="1"/>
      <c r="S568" s="1"/>
      <c r="T568" s="1"/>
      <c r="U568" s="13"/>
      <c r="V568" s="15"/>
    </row>
    <row r="569" spans="1:22" x14ac:dyDescent="0.2">
      <c r="A569" s="24">
        <v>27817</v>
      </c>
      <c r="B569" s="4">
        <v>9.3402711118113491E-3</v>
      </c>
      <c r="C569" s="4">
        <v>9.750057230897724E-3</v>
      </c>
      <c r="D569" s="4">
        <v>2.6543477505486246E-2</v>
      </c>
      <c r="E569" s="4">
        <v>2.2462336921599269E-2</v>
      </c>
      <c r="F569" s="4">
        <v>3.2698233656355935E-2</v>
      </c>
      <c r="G569" s="4">
        <v>2.5615962263770831E-2</v>
      </c>
      <c r="H569" s="4">
        <v>4.3618105872419433E-2</v>
      </c>
      <c r="I569" s="4">
        <v>5.8066933691745648E-2</v>
      </c>
      <c r="J569" s="4">
        <v>2.8512142683571717E-2</v>
      </c>
      <c r="K569" s="4">
        <v>6.5006437855642973E-2</v>
      </c>
      <c r="L569" s="4"/>
      <c r="M569" s="4">
        <v>4.6644397717391817E-2</v>
      </c>
      <c r="N569" s="4">
        <v>3.5164457239883928E-2</v>
      </c>
      <c r="O569" s="1"/>
      <c r="P569" s="15">
        <f t="shared" si="35"/>
        <v>68345.599583300689</v>
      </c>
      <c r="Q569" s="15">
        <f t="shared" si="35"/>
        <v>214.70677037732429</v>
      </c>
      <c r="R569" s="1"/>
      <c r="S569" s="1"/>
      <c r="T569" s="1"/>
      <c r="U569" s="13"/>
      <c r="V569" s="15"/>
    </row>
    <row r="570" spans="1:22" x14ac:dyDescent="0.2">
      <c r="A570" s="24">
        <v>27850</v>
      </c>
      <c r="B570" s="4">
        <v>1.0020710328564553E-2</v>
      </c>
      <c r="C570" s="4">
        <v>1.7982149390896041E-2</v>
      </c>
      <c r="D570" s="4">
        <v>1.4207131004531526E-2</v>
      </c>
      <c r="E570" s="4">
        <v>1.359559816717959E-2</v>
      </c>
      <c r="F570" s="4">
        <v>2.1195516734650033E-2</v>
      </c>
      <c r="G570" s="4">
        <v>1.8444767770104509E-2</v>
      </c>
      <c r="H570" s="4">
        <v>1.2993378173403958E-2</v>
      </c>
      <c r="I570" s="4">
        <v>2.3776548619480087E-2</v>
      </c>
      <c r="J570" s="4">
        <v>-1.4200563230142293E-3</v>
      </c>
      <c r="K570" s="4">
        <v>2.089532749316203E-2</v>
      </c>
      <c r="L570" s="4"/>
      <c r="M570" s="4">
        <v>1.3670158044323921E-2</v>
      </c>
      <c r="N570" s="4">
        <v>1.4759761112510539E-3</v>
      </c>
      <c r="O570" s="1"/>
      <c r="P570" s="15">
        <f t="shared" si="35"/>
        <v>69279.894731238484</v>
      </c>
      <c r="Q570" s="15">
        <f t="shared" si="35"/>
        <v>215.02367244132509</v>
      </c>
      <c r="R570" s="1"/>
      <c r="S570" s="1"/>
      <c r="T570" s="1"/>
      <c r="U570" s="13"/>
      <c r="V570" s="15"/>
    </row>
    <row r="571" spans="1:22" x14ac:dyDescent="0.2">
      <c r="A571" s="24">
        <v>27880</v>
      </c>
      <c r="B571" s="4">
        <v>1.0282529999998902E-2</v>
      </c>
      <c r="C571" s="4">
        <v>-2.3787300000009948E-3</v>
      </c>
      <c r="D571" s="4">
        <v>-1.0766100000000667E-2</v>
      </c>
      <c r="E571" s="4">
        <v>-1.2843000000007931E-3</v>
      </c>
      <c r="F571" s="4">
        <v>-1.5996530000000564E-2</v>
      </c>
      <c r="G571" s="4">
        <v>-5.7535400000006121E-3</v>
      </c>
      <c r="H571" s="4">
        <v>-8.9939700000005729E-3</v>
      </c>
      <c r="I571" s="4">
        <v>-2.3429510000000819E-2</v>
      </c>
      <c r="J571" s="4">
        <v>-9.745260000000644E-3</v>
      </c>
      <c r="K571" s="4">
        <v>-3.7221740000000669E-2</v>
      </c>
      <c r="L571" s="4"/>
      <c r="M571" s="4">
        <v>-5.868029702970734E-3</v>
      </c>
      <c r="N571" s="4">
        <v>-2.1703636363634038E-2</v>
      </c>
      <c r="O571" s="1"/>
      <c r="P571" s="15">
        <f t="shared" si="35"/>
        <v>68873.358251136888</v>
      </c>
      <c r="Q571" s="15">
        <f t="shared" si="35"/>
        <v>210.35687684508542</v>
      </c>
      <c r="R571" s="1"/>
      <c r="S571" s="1"/>
      <c r="T571" s="1"/>
      <c r="U571" s="13"/>
      <c r="V571" s="15"/>
    </row>
    <row r="572" spans="1:22" x14ac:dyDescent="0.2">
      <c r="A572" s="24">
        <v>27911</v>
      </c>
      <c r="B572" s="4">
        <v>-8.4291237947364817E-3</v>
      </c>
      <c r="C572" s="4">
        <v>-1.1410920460727447E-2</v>
      </c>
      <c r="D572" s="4">
        <v>-1.07591766918117E-2</v>
      </c>
      <c r="E572" s="4">
        <v>-8.6167188386440108E-3</v>
      </c>
      <c r="F572" s="4">
        <v>-8.9186772943297132E-3</v>
      </c>
      <c r="G572" s="4">
        <v>-4.2794071541374379E-4</v>
      </c>
      <c r="H572" s="4">
        <v>-1.9311322250496588E-2</v>
      </c>
      <c r="I572" s="4">
        <v>-5.942424028879012E-3</v>
      </c>
      <c r="J572" s="4">
        <v>-2.610562977856401E-2</v>
      </c>
      <c r="K572" s="4">
        <v>-2.3029668094520672E-2</v>
      </c>
      <c r="L572" s="4"/>
      <c r="M572" s="4">
        <v>-8.0026758499173178E-3</v>
      </c>
      <c r="N572" s="4">
        <v>-1.3679922946557732E-2</v>
      </c>
      <c r="O572" s="1"/>
      <c r="P572" s="15">
        <f t="shared" si="35"/>
        <v>68322.187090357809</v>
      </c>
      <c r="Q572" s="15">
        <f t="shared" si="35"/>
        <v>207.47921097856613</v>
      </c>
      <c r="R572" s="1"/>
      <c r="S572" s="1"/>
      <c r="T572" s="1"/>
      <c r="U572" s="13"/>
      <c r="V572" s="15"/>
    </row>
    <row r="573" spans="1:22" x14ac:dyDescent="0.2">
      <c r="A573" s="24">
        <v>27941</v>
      </c>
      <c r="B573" s="4">
        <v>3.344646006135088E-2</v>
      </c>
      <c r="C573" s="4">
        <v>4.9058827265350713E-2</v>
      </c>
      <c r="D573" s="4">
        <v>4.718914453894052E-2</v>
      </c>
      <c r="E573" s="4">
        <v>5.6546652553691068E-2</v>
      </c>
      <c r="F573" s="4">
        <v>5.9094343483566236E-2</v>
      </c>
      <c r="G573" s="4">
        <v>5.765814140453851E-2</v>
      </c>
      <c r="H573" s="4">
        <v>4.7314947578515953E-2</v>
      </c>
      <c r="I573" s="4">
        <v>6.2258143252438947E-2</v>
      </c>
      <c r="J573" s="4">
        <v>4.5609020274753664E-2</v>
      </c>
      <c r="K573" s="4">
        <v>8.1605722144829862E-2</v>
      </c>
      <c r="L573" s="4"/>
      <c r="M573" s="4">
        <v>5.5208535698173966E-2</v>
      </c>
      <c r="N573" s="4">
        <v>5.7349212242973513E-2</v>
      </c>
      <c r="O573" s="1"/>
      <c r="P573" s="15">
        <f t="shared" si="35"/>
        <v>72094.154995313147</v>
      </c>
      <c r="Q573" s="15">
        <f t="shared" si="35"/>
        <v>219.37798028498059</v>
      </c>
      <c r="R573" s="1"/>
      <c r="S573" s="1"/>
      <c r="T573" s="1"/>
      <c r="U573" s="13"/>
      <c r="V573" s="15"/>
    </row>
    <row r="574" spans="1:22" x14ac:dyDescent="0.2">
      <c r="A574" s="24">
        <v>27971</v>
      </c>
      <c r="B574" s="4">
        <v>2.4595149999999455E-2</v>
      </c>
      <c r="C574" s="4">
        <v>6.5757499999994362E-3</v>
      </c>
      <c r="D574" s="4">
        <v>-7.0621000000070655E-4</v>
      </c>
      <c r="E574" s="4">
        <v>-1.2456200000006135E-3</v>
      </c>
      <c r="F574" s="4">
        <v>1.5903049999999475E-2</v>
      </c>
      <c r="G574" s="4">
        <v>-1.0219916480713742E-2</v>
      </c>
      <c r="H574" s="4">
        <v>-1.0649210000000742E-2</v>
      </c>
      <c r="I574" s="4">
        <v>-9.4251000000100671E-4</v>
      </c>
      <c r="J574" s="4">
        <v>-2.1384530000000623E-2</v>
      </c>
      <c r="K574" s="4">
        <v>-2.7435258270006702E-2</v>
      </c>
      <c r="L574" s="4"/>
      <c r="M574" s="4">
        <v>-1.7540000000204614E-5</v>
      </c>
      <c r="N574" s="4">
        <v>-2.2316970000001102E-2</v>
      </c>
      <c r="O574" s="1"/>
      <c r="P574" s="15">
        <f t="shared" si="35"/>
        <v>72092.890463834512</v>
      </c>
      <c r="Q574" s="15">
        <f t="shared" si="35"/>
        <v>214.48212848029985</v>
      </c>
      <c r="R574" s="1"/>
      <c r="S574" s="1"/>
      <c r="T574" s="1"/>
      <c r="U574" s="13"/>
      <c r="V574" s="15"/>
    </row>
    <row r="575" spans="1:22" x14ac:dyDescent="0.2">
      <c r="A575" s="24">
        <v>28003</v>
      </c>
      <c r="B575" s="4">
        <v>2.1881313560687898E-2</v>
      </c>
      <c r="C575" s="4">
        <v>8.858487793846237E-3</v>
      </c>
      <c r="D575" s="4">
        <v>-4.0748414510821673E-3</v>
      </c>
      <c r="E575" s="4">
        <v>-1.5392129125683107E-3</v>
      </c>
      <c r="F575" s="4">
        <v>-6.9224965464474986E-3</v>
      </c>
      <c r="G575" s="4">
        <v>-5.4478178104295782E-3</v>
      </c>
      <c r="H575" s="4">
        <v>-1.3499933364519934E-2</v>
      </c>
      <c r="I575" s="4">
        <v>-1.6512832229194085E-2</v>
      </c>
      <c r="J575" s="4">
        <v>-2.2448936493656424E-2</v>
      </c>
      <c r="K575" s="4">
        <v>-4.1717184860667E-2</v>
      </c>
      <c r="L575" s="4"/>
      <c r="M575" s="4">
        <v>-4.0792769149479158E-3</v>
      </c>
      <c r="N575" s="4">
        <v>-1.8961996234572731E-2</v>
      </c>
      <c r="O575" s="1"/>
      <c r="P575" s="15">
        <f t="shared" si="35"/>
        <v>71798.803600033527</v>
      </c>
      <c r="Q575" s="15">
        <f t="shared" si="35"/>
        <v>210.41511916767325</v>
      </c>
      <c r="R575" s="1"/>
      <c r="S575" s="1"/>
      <c r="T575" s="1"/>
      <c r="U575" s="13"/>
      <c r="V575" s="15"/>
    </row>
    <row r="576" spans="1:22" x14ac:dyDescent="0.2">
      <c r="A576" s="24">
        <v>28033</v>
      </c>
      <c r="B576" s="4">
        <v>3.1545014761375167E-2</v>
      </c>
      <c r="C576" s="4">
        <v>1.575274876739341E-2</v>
      </c>
      <c r="D576" s="4">
        <v>3.0664217408568506E-2</v>
      </c>
      <c r="E576" s="4">
        <v>2.2644929459390672E-2</v>
      </c>
      <c r="F576" s="4">
        <v>1.7376124839911578E-2</v>
      </c>
      <c r="G576" s="4">
        <v>2.7427888067624862E-2</v>
      </c>
      <c r="H576" s="4">
        <v>1.414595546181685E-2</v>
      </c>
      <c r="I576" s="4">
        <v>2.8340699426468774E-2</v>
      </c>
      <c r="J576" s="4">
        <v>2.486634964083545E-2</v>
      </c>
      <c r="K576" s="4">
        <v>3.2515984882361959E-2</v>
      </c>
      <c r="L576" s="4"/>
      <c r="M576" s="4">
        <v>1.6431554384153113E-2</v>
      </c>
      <c r="N576" s="4">
        <v>2.6333035531948656E-2</v>
      </c>
      <c r="O576" s="1"/>
      <c r="P576" s="15">
        <f t="shared" si="35"/>
        <v>72978.569546104613</v>
      </c>
      <c r="Q576" s="15">
        <f t="shared" si="35"/>
        <v>215.9559879771748</v>
      </c>
      <c r="R576" s="1"/>
      <c r="S576" s="1"/>
      <c r="T576" s="1"/>
      <c r="U576" s="13"/>
      <c r="V576" s="15"/>
    </row>
    <row r="577" spans="1:22" x14ac:dyDescent="0.2">
      <c r="A577" s="24">
        <v>28062</v>
      </c>
      <c r="B577" s="4">
        <v>1.0665699999987677E-3</v>
      </c>
      <c r="C577" s="4">
        <v>-2.6788600000003937E-3</v>
      </c>
      <c r="D577" s="4">
        <v>-1.9279610000000558E-2</v>
      </c>
      <c r="E577" s="4">
        <v>-2.4509270000000694E-2</v>
      </c>
      <c r="F577" s="4">
        <v>-2.1903650000000607E-2</v>
      </c>
      <c r="G577" s="4">
        <v>-1.6840320000000686E-2</v>
      </c>
      <c r="H577" s="4">
        <v>-2.2632950000000762E-2</v>
      </c>
      <c r="I577" s="4">
        <v>-2.888471000000048E-2</v>
      </c>
      <c r="J577" s="4">
        <v>-3.4965680000000332E-2</v>
      </c>
      <c r="K577" s="4">
        <v>-3.9565690000000542E-2</v>
      </c>
      <c r="L577" s="4"/>
      <c r="M577" s="4">
        <v>-1.2676120000000402E-2</v>
      </c>
      <c r="N577" s="4">
        <v>-3.877960000000058E-2</v>
      </c>
      <c r="O577" s="1"/>
      <c r="P577" s="15">
        <f t="shared" si="35"/>
        <v>72053.484441109817</v>
      </c>
      <c r="Q577" s="15">
        <f t="shared" si="35"/>
        <v>207.58130114581502</v>
      </c>
      <c r="R577" s="1"/>
      <c r="S577" s="1"/>
      <c r="T577" s="1"/>
      <c r="U577" s="13"/>
      <c r="V577" s="15"/>
    </row>
    <row r="578" spans="1:22" x14ac:dyDescent="0.2">
      <c r="A578" s="24">
        <v>28094</v>
      </c>
      <c r="B578" s="4">
        <v>2.5730115739256654E-2</v>
      </c>
      <c r="C578" s="4">
        <v>2.2151078854861117E-2</v>
      </c>
      <c r="D578" s="4">
        <v>1.4633760646987293E-2</v>
      </c>
      <c r="E578" s="4">
        <v>2.994323625495654E-2</v>
      </c>
      <c r="F578" s="4">
        <v>2.3070951580792531E-2</v>
      </c>
      <c r="G578" s="4">
        <v>2.2026462533970115E-2</v>
      </c>
      <c r="H578" s="4">
        <v>2.6458634123157632E-2</v>
      </c>
      <c r="I578" s="4">
        <v>2.6618068186442745E-2</v>
      </c>
      <c r="J578" s="4">
        <v>3.8463260965578616E-2</v>
      </c>
      <c r="K578" s="4">
        <v>4.6095191261409152E-2</v>
      </c>
      <c r="L578" s="4"/>
      <c r="M578" s="4">
        <v>3.3179424458517071E-2</v>
      </c>
      <c r="N578" s="4">
        <v>1.5057653505710311E-2</v>
      </c>
      <c r="O578" s="1"/>
      <c r="P578" s="15">
        <f t="shared" si="35"/>
        <v>74444.17758509655</v>
      </c>
      <c r="Q578" s="15">
        <f t="shared" si="35"/>
        <v>210.70698845273321</v>
      </c>
      <c r="R578" s="1"/>
      <c r="S578" s="1"/>
      <c r="T578" s="1"/>
      <c r="U578" s="13"/>
      <c r="V578" s="15"/>
    </row>
    <row r="579" spans="1:22" x14ac:dyDescent="0.2">
      <c r="A579" s="24">
        <v>28125</v>
      </c>
      <c r="B579" s="4">
        <v>6.4906112639906866E-2</v>
      </c>
      <c r="C579" s="4">
        <v>7.3858989561070842E-2</v>
      </c>
      <c r="D579" s="4">
        <v>6.3537165670585205E-2</v>
      </c>
      <c r="E579" s="4">
        <v>7.6139793749571361E-2</v>
      </c>
      <c r="F579" s="4">
        <v>7.2449543297285368E-2</v>
      </c>
      <c r="G579" s="4">
        <v>7.353709328297775E-2</v>
      </c>
      <c r="H579" s="4">
        <v>9.1198652342398878E-2</v>
      </c>
      <c r="I579" s="4">
        <v>7.0752413774744394E-2</v>
      </c>
      <c r="J579" s="4">
        <v>7.2572526454890207E-2</v>
      </c>
      <c r="K579" s="4">
        <v>6.6688329101250554E-2</v>
      </c>
      <c r="L579" s="4"/>
      <c r="M579" s="4">
        <v>7.5346161660292399E-2</v>
      </c>
      <c r="N579" s="4">
        <v>6.6224698051866149E-2</v>
      </c>
      <c r="O579" s="1"/>
      <c r="P579" s="15">
        <f t="shared" si="35"/>
        <v>80053.260624090748</v>
      </c>
      <c r="Q579" s="15">
        <f t="shared" si="35"/>
        <v>224.66099514043353</v>
      </c>
      <c r="R579" s="1"/>
      <c r="S579" s="1"/>
      <c r="T579" s="1"/>
      <c r="U579" s="13"/>
      <c r="V579" s="15"/>
    </row>
    <row r="580" spans="1:22" x14ac:dyDescent="0.2">
      <c r="A580" s="24">
        <v>28156</v>
      </c>
      <c r="B580" s="4">
        <v>4.5488899999999166E-3</v>
      </c>
      <c r="C580" s="4">
        <v>-1.6900700000000657E-2</v>
      </c>
      <c r="D580" s="4">
        <v>-1.4176040000000723E-2</v>
      </c>
      <c r="E580" s="4">
        <v>-2.7499320000000993E-2</v>
      </c>
      <c r="F580" s="4">
        <v>-3.2694950000000667E-2</v>
      </c>
      <c r="G580" s="4">
        <v>-3.679449000000079E-2</v>
      </c>
      <c r="H580" s="4">
        <v>-3.2566350000000854E-2</v>
      </c>
      <c r="I580" s="4">
        <v>-2.3191059767937117E-2</v>
      </c>
      <c r="J580" s="4">
        <v>-2.8340715599441846E-2</v>
      </c>
      <c r="K580" s="4">
        <v>-2.8945750000000436E-2</v>
      </c>
      <c r="L580" s="4"/>
      <c r="M580" s="4">
        <v>1.2928484848504507E-3</v>
      </c>
      <c r="N580" s="4">
        <v>-6.8147920000000584E-2</v>
      </c>
      <c r="O580" s="1"/>
      <c r="P580" s="15">
        <f t="shared" si="35"/>
        <v>80156.757360795935</v>
      </c>
      <c r="Q580" s="15">
        <f t="shared" si="35"/>
        <v>209.35081561648275</v>
      </c>
      <c r="R580" s="1"/>
      <c r="S580" s="1"/>
      <c r="T580" s="1"/>
      <c r="U580" s="13"/>
      <c r="V580" s="15"/>
    </row>
    <row r="581" spans="1:22" x14ac:dyDescent="0.2">
      <c r="A581" s="24">
        <v>28184</v>
      </c>
      <c r="B581" s="4">
        <v>-2.1773943084592462E-2</v>
      </c>
      <c r="C581" s="4">
        <v>-1.7097723859268443E-2</v>
      </c>
      <c r="D581" s="4">
        <v>-1.6534303688723218E-2</v>
      </c>
      <c r="E581" s="4">
        <v>-1.2766189394653793E-2</v>
      </c>
      <c r="F581" s="4">
        <v>-9.2759317854529399E-3</v>
      </c>
      <c r="G581" s="4">
        <v>-2.8608547885902169E-3</v>
      </c>
      <c r="H581" s="4">
        <v>-2.0381705841404862E-2</v>
      </c>
      <c r="I581" s="4">
        <v>-6.9266495264782568E-3</v>
      </c>
      <c r="J581" s="4">
        <v>-3.6032238934670557E-2</v>
      </c>
      <c r="K581" s="4">
        <v>-3.6173270241350197E-2</v>
      </c>
      <c r="L581" s="4"/>
      <c r="M581" s="4">
        <v>-8.8888578325178047E-3</v>
      </c>
      <c r="N581" s="4">
        <v>-2.9356581765466405E-2</v>
      </c>
      <c r="O581" s="1"/>
      <c r="P581" s="15">
        <f t="shared" ref="P581:Q596" si="36">P580*(1+M581)</f>
        <v>79444.255340300195</v>
      </c>
      <c r="Q581" s="15">
        <f t="shared" si="36"/>
        <v>203.20499128017039</v>
      </c>
      <c r="R581" s="1"/>
      <c r="S581" s="1"/>
      <c r="T581" s="1"/>
      <c r="U581" s="13"/>
      <c r="V581" s="15"/>
    </row>
    <row r="582" spans="1:22" x14ac:dyDescent="0.2">
      <c r="A582" s="24">
        <v>28215</v>
      </c>
      <c r="B582" s="4">
        <v>-2.9792163687073492E-3</v>
      </c>
      <c r="C582" s="4">
        <v>-5.14629474705941E-3</v>
      </c>
      <c r="D582" s="4">
        <v>3.5899952516926792E-3</v>
      </c>
      <c r="E582" s="4">
        <v>-2.5318741685366186E-3</v>
      </c>
      <c r="F582" s="4">
        <v>2.0493446105418478E-4</v>
      </c>
      <c r="G582" s="4">
        <v>6.4504257133184417E-3</v>
      </c>
      <c r="H582" s="4">
        <v>-5.4441568095644488E-3</v>
      </c>
      <c r="I582" s="4">
        <v>-1.7296258120871988E-2</v>
      </c>
      <c r="J582" s="4">
        <v>2.8677294809975606E-4</v>
      </c>
      <c r="K582" s="4">
        <v>1.6696099929676134E-3</v>
      </c>
      <c r="L582" s="4"/>
      <c r="M582" s="4">
        <v>2.9488778635224921E-3</v>
      </c>
      <c r="N582" s="4">
        <v>-1.7794269465984613E-2</v>
      </c>
      <c r="O582" s="1"/>
      <c r="P582" s="15">
        <f t="shared" si="36"/>
        <v>79678.526746257237</v>
      </c>
      <c r="Q582" s="15">
        <f t="shared" si="36"/>
        <v>199.589106908498</v>
      </c>
      <c r="R582" s="1"/>
      <c r="S582" s="1"/>
      <c r="T582" s="1"/>
      <c r="U582" s="13"/>
      <c r="V582" s="15"/>
    </row>
    <row r="583" spans="1:22" x14ac:dyDescent="0.2">
      <c r="A583" s="24">
        <v>28244</v>
      </c>
      <c r="B583" s="4">
        <v>2.4151359999999178E-2</v>
      </c>
      <c r="C583" s="4">
        <v>1.6341419999998941E-2</v>
      </c>
      <c r="D583" s="4">
        <v>1.8367919999999316E-2</v>
      </c>
      <c r="E583" s="4">
        <v>1.3782099999999353E-2</v>
      </c>
      <c r="F583" s="4">
        <v>1.0211329999999297E-2</v>
      </c>
      <c r="G583" s="4">
        <v>1.4273469999999344E-2</v>
      </c>
      <c r="H583" s="4">
        <v>1.1623649999999319E-2</v>
      </c>
      <c r="I583" s="4">
        <v>1.0479499999999531E-2</v>
      </c>
      <c r="J583" s="4">
        <v>1.6829369999999511E-2</v>
      </c>
      <c r="K583" s="4">
        <v>6.5227599999995167E-3</v>
      </c>
      <c r="L583" s="4"/>
      <c r="M583" s="4">
        <v>1.7710089999999568E-2</v>
      </c>
      <c r="N583" s="4">
        <v>-1.4697820000000306E-2</v>
      </c>
      <c r="O583" s="1"/>
      <c r="P583" s="15">
        <f t="shared" si="36"/>
        <v>81089.640626000823</v>
      </c>
      <c r="Q583" s="15">
        <f t="shared" si="36"/>
        <v>196.65558214119608</v>
      </c>
      <c r="R583" s="1"/>
      <c r="S583" s="1"/>
      <c r="T583" s="1"/>
      <c r="U583" s="13"/>
      <c r="V583" s="15"/>
    </row>
    <row r="584" spans="1:22" x14ac:dyDescent="0.2">
      <c r="A584" s="24">
        <v>28276</v>
      </c>
      <c r="B584" s="4">
        <v>9.3876912802133283E-3</v>
      </c>
      <c r="C584" s="4">
        <v>-2.76853597496729E-3</v>
      </c>
      <c r="D584" s="4">
        <v>-5.3697020390330863E-3</v>
      </c>
      <c r="E584" s="4">
        <v>-5.5711100860725837E-3</v>
      </c>
      <c r="F584" s="4">
        <v>-1.9907034694621739E-3</v>
      </c>
      <c r="G584" s="4">
        <v>-1.0108188365155812E-2</v>
      </c>
      <c r="H584" s="4">
        <v>-5.8388026410606253E-3</v>
      </c>
      <c r="I584" s="4">
        <v>-6.9043721693416993E-3</v>
      </c>
      <c r="J584" s="4">
        <v>-1.9707123867951037E-2</v>
      </c>
      <c r="K584" s="4">
        <v>-1.9323627342425764E-2</v>
      </c>
      <c r="L584" s="4"/>
      <c r="M584" s="4">
        <v>5.2529120905440152E-3</v>
      </c>
      <c r="N584" s="4">
        <v>-1.9193944706059729E-2</v>
      </c>
      <c r="O584" s="1"/>
      <c r="P584" s="15">
        <f t="shared" si="36"/>
        <v>81515.597379663013</v>
      </c>
      <c r="Q584" s="15">
        <f t="shared" si="36"/>
        <v>192.88098577143998</v>
      </c>
      <c r="R584" s="1"/>
      <c r="S584" s="1"/>
      <c r="T584" s="1"/>
      <c r="U584" s="13"/>
      <c r="V584" s="15"/>
    </row>
    <row r="585" spans="1:22" x14ac:dyDescent="0.2">
      <c r="A585" s="24">
        <v>28306</v>
      </c>
      <c r="B585" s="4">
        <v>4.5901396259424576E-2</v>
      </c>
      <c r="C585" s="4">
        <v>3.9145728424877957E-2</v>
      </c>
      <c r="D585" s="4">
        <v>4.1623253877911104E-2</v>
      </c>
      <c r="E585" s="4">
        <v>4.8976857621096936E-2</v>
      </c>
      <c r="F585" s="4">
        <v>4.470271963222916E-2</v>
      </c>
      <c r="G585" s="4">
        <v>4.4164757825533973E-2</v>
      </c>
      <c r="H585" s="4">
        <v>4.9348779147153188E-2</v>
      </c>
      <c r="I585" s="4">
        <v>7.0766697006044543E-2</v>
      </c>
      <c r="J585" s="4">
        <v>7.3619923889034933E-2</v>
      </c>
      <c r="K585" s="4">
        <v>9.7553516029507348E-2</v>
      </c>
      <c r="L585" s="4"/>
      <c r="M585" s="4">
        <v>5.0617036443067143E-2</v>
      </c>
      <c r="N585" s="4">
        <v>7.5167285829960573E-2</v>
      </c>
      <c r="O585" s="1"/>
      <c r="P585" s="15">
        <f t="shared" si="36"/>
        <v>85641.675342907809</v>
      </c>
      <c r="Q585" s="15">
        <f t="shared" si="36"/>
        <v>207.37932596008636</v>
      </c>
      <c r="R585" s="1"/>
      <c r="S585" s="1"/>
      <c r="T585" s="1"/>
      <c r="U585" s="13"/>
      <c r="V585" s="15"/>
    </row>
    <row r="586" spans="1:22" x14ac:dyDescent="0.2">
      <c r="A586" s="24">
        <v>28335</v>
      </c>
      <c r="B586" s="4">
        <v>2.0872399999993796E-3</v>
      </c>
      <c r="C586" s="4">
        <v>-5.7098500000010155E-3</v>
      </c>
      <c r="D586" s="4">
        <v>-1.0280140000000437E-2</v>
      </c>
      <c r="E586" s="4">
        <v>-2.531780000000039E-2</v>
      </c>
      <c r="F586" s="4">
        <v>-1.4611220000001257E-2</v>
      </c>
      <c r="G586" s="4">
        <v>-1.5514680570266615E-2</v>
      </c>
      <c r="H586" s="4">
        <v>-3.7106800000005213E-3</v>
      </c>
      <c r="I586" s="4">
        <v>-1.3299550016391937E-2</v>
      </c>
      <c r="J586" s="4">
        <v>-2.6360016964573019E-2</v>
      </c>
      <c r="K586" s="4">
        <v>-1.0641562881528399E-2</v>
      </c>
      <c r="L586" s="4"/>
      <c r="M586" s="4">
        <v>-1.025600000000737E-3</v>
      </c>
      <c r="N586" s="4">
        <v>-1.4994620000000847E-2</v>
      </c>
      <c r="O586" s="1"/>
      <c r="P586" s="15">
        <f t="shared" si="36"/>
        <v>85553.841240676062</v>
      </c>
      <c r="Q586" s="15">
        <f t="shared" si="36"/>
        <v>204.26975177145854</v>
      </c>
      <c r="R586" s="1"/>
      <c r="S586" s="1"/>
      <c r="T586" s="1"/>
      <c r="U586" s="13"/>
      <c r="V586" s="15"/>
    </row>
    <row r="587" spans="1:22" x14ac:dyDescent="0.2">
      <c r="A587" s="24">
        <v>28368</v>
      </c>
      <c r="B587" s="4">
        <v>-2.3833412854343816E-2</v>
      </c>
      <c r="C587" s="4">
        <v>-2.5866494338568913E-2</v>
      </c>
      <c r="D587" s="4">
        <v>-2.4879152589845188E-2</v>
      </c>
      <c r="E587" s="4">
        <v>-1.7121346236311785E-2</v>
      </c>
      <c r="F587" s="4">
        <v>-1.8362753012642341E-2</v>
      </c>
      <c r="G587" s="4">
        <v>-1.3879788986427832E-2</v>
      </c>
      <c r="H587" s="4">
        <v>-1.5157428717814558E-2</v>
      </c>
      <c r="I587" s="4">
        <v>1.1362314173102295E-2</v>
      </c>
      <c r="J587" s="4">
        <v>-9.4101373004802369E-3</v>
      </c>
      <c r="K587" s="4">
        <v>5.0779116968830973E-3</v>
      </c>
      <c r="L587" s="4"/>
      <c r="M587" s="4">
        <v>-2.5464115804928911E-2</v>
      </c>
      <c r="N587" s="4">
        <v>-2.5248377274950107E-3</v>
      </c>
      <c r="O587" s="1"/>
      <c r="P587" s="15">
        <f t="shared" si="36"/>
        <v>83375.288319766987</v>
      </c>
      <c r="Q587" s="15">
        <f t="shared" si="36"/>
        <v>203.75400379559991</v>
      </c>
      <c r="R587" s="1"/>
      <c r="S587" s="1"/>
      <c r="T587" s="1"/>
      <c r="U587" s="13"/>
      <c r="V587" s="15"/>
    </row>
    <row r="588" spans="1:22" x14ac:dyDescent="0.2">
      <c r="A588" s="24">
        <v>28398</v>
      </c>
      <c r="B588" s="4">
        <v>6.6844774072258861E-3</v>
      </c>
      <c r="C588" s="4">
        <v>4.1127964651119786E-3</v>
      </c>
      <c r="D588" s="4">
        <v>4.1131265300220488E-3</v>
      </c>
      <c r="E588" s="4">
        <v>1.3267787289682254E-2</v>
      </c>
      <c r="F588" s="4">
        <v>-6.8046052984601646E-3</v>
      </c>
      <c r="G588" s="4">
        <v>2.0007315486409993E-3</v>
      </c>
      <c r="H588" s="4">
        <v>4.8422480751297847E-4</v>
      </c>
      <c r="I588" s="4">
        <v>1.3951794522453431E-2</v>
      </c>
      <c r="J588" s="4">
        <v>9.6378770371008393E-3</v>
      </c>
      <c r="K588" s="4">
        <v>8.5005237195869832E-3</v>
      </c>
      <c r="L588" s="4"/>
      <c r="M588" s="4">
        <v>9.5356528030392518E-3</v>
      </c>
      <c r="N588" s="4">
        <v>7.8384143345386903E-3</v>
      </c>
      <c r="O588" s="1"/>
      <c r="P588" s="15">
        <f t="shared" si="36"/>
        <v>84170.326121537582</v>
      </c>
      <c r="Q588" s="15">
        <f t="shared" si="36"/>
        <v>205.35111209967098</v>
      </c>
      <c r="R588" s="1"/>
      <c r="S588" s="1"/>
      <c r="T588" s="1"/>
      <c r="U588" s="13"/>
      <c r="V588" s="15"/>
    </row>
    <row r="589" spans="1:22" x14ac:dyDescent="0.2">
      <c r="A589" s="24">
        <v>28429</v>
      </c>
      <c r="B589" s="4">
        <v>-1.9997890000000185E-2</v>
      </c>
      <c r="C589" s="4">
        <v>-2.8686550000000532E-2</v>
      </c>
      <c r="D589" s="4">
        <v>-3.0095534757738074E-2</v>
      </c>
      <c r="E589" s="4">
        <v>-3.3779480000000528E-2</v>
      </c>
      <c r="F589" s="4">
        <v>-3.9931790000000134E-2</v>
      </c>
      <c r="G589" s="4">
        <v>-3.2151550000000695E-2</v>
      </c>
      <c r="H589" s="4">
        <v>-3.579066000000064E-2</v>
      </c>
      <c r="I589" s="4">
        <v>-1.8860400000000221E-2</v>
      </c>
      <c r="J589" s="4">
        <v>-3.9646756595452581E-2</v>
      </c>
      <c r="K589" s="4">
        <v>-5.9600290000000333E-2</v>
      </c>
      <c r="L589" s="4"/>
      <c r="M589" s="4">
        <v>-2.9568923997713159E-2</v>
      </c>
      <c r="N589" s="4">
        <v>-3.5382370000000662E-2</v>
      </c>
      <c r="O589" s="1"/>
      <c r="P589" s="15">
        <f t="shared" si="36"/>
        <v>81681.50014558711</v>
      </c>
      <c r="Q589" s="15">
        <f t="shared" si="36"/>
        <v>198.08530307144881</v>
      </c>
      <c r="R589" s="1"/>
      <c r="S589" s="1"/>
      <c r="T589" s="1"/>
      <c r="U589" s="13"/>
      <c r="V589" s="15"/>
    </row>
    <row r="590" spans="1:22" x14ac:dyDescent="0.2">
      <c r="A590" s="24">
        <v>28459</v>
      </c>
      <c r="B590" s="4">
        <v>2.7137130638207774E-2</v>
      </c>
      <c r="C590" s="4">
        <v>3.6830121989785969E-2</v>
      </c>
      <c r="D590" s="4">
        <v>4.6855259650954384E-2</v>
      </c>
      <c r="E590" s="4">
        <v>5.608560524412165E-2</v>
      </c>
      <c r="F590" s="4">
        <v>6.0218888429708128E-2</v>
      </c>
      <c r="G590" s="4">
        <v>6.3476497505244867E-2</v>
      </c>
      <c r="H590" s="4">
        <v>6.9251211284719227E-2</v>
      </c>
      <c r="I590" s="4">
        <v>7.7366219758595811E-2</v>
      </c>
      <c r="J590" s="4">
        <v>7.7197925959409996E-2</v>
      </c>
      <c r="K590" s="4">
        <v>9.2056660473097685E-2</v>
      </c>
      <c r="L590" s="4"/>
      <c r="M590" s="4">
        <v>5.2325673760864166E-2</v>
      </c>
      <c r="N590" s="4">
        <v>7.3174253653366161E-2</v>
      </c>
      <c r="O590" s="1"/>
      <c r="P590" s="15">
        <f t="shared" si="36"/>
        <v>85955.539674503074</v>
      </c>
      <c r="Q590" s="15">
        <f t="shared" si="36"/>
        <v>212.58004728340291</v>
      </c>
      <c r="R590" s="1"/>
      <c r="S590" s="1"/>
      <c r="T590" s="1"/>
      <c r="U590" s="13"/>
      <c r="V590" s="15"/>
    </row>
    <row r="591" spans="1:22" x14ac:dyDescent="0.2">
      <c r="A591" s="24">
        <v>28489</v>
      </c>
      <c r="B591" s="4">
        <v>2.0843779662609307E-3</v>
      </c>
      <c r="C591" s="4">
        <v>7.6586491658525713E-3</v>
      </c>
      <c r="D591" s="4">
        <v>-1.4186888372387241E-3</v>
      </c>
      <c r="E591" s="4">
        <v>1.8395643999477684E-2</v>
      </c>
      <c r="F591" s="4">
        <v>3.3989664828995014E-3</v>
      </c>
      <c r="G591" s="4">
        <v>1.2718523728059594E-2</v>
      </c>
      <c r="H591" s="4">
        <v>-1.3023748124330048E-4</v>
      </c>
      <c r="I591" s="4">
        <v>1.7826601959401556E-2</v>
      </c>
      <c r="J591" s="4">
        <v>1.1256614418773125E-2</v>
      </c>
      <c r="K591" s="4">
        <v>1.3541077473709251E-2</v>
      </c>
      <c r="L591" s="4"/>
      <c r="M591" s="4">
        <v>2.5486766031821428E-3</v>
      </c>
      <c r="N591" s="4">
        <v>2.9675850845889418E-3</v>
      </c>
      <c r="O591" s="1"/>
      <c r="P591" s="15">
        <f t="shared" si="36"/>
        <v>86174.612547385375</v>
      </c>
      <c r="Q591" s="15">
        <f t="shared" si="36"/>
        <v>213.21089666100235</v>
      </c>
      <c r="R591" s="1"/>
      <c r="S591" s="1"/>
      <c r="T591" s="1"/>
      <c r="U591" s="13"/>
      <c r="V591" s="15"/>
    </row>
    <row r="592" spans="1:22" x14ac:dyDescent="0.2">
      <c r="A592" s="24">
        <v>28521</v>
      </c>
      <c r="B592" s="4">
        <v>-3.4770504007089476E-2</v>
      </c>
      <c r="C592" s="4">
        <v>-4.7443120000000394E-2</v>
      </c>
      <c r="D592" s="4">
        <v>-5.3120380000000633E-2</v>
      </c>
      <c r="E592" s="4">
        <v>-4.9397510000000588E-2</v>
      </c>
      <c r="F592" s="4">
        <v>-5.6954430000000889E-2</v>
      </c>
      <c r="G592" s="4">
        <v>-5.755623000000043E-2</v>
      </c>
      <c r="H592" s="4">
        <v>-5.9061150000000562E-2</v>
      </c>
      <c r="I592" s="4">
        <v>-5.35927500000003E-2</v>
      </c>
      <c r="J592" s="4">
        <v>-5.5658550000000417E-2</v>
      </c>
      <c r="K592" s="4">
        <v>-4.8997378518811363E-2</v>
      </c>
      <c r="L592" s="4"/>
      <c r="M592" s="4">
        <v>-4.5324944007089307E-2</v>
      </c>
      <c r="N592" s="4">
        <v>-5.4909370000000401E-2</v>
      </c>
      <c r="O592" s="1"/>
      <c r="P592" s="15">
        <f t="shared" si="36"/>
        <v>82268.753058842514</v>
      </c>
      <c r="Q592" s="15">
        <f t="shared" si="36"/>
        <v>201.50362064821152</v>
      </c>
      <c r="R592" s="1"/>
      <c r="S592" s="1"/>
      <c r="T592" s="1"/>
      <c r="U592" s="13"/>
      <c r="V592" s="15"/>
    </row>
    <row r="593" spans="1:22" x14ac:dyDescent="0.2">
      <c r="A593" s="24">
        <v>28549</v>
      </c>
      <c r="B593" s="4">
        <v>2.2764994282240547E-3</v>
      </c>
      <c r="C593" s="4">
        <v>-7.9464027712339291E-3</v>
      </c>
      <c r="D593" s="4">
        <v>-5.3544540988643696E-3</v>
      </c>
      <c r="E593" s="4">
        <v>-6.3570484249626524E-3</v>
      </c>
      <c r="F593" s="4">
        <v>-1.4462078287786007E-2</v>
      </c>
      <c r="G593" s="4">
        <v>2.8952967691429077E-3</v>
      </c>
      <c r="H593" s="4">
        <v>-8.5781243521760864E-3</v>
      </c>
      <c r="I593" s="4">
        <v>-5.1295208329927844E-3</v>
      </c>
      <c r="J593" s="4">
        <v>-2.7180273527124266E-3</v>
      </c>
      <c r="K593" s="4">
        <v>2.1950210231586498E-2</v>
      </c>
      <c r="L593" s="4"/>
      <c r="M593" s="4">
        <v>5.0566703983969674E-3</v>
      </c>
      <c r="N593" s="4">
        <v>-1.2129773581344594E-2</v>
      </c>
      <c r="O593" s="1"/>
      <c r="P593" s="15">
        <f t="shared" si="36"/>
        <v>82684.759027148189</v>
      </c>
      <c r="Q593" s="15">
        <f t="shared" si="36"/>
        <v>199.05942735392756</v>
      </c>
      <c r="R593" s="1"/>
      <c r="S593" s="1"/>
      <c r="T593" s="1"/>
      <c r="U593" s="13"/>
      <c r="V593" s="15"/>
    </row>
    <row r="594" spans="1:22" x14ac:dyDescent="0.2">
      <c r="A594" s="24">
        <v>28580</v>
      </c>
      <c r="B594" s="4">
        <v>2.2607858643208356E-2</v>
      </c>
      <c r="C594" s="4">
        <v>3.1309764377155602E-2</v>
      </c>
      <c r="D594" s="4">
        <v>4.1687639385953323E-2</v>
      </c>
      <c r="E594" s="4">
        <v>3.5546500742001275E-2</v>
      </c>
      <c r="F594" s="4">
        <v>4.1550057495905346E-2</v>
      </c>
      <c r="G594" s="4">
        <v>5.4376706785047357E-2</v>
      </c>
      <c r="H594" s="4">
        <v>4.7396920544993559E-2</v>
      </c>
      <c r="I594" s="4">
        <v>6.3245556048189266E-2</v>
      </c>
      <c r="J594" s="4">
        <v>7.2862665382691594E-2</v>
      </c>
      <c r="K594" s="4">
        <v>7.0755846806090705E-2</v>
      </c>
      <c r="L594" s="4"/>
      <c r="M594" s="4">
        <v>2.8746044394753145E-2</v>
      </c>
      <c r="N594" s="4">
        <v>6.8959698631787969E-2</v>
      </c>
      <c r="O594" s="1"/>
      <c r="P594" s="15">
        <f t="shared" si="36"/>
        <v>85061.61878091206</v>
      </c>
      <c r="Q594" s="15">
        <f t="shared" si="36"/>
        <v>212.78650547407071</v>
      </c>
      <c r="R594" s="1"/>
      <c r="S594" s="1"/>
      <c r="T594" s="1"/>
      <c r="U594" s="13"/>
      <c r="V594" s="15"/>
    </row>
    <row r="595" spans="1:22" x14ac:dyDescent="0.2">
      <c r="A595" s="24">
        <v>28608</v>
      </c>
      <c r="B595" s="4">
        <v>1.6006189999999254E-2</v>
      </c>
      <c r="C595" s="4">
        <v>4.921484999999981E-2</v>
      </c>
      <c r="D595" s="4">
        <v>7.3098879999998978E-2</v>
      </c>
      <c r="E595" s="4">
        <v>8.124296999999947E-2</v>
      </c>
      <c r="F595" s="4">
        <v>8.2587519999999692E-2</v>
      </c>
      <c r="G595" s="4">
        <v>9.9797879999999672E-2</v>
      </c>
      <c r="H595" s="4">
        <v>0.10136315999999956</v>
      </c>
      <c r="I595" s="4">
        <v>8.0909339999999386E-2</v>
      </c>
      <c r="J595" s="4">
        <v>8.8313610947331478E-2</v>
      </c>
      <c r="K595" s="4">
        <v>0.1077804220447518</v>
      </c>
      <c r="L595" s="4"/>
      <c r="M595" s="4">
        <v>4.4493969999999106E-2</v>
      </c>
      <c r="N595" s="4">
        <v>0.10376590999999991</v>
      </c>
      <c r="O595" s="1"/>
      <c r="P595" s="15">
        <f t="shared" si="36"/>
        <v>88846.347895101324</v>
      </c>
      <c r="Q595" s="15">
        <f t="shared" si="36"/>
        <v>234.86649085030763</v>
      </c>
      <c r="R595" s="1"/>
      <c r="S595" s="1"/>
      <c r="T595" s="1"/>
      <c r="U595" s="13"/>
      <c r="V595" s="15"/>
    </row>
    <row r="596" spans="1:22" x14ac:dyDescent="0.2">
      <c r="A596" s="24">
        <v>28641</v>
      </c>
      <c r="B596" s="4">
        <v>4.9350029441257437E-3</v>
      </c>
      <c r="C596" s="4">
        <v>1.7396891356578958E-2</v>
      </c>
      <c r="D596" s="4">
        <v>2.8477263047455903E-2</v>
      </c>
      <c r="E596" s="4">
        <v>2.9189760857219582E-2</v>
      </c>
      <c r="F596" s="4">
        <v>3.351930336279807E-2</v>
      </c>
      <c r="G596" s="4">
        <v>3.1398432093658446E-2</v>
      </c>
      <c r="H596" s="4">
        <v>4.7867836685694165E-2</v>
      </c>
      <c r="I596" s="4">
        <v>4.270684648125056E-2</v>
      </c>
      <c r="J596" s="4">
        <v>4.5601902508966008E-2</v>
      </c>
      <c r="K596" s="4">
        <v>6.9915421176294679E-2</v>
      </c>
      <c r="L596" s="4"/>
      <c r="M596" s="4">
        <v>2.4966264244522307E-2</v>
      </c>
      <c r="N596" s="4">
        <v>4.8810701532793876E-2</v>
      </c>
      <c r="O596" s="1"/>
      <c r="P596" s="15">
        <f t="shared" si="36"/>
        <v>91064.509293811177</v>
      </c>
      <c r="Q596" s="15">
        <f t="shared" si="36"/>
        <v>246.33048903525665</v>
      </c>
      <c r="R596" s="1"/>
      <c r="S596" s="1"/>
      <c r="T596" s="1"/>
      <c r="U596" s="13"/>
      <c r="V596" s="15"/>
    </row>
    <row r="597" spans="1:22" x14ac:dyDescent="0.2">
      <c r="A597" s="24">
        <v>28671</v>
      </c>
      <c r="B597" s="4">
        <v>1.0968483903708082E-2</v>
      </c>
      <c r="C597" s="4">
        <v>7.3841455350598384E-3</v>
      </c>
      <c r="D597" s="4">
        <v>-1.1826861108445996E-3</v>
      </c>
      <c r="E597" s="4">
        <v>-1.0360736519285485E-2</v>
      </c>
      <c r="F597" s="4">
        <v>-1.2051060906803523E-2</v>
      </c>
      <c r="G597" s="4">
        <v>-3.1350784080768079E-3</v>
      </c>
      <c r="H597" s="4">
        <v>-1.2572948218582236E-2</v>
      </c>
      <c r="I597" s="4">
        <v>-8.0353271651015801E-3</v>
      </c>
      <c r="J597" s="4">
        <v>-3.4178141454181965E-3</v>
      </c>
      <c r="K597" s="4">
        <v>-1.0135428009559355E-2</v>
      </c>
      <c r="L597" s="4"/>
      <c r="M597" s="4">
        <v>8.8818713766742885E-3</v>
      </c>
      <c r="N597" s="4">
        <v>-1.8754615717338052E-2</v>
      </c>
      <c r="O597" s="1"/>
      <c r="P597" s="15">
        <f t="shared" ref="P597:Q612" si="37">P596*(1+M597)</f>
        <v>91873.332552338776</v>
      </c>
      <c r="Q597" s="15">
        <f t="shared" si="37"/>
        <v>241.71065537393645</v>
      </c>
      <c r="R597" s="1"/>
      <c r="S597" s="1"/>
      <c r="T597" s="1"/>
      <c r="U597" s="13"/>
      <c r="V597" s="15"/>
    </row>
    <row r="598" spans="1:22" x14ac:dyDescent="0.2">
      <c r="A598" s="24">
        <v>28702</v>
      </c>
      <c r="B598" s="4">
        <v>2.0897449999999429E-2</v>
      </c>
      <c r="C598" s="4">
        <v>3.4463319999999076E-2</v>
      </c>
      <c r="D598" s="4">
        <v>4.5765019999999934E-2</v>
      </c>
      <c r="E598" s="4">
        <v>5.2207849999999167E-2</v>
      </c>
      <c r="F598" s="4">
        <v>6.149283999999966E-2</v>
      </c>
      <c r="G598" s="4">
        <v>6.2259739999999786E-2</v>
      </c>
      <c r="H598" s="4">
        <v>7.1732329999999234E-2</v>
      </c>
      <c r="I598" s="4">
        <v>6.8693819999999128E-2</v>
      </c>
      <c r="J598" s="4">
        <v>8.6522019999999866E-2</v>
      </c>
      <c r="K598" s="4">
        <v>6.65858227489462E-2</v>
      </c>
      <c r="L598" s="4"/>
      <c r="M598" s="4">
        <v>4.1627373737375795E-2</v>
      </c>
      <c r="N598" s="4">
        <v>6.2099424242426426E-2</v>
      </c>
      <c r="O598" s="1"/>
      <c r="P598" s="15">
        <f t="shared" si="37"/>
        <v>95697.778102993194</v>
      </c>
      <c r="Q598" s="15">
        <f t="shared" si="37"/>
        <v>256.72074790591745</v>
      </c>
      <c r="R598" s="1"/>
      <c r="S598" s="1"/>
      <c r="T598" s="1"/>
      <c r="U598" s="13"/>
      <c r="V598" s="15"/>
    </row>
    <row r="599" spans="1:22" x14ac:dyDescent="0.2">
      <c r="A599" s="24">
        <v>28733</v>
      </c>
      <c r="B599" s="4">
        <v>2.3130888478749778E-2</v>
      </c>
      <c r="C599" s="4">
        <v>3.4417321721044392E-2</v>
      </c>
      <c r="D599" s="4">
        <v>4.4145061477146585E-2</v>
      </c>
      <c r="E599" s="4">
        <v>4.2463458965821044E-2</v>
      </c>
      <c r="F599" s="4">
        <v>5.2166753748589922E-2</v>
      </c>
      <c r="G599" s="4">
        <v>4.7581824369240966E-2</v>
      </c>
      <c r="H599" s="4">
        <v>4.8105055483430137E-2</v>
      </c>
      <c r="I599" s="4">
        <v>6.1706147423862046E-2</v>
      </c>
      <c r="J599" s="4">
        <v>6.4289218792782377E-2</v>
      </c>
      <c r="K599" s="4">
        <v>8.4679773286916893E-2</v>
      </c>
      <c r="L599" s="4"/>
      <c r="M599" s="4">
        <v>5.9886955749185233E-2</v>
      </c>
      <c r="N599" s="4">
        <v>4.5779658988877703E-2</v>
      </c>
      <c r="O599" s="1"/>
      <c r="P599" s="15">
        <f t="shared" si="37"/>
        <v>101428.82670554249</v>
      </c>
      <c r="Q599" s="15">
        <f t="shared" si="37"/>
        <v>268.47333620041996</v>
      </c>
      <c r="R599" s="1"/>
      <c r="S599" s="1"/>
      <c r="T599" s="1"/>
      <c r="U599" s="13"/>
      <c r="V599" s="15"/>
    </row>
    <row r="600" spans="1:22" x14ac:dyDescent="0.2">
      <c r="A600" s="24">
        <v>28762</v>
      </c>
      <c r="B600" s="4">
        <v>-2.3343382988546546E-3</v>
      </c>
      <c r="C600" s="4">
        <v>2.4643044926064839E-3</v>
      </c>
      <c r="D600" s="4">
        <v>-1.6680146251468519E-2</v>
      </c>
      <c r="E600" s="4">
        <v>-1.5723900048712824E-2</v>
      </c>
      <c r="F600" s="4">
        <v>-1.3234616147527301E-2</v>
      </c>
      <c r="G600" s="4">
        <v>-1.0650149112046314E-2</v>
      </c>
      <c r="H600" s="4">
        <v>-7.074468342107898E-3</v>
      </c>
      <c r="I600" s="4">
        <v>-1.8997494701961326E-2</v>
      </c>
      <c r="J600" s="4">
        <v>-8.2839041975546479E-3</v>
      </c>
      <c r="K600" s="4">
        <v>-3.4589948795998637E-2</v>
      </c>
      <c r="L600" s="4"/>
      <c r="M600" s="4">
        <v>-1.6681391382535216E-2</v>
      </c>
      <c r="N600" s="4">
        <v>-5.0710970616817397E-3</v>
      </c>
      <c r="O600" s="1"/>
      <c r="P600" s="15">
        <f t="shared" si="37"/>
        <v>99736.852749796002</v>
      </c>
      <c r="Q600" s="15">
        <f t="shared" si="37"/>
        <v>267.11188185407411</v>
      </c>
      <c r="R600" s="1"/>
      <c r="S600" s="1"/>
      <c r="T600" s="1"/>
      <c r="U600" s="13"/>
      <c r="V600" s="15"/>
    </row>
    <row r="601" spans="1:22" x14ac:dyDescent="0.2">
      <c r="A601" s="24">
        <v>28794</v>
      </c>
      <c r="B601" s="4">
        <v>-5.8389630000000636E-2</v>
      </c>
      <c r="C601" s="4">
        <v>-8.9868420000000504E-2</v>
      </c>
      <c r="D601" s="4">
        <v>-0.10341042000000034</v>
      </c>
      <c r="E601" s="4">
        <v>-0.12182477000000014</v>
      </c>
      <c r="F601" s="4">
        <v>-0.13060502000000029</v>
      </c>
      <c r="G601" s="4">
        <v>-0.13442130000000052</v>
      </c>
      <c r="H601" s="4">
        <v>-0.14558473000000072</v>
      </c>
      <c r="I601" s="4">
        <v>-0.17328648000000058</v>
      </c>
      <c r="J601" s="4">
        <v>-0.19371628000000052</v>
      </c>
      <c r="K601" s="4">
        <v>-0.23707942532317428</v>
      </c>
      <c r="L601" s="4"/>
      <c r="M601" s="4">
        <v>-0.11952830000000059</v>
      </c>
      <c r="N601" s="4">
        <v>-0.18096054000000061</v>
      </c>
      <c r="O601" s="1"/>
      <c r="P601" s="15">
        <f t="shared" si="37"/>
        <v>87815.476293262502</v>
      </c>
      <c r="Q601" s="15">
        <f t="shared" si="37"/>
        <v>218.7751714733445</v>
      </c>
      <c r="R601" s="1"/>
      <c r="S601" s="1"/>
      <c r="T601" s="1"/>
      <c r="U601" s="13"/>
      <c r="V601" s="15"/>
    </row>
    <row r="602" spans="1:22" x14ac:dyDescent="0.2">
      <c r="A602" s="24">
        <v>28824</v>
      </c>
      <c r="B602" s="4">
        <v>1.8260700404902908E-2</v>
      </c>
      <c r="C602" s="4">
        <v>1.9142151924570694E-2</v>
      </c>
      <c r="D602" s="4">
        <v>2.3857117380016613E-2</v>
      </c>
      <c r="E602" s="4">
        <v>1.7075706243592892E-2</v>
      </c>
      <c r="F602" s="4">
        <v>2.0403341756332738E-2</v>
      </c>
      <c r="G602" s="4">
        <v>4.2391426116539233E-2</v>
      </c>
      <c r="H602" s="4">
        <v>4.6326374440581075E-2</v>
      </c>
      <c r="I602" s="4">
        <v>4.8841511725948417E-2</v>
      </c>
      <c r="J602" s="4">
        <v>5.0505036247702639E-2</v>
      </c>
      <c r="K602" s="4">
        <v>9.1545894278877382E-2</v>
      </c>
      <c r="L602" s="4"/>
      <c r="M602" s="4">
        <v>1.2956052139154073E-2</v>
      </c>
      <c r="N602" s="4">
        <v>5.045969655890592E-2</v>
      </c>
      <c r="O602" s="1"/>
      <c r="P602" s="15">
        <f t="shared" si="37"/>
        <v>88953.218182742654</v>
      </c>
      <c r="Q602" s="15">
        <f t="shared" si="37"/>
        <v>229.81450024051207</v>
      </c>
      <c r="R602" s="1"/>
      <c r="S602" s="1"/>
      <c r="T602" s="1"/>
      <c r="U602" s="13"/>
      <c r="V602" s="15"/>
    </row>
    <row r="603" spans="1:22" x14ac:dyDescent="0.2">
      <c r="A603" s="24">
        <v>28853</v>
      </c>
      <c r="B603" s="4">
        <v>-1.0039797526885663E-2</v>
      </c>
      <c r="C603" s="4">
        <v>1.2309236953318869E-2</v>
      </c>
      <c r="D603" s="4">
        <v>1.2359320762663994E-2</v>
      </c>
      <c r="E603" s="4">
        <v>2.0285097617740222E-2</v>
      </c>
      <c r="F603" s="4">
        <v>7.740631953592203E-3</v>
      </c>
      <c r="G603" s="4">
        <v>2.0591948495062073E-2</v>
      </c>
      <c r="H603" s="4">
        <v>1.9649995758055372E-2</v>
      </c>
      <c r="I603" s="4">
        <v>2.2096475601977472E-2</v>
      </c>
      <c r="J603" s="4">
        <v>2.0626167925009709E-2</v>
      </c>
      <c r="K603" s="4">
        <v>2.944644657623785E-2</v>
      </c>
      <c r="L603" s="4"/>
      <c r="M603" s="4">
        <v>2.2493730568643455E-2</v>
      </c>
      <c r="N603" s="4">
        <v>9.7346365941584079E-3</v>
      </c>
      <c r="O603" s="1"/>
      <c r="P603" s="15">
        <f t="shared" si="37"/>
        <v>90954.107905759025</v>
      </c>
      <c r="Q603" s="15">
        <f t="shared" si="37"/>
        <v>232.05166088442158</v>
      </c>
      <c r="R603" s="1"/>
      <c r="S603" s="1"/>
      <c r="T603" s="1"/>
      <c r="U603" s="13"/>
      <c r="V603" s="15"/>
    </row>
    <row r="604" spans="1:22" x14ac:dyDescent="0.2">
      <c r="A604" s="24">
        <v>28886</v>
      </c>
      <c r="B604" s="4">
        <v>5.7983929999999351E-2</v>
      </c>
      <c r="C604" s="4">
        <v>3.7432279999999318E-2</v>
      </c>
      <c r="D604" s="4">
        <v>4.8106949999999538E-2</v>
      </c>
      <c r="E604" s="4">
        <v>5.3500459999999306E-2</v>
      </c>
      <c r="F604" s="4">
        <v>6.0406975165500976E-2</v>
      </c>
      <c r="G604" s="4">
        <v>6.6951009999999034E-2</v>
      </c>
      <c r="H604" s="4">
        <v>5.9714159999999294E-2</v>
      </c>
      <c r="I604" s="4">
        <v>7.3491435922756754E-2</v>
      </c>
      <c r="J604" s="4">
        <v>6.7127678702771032E-2</v>
      </c>
      <c r="K604" s="4">
        <v>7.5489526483460079E-2</v>
      </c>
      <c r="L604" s="4"/>
      <c r="M604" s="4">
        <v>5.5798179999999364E-2</v>
      </c>
      <c r="N604" s="4">
        <v>6.9349565656567913E-2</v>
      </c>
      <c r="O604" s="1"/>
      <c r="P604" s="15">
        <f t="shared" si="37"/>
        <v>96029.181590423934</v>
      </c>
      <c r="Q604" s="15">
        <f t="shared" si="37"/>
        <v>248.14434277664139</v>
      </c>
      <c r="R604" s="1"/>
      <c r="S604" s="1"/>
      <c r="T604" s="1"/>
      <c r="U604" s="13"/>
      <c r="V604" s="15"/>
    </row>
    <row r="605" spans="1:22" x14ac:dyDescent="0.2">
      <c r="A605" s="24">
        <v>28914</v>
      </c>
      <c r="B605" s="4">
        <v>-1.5702760682253625E-2</v>
      </c>
      <c r="C605" s="4">
        <v>-2.2279554442049765E-2</v>
      </c>
      <c r="D605" s="4">
        <v>-2.879550397283448E-2</v>
      </c>
      <c r="E605" s="4">
        <v>-3.477542735462158E-2</v>
      </c>
      <c r="F605" s="4">
        <v>-3.0536862919486096E-2</v>
      </c>
      <c r="G605" s="4">
        <v>-2.7374327330745407E-2</v>
      </c>
      <c r="H605" s="4">
        <v>-2.4906784094911094E-2</v>
      </c>
      <c r="I605" s="4">
        <v>-3.785274008081807E-2</v>
      </c>
      <c r="J605" s="4">
        <v>-4.4337402672755211E-2</v>
      </c>
      <c r="K605" s="4">
        <v>-3.0276057629814446E-2</v>
      </c>
      <c r="L605" s="4"/>
      <c r="M605" s="4">
        <v>-3.0193607867083028E-2</v>
      </c>
      <c r="N605" s="4">
        <v>-2.9154020131613945E-2</v>
      </c>
      <c r="O605" s="1"/>
      <c r="P605" s="15">
        <f t="shared" si="37"/>
        <v>93129.714137685762</v>
      </c>
      <c r="Q605" s="15">
        <f t="shared" si="37"/>
        <v>240.90993761178507</v>
      </c>
      <c r="R605" s="1"/>
      <c r="S605" s="1"/>
      <c r="T605" s="1"/>
      <c r="U605" s="13"/>
      <c r="V605" s="15"/>
    </row>
    <row r="606" spans="1:22" x14ac:dyDescent="0.2">
      <c r="A606" s="24">
        <v>28944</v>
      </c>
      <c r="B606" s="4">
        <v>9.311666406400132E-3</v>
      </c>
      <c r="C606" s="4">
        <v>3.6724950349341867E-2</v>
      </c>
      <c r="D606" s="4">
        <v>6.2744370641072189E-2</v>
      </c>
      <c r="E606" s="4">
        <v>7.2755885619748994E-2</v>
      </c>
      <c r="F606" s="4">
        <v>8.6346193493939571E-2</v>
      </c>
      <c r="G606" s="4">
        <v>8.1191978436651269E-2</v>
      </c>
      <c r="H606" s="4">
        <v>9.264390979679904E-2</v>
      </c>
      <c r="I606" s="4">
        <v>9.161511560868929E-2</v>
      </c>
      <c r="J606" s="4">
        <v>0.13185358942421788</v>
      </c>
      <c r="K606" s="4">
        <v>0.13632828143480302</v>
      </c>
      <c r="L606" s="4"/>
      <c r="M606" s="4">
        <v>5.8499194059898452E-2</v>
      </c>
      <c r="N606" s="4">
        <v>0.11478057043830714</v>
      </c>
      <c r="O606" s="1"/>
      <c r="P606" s="15">
        <f t="shared" si="37"/>
        <v>98577.727357769108</v>
      </c>
      <c r="Q606" s="15">
        <f t="shared" si="37"/>
        <v>268.56171767512274</v>
      </c>
      <c r="R606" s="1"/>
      <c r="S606" s="1"/>
      <c r="T606" s="1"/>
      <c r="U606" s="13"/>
      <c r="V606" s="15"/>
    </row>
    <row r="607" spans="1:22" x14ac:dyDescent="0.2">
      <c r="A607" s="24">
        <v>28975</v>
      </c>
      <c r="B607" s="4">
        <v>-2.0715050000000734E-2</v>
      </c>
      <c r="C607" s="4">
        <v>1.1604609999999127E-2</v>
      </c>
      <c r="D607" s="4">
        <v>1.8158589999999419E-2</v>
      </c>
      <c r="E607" s="4">
        <v>2.1760059999999415E-2</v>
      </c>
      <c r="F607" s="4">
        <v>2.2525999999999824E-2</v>
      </c>
      <c r="G607" s="4">
        <v>1.0811179999999476E-2</v>
      </c>
      <c r="H607" s="4">
        <v>9.6647899999993125E-3</v>
      </c>
      <c r="I607" s="4">
        <v>1.3525709999999469E-2</v>
      </c>
      <c r="J607" s="4">
        <v>2.3177115299051421E-2</v>
      </c>
      <c r="K607" s="4">
        <v>1.4557043651116874E-2</v>
      </c>
      <c r="L607" s="4"/>
      <c r="M607" s="4">
        <v>1.5707459999999562E-2</v>
      </c>
      <c r="N607" s="4">
        <v>6.8109199999992764E-3</v>
      </c>
      <c r="O607" s="1"/>
      <c r="P607" s="15">
        <f t="shared" si="37"/>
        <v>100126.13306713213</v>
      </c>
      <c r="Q607" s="15">
        <f t="shared" si="37"/>
        <v>270.3908700492704</v>
      </c>
      <c r="R607" s="1"/>
      <c r="S607" s="1"/>
      <c r="T607" s="1"/>
      <c r="U607" s="13"/>
      <c r="V607" s="15"/>
    </row>
    <row r="608" spans="1:22" x14ac:dyDescent="0.2">
      <c r="A608" s="24">
        <v>29006</v>
      </c>
      <c r="B608" s="4">
        <v>1.0133244756125093E-2</v>
      </c>
      <c r="C608" s="4">
        <v>-5.5258052700156712E-3</v>
      </c>
      <c r="D608" s="4">
        <v>-5.7681189270130107E-3</v>
      </c>
      <c r="E608" s="4">
        <v>-1.5748109244226871E-2</v>
      </c>
      <c r="F608" s="4">
        <v>-8.5747631584430772E-3</v>
      </c>
      <c r="G608" s="4">
        <v>-1.580937903208568E-3</v>
      </c>
      <c r="H608" s="4">
        <v>-2.2424436010727855E-2</v>
      </c>
      <c r="I608" s="4">
        <v>-1.4982358893214753E-2</v>
      </c>
      <c r="J608" s="4">
        <v>-1.5079654658216035E-2</v>
      </c>
      <c r="K608" s="4">
        <v>-2.1213735491659502E-2</v>
      </c>
      <c r="L608" s="4"/>
      <c r="M608" s="4">
        <v>-1.0680184863599784E-2</v>
      </c>
      <c r="N608" s="4">
        <v>-8.9833372874121853E-3</v>
      </c>
      <c r="O608" s="1"/>
      <c r="P608" s="15">
        <f t="shared" si="37"/>
        <v>99056.767456297777</v>
      </c>
      <c r="Q608" s="15">
        <f t="shared" si="37"/>
        <v>267.96185766418097</v>
      </c>
      <c r="R608" s="1"/>
      <c r="S608" s="1"/>
      <c r="T608" s="1"/>
      <c r="U608" s="13"/>
      <c r="V608" s="15"/>
    </row>
    <row r="609" spans="1:22" x14ac:dyDescent="0.2">
      <c r="A609" s="24">
        <v>29035</v>
      </c>
      <c r="B609" s="4">
        <v>3.4542251463160589E-2</v>
      </c>
      <c r="C609" s="4">
        <v>4.7198949023684378E-2</v>
      </c>
      <c r="D609" s="4">
        <v>5.1338968427004028E-2</v>
      </c>
      <c r="E609" s="4">
        <v>5.4897431624849391E-2</v>
      </c>
      <c r="F609" s="4">
        <v>4.5585481712184128E-2</v>
      </c>
      <c r="G609" s="4">
        <v>4.7473367297723001E-2</v>
      </c>
      <c r="H609" s="4">
        <v>7.4945929725207083E-2</v>
      </c>
      <c r="I609" s="4">
        <v>7.1588091041205448E-2</v>
      </c>
      <c r="J609" s="4">
        <v>6.812739673197532E-2</v>
      </c>
      <c r="K609" s="4">
        <v>8.8718919983552524E-2</v>
      </c>
      <c r="L609" s="4"/>
      <c r="M609" s="4">
        <v>4.5677118180298404E-2</v>
      </c>
      <c r="N609" s="4">
        <v>7.771993488104334E-2</v>
      </c>
      <c r="O609" s="1"/>
      <c r="P609" s="15">
        <f t="shared" si="37"/>
        <v>103581.39512995743</v>
      </c>
      <c r="Q609" s="15">
        <f t="shared" si="37"/>
        <v>288.78783579244453</v>
      </c>
      <c r="R609" s="1"/>
      <c r="S609" s="1"/>
      <c r="T609" s="1"/>
      <c r="U609" s="13"/>
      <c r="V609" s="15"/>
    </row>
    <row r="610" spans="1:22" x14ac:dyDescent="0.2">
      <c r="A610" s="24">
        <v>29067</v>
      </c>
      <c r="B610" s="4">
        <v>1.7397959999999157E-2</v>
      </c>
      <c r="C610" s="4">
        <v>1.6966839999998928E-2</v>
      </c>
      <c r="D610" s="4">
        <v>2.3471239999999449E-2</v>
      </c>
      <c r="E610" s="4">
        <v>3.293174999999926E-2</v>
      </c>
      <c r="F610" s="4">
        <v>3.2690379999999353E-2</v>
      </c>
      <c r="G610" s="4">
        <v>2.8978393083404663E-2</v>
      </c>
      <c r="H610" s="4">
        <v>3.3809729999999094E-2</v>
      </c>
      <c r="I610" s="4">
        <v>4.493159999999885E-2</v>
      </c>
      <c r="J610" s="4">
        <v>2.4540959999999279E-2</v>
      </c>
      <c r="K610" s="4">
        <v>1.7988978513534315E-2</v>
      </c>
      <c r="L610" s="4"/>
      <c r="M610" s="4">
        <v>1.9806495049504713E-2</v>
      </c>
      <c r="N610" s="4">
        <v>4.9195239999998863E-2</v>
      </c>
      <c r="O610" s="1"/>
      <c r="P610" s="15">
        <f t="shared" si="37"/>
        <v>105632.97951981972</v>
      </c>
      <c r="Q610" s="15">
        <f t="shared" si="37"/>
        <v>302.99482268333412</v>
      </c>
      <c r="R610" s="1"/>
      <c r="S610" s="1"/>
      <c r="T610" s="1"/>
      <c r="U610" s="13"/>
      <c r="V610" s="15"/>
    </row>
    <row r="611" spans="1:22" x14ac:dyDescent="0.2">
      <c r="A611" s="24">
        <v>29098</v>
      </c>
      <c r="B611" s="4">
        <v>2.2781706308571792E-2</v>
      </c>
      <c r="C611" s="4">
        <v>5.3304241836587662E-2</v>
      </c>
      <c r="D611" s="4">
        <v>6.7662998722845646E-2</v>
      </c>
      <c r="E611" s="4">
        <v>7.6088560440029651E-2</v>
      </c>
      <c r="F611" s="4">
        <v>6.2998643504639018E-2</v>
      </c>
      <c r="G611" s="4">
        <v>6.9693920079893612E-2</v>
      </c>
      <c r="H611" s="4">
        <v>8.2364269893300701E-2</v>
      </c>
      <c r="I611" s="4">
        <v>8.0511058362962462E-2</v>
      </c>
      <c r="J611" s="4">
        <v>9.5301354290852514E-2</v>
      </c>
      <c r="K611" s="4">
        <v>9.371786316612174E-2</v>
      </c>
      <c r="L611" s="4"/>
      <c r="M611" s="4">
        <v>6.4861949978764599E-2</v>
      </c>
      <c r="N611" s="4">
        <v>8.849144892735139E-2</v>
      </c>
      <c r="O611" s="1"/>
      <c r="P611" s="15">
        <f t="shared" si="37"/>
        <v>112484.54055354213</v>
      </c>
      <c r="Q611" s="15">
        <f t="shared" si="37"/>
        <v>329.80727356006827</v>
      </c>
      <c r="R611" s="1"/>
      <c r="S611" s="1"/>
      <c r="T611" s="1"/>
      <c r="U611" s="13"/>
      <c r="V611" s="15"/>
    </row>
    <row r="612" spans="1:22" x14ac:dyDescent="0.2">
      <c r="A612" s="24">
        <v>29126</v>
      </c>
      <c r="B612" s="4">
        <v>-2.1881097008899175E-2</v>
      </c>
      <c r="C612" s="4">
        <v>-1.3837536315372101E-2</v>
      </c>
      <c r="D612" s="4">
        <v>-6.2799920010994104E-3</v>
      </c>
      <c r="E612" s="4">
        <v>-6.0637855582060807E-3</v>
      </c>
      <c r="F612" s="4">
        <v>-3.8505869085125877E-3</v>
      </c>
      <c r="G612" s="4">
        <v>1.2062495558499586E-2</v>
      </c>
      <c r="H612" s="4">
        <v>-2.8967661275177692E-3</v>
      </c>
      <c r="I612" s="4">
        <v>1.5501026219629122E-2</v>
      </c>
      <c r="J612" s="4">
        <v>1.267203027496433E-2</v>
      </c>
      <c r="K612" s="4">
        <v>1.0585031983518789E-3</v>
      </c>
      <c r="L612" s="4"/>
      <c r="M612" s="4">
        <v>6.9946165601546539E-3</v>
      </c>
      <c r="N612" s="4">
        <v>-5.2702193848224166E-3</v>
      </c>
      <c r="O612" s="1"/>
      <c r="P612" s="15">
        <f t="shared" si="37"/>
        <v>113271.32678365933</v>
      </c>
      <c r="Q612" s="15">
        <f t="shared" si="37"/>
        <v>328.06911687369654</v>
      </c>
      <c r="R612" s="1"/>
      <c r="S612" s="1"/>
      <c r="T612" s="1"/>
      <c r="U612" s="13"/>
      <c r="V612" s="15"/>
    </row>
    <row r="613" spans="1:22" x14ac:dyDescent="0.2">
      <c r="A613" s="24">
        <v>29159</v>
      </c>
      <c r="B613" s="4">
        <v>-6.2097970000000613E-2</v>
      </c>
      <c r="C613" s="4">
        <v>-7.7329240000000521E-2</v>
      </c>
      <c r="D613" s="4">
        <v>-7.8968550000000026E-2</v>
      </c>
      <c r="E613" s="4">
        <v>-7.8138730000000822E-2</v>
      </c>
      <c r="F613" s="4">
        <v>-8.8612629999999859E-2</v>
      </c>
      <c r="G613" s="4">
        <v>-9.1112270000000217E-2</v>
      </c>
      <c r="H613" s="4">
        <v>-9.8083980000000626E-2</v>
      </c>
      <c r="I613" s="4">
        <v>-8.268149000000069E-2</v>
      </c>
      <c r="J613" s="4">
        <v>-0.100400830000001</v>
      </c>
      <c r="K613" s="4">
        <v>-9.3814343777573583E-2</v>
      </c>
      <c r="L613" s="4"/>
      <c r="M613" s="4">
        <v>-8.157618000000022E-2</v>
      </c>
      <c r="N613" s="4">
        <v>-0.10781573000000066</v>
      </c>
      <c r="O613" s="1"/>
      <c r="P613" s="15">
        <f t="shared" ref="P613:Q628" si="38">P612*(1+M613)</f>
        <v>104031.08464111669</v>
      </c>
      <c r="Q613" s="15">
        <f t="shared" si="38"/>
        <v>292.69810554750342</v>
      </c>
      <c r="R613" s="1"/>
      <c r="S613" s="1"/>
      <c r="T613" s="1"/>
      <c r="U613" s="13"/>
      <c r="V613" s="15"/>
    </row>
    <row r="614" spans="1:22" x14ac:dyDescent="0.2">
      <c r="A614" s="24">
        <v>29189</v>
      </c>
      <c r="B614" s="4">
        <v>5.0794894495941989E-2</v>
      </c>
      <c r="C614" s="4">
        <v>3.6980240994425539E-2</v>
      </c>
      <c r="D614" s="4">
        <v>4.7146177122724398E-2</v>
      </c>
      <c r="E614" s="4">
        <v>6.1887787081770007E-2</v>
      </c>
      <c r="F614" s="4">
        <v>6.4332352432620921E-2</v>
      </c>
      <c r="G614" s="4">
        <v>6.4566556580095691E-2</v>
      </c>
      <c r="H614" s="4">
        <v>7.7527618124132225E-2</v>
      </c>
      <c r="I614" s="4">
        <v>0.11759482893578599</v>
      </c>
      <c r="J614" s="4">
        <v>0.10094002749101882</v>
      </c>
      <c r="K614" s="4">
        <v>0.12622726199557666</v>
      </c>
      <c r="L614" s="4"/>
      <c r="M614" s="4">
        <v>7.3520534879365274E-2</v>
      </c>
      <c r="N614" s="4">
        <v>8.1332717717672365E-2</v>
      </c>
      <c r="O614" s="1"/>
      <c r="P614" s="15">
        <f t="shared" si="38"/>
        <v>111679.50562801211</v>
      </c>
      <c r="Q614" s="15">
        <f t="shared" si="38"/>
        <v>316.50403794249598</v>
      </c>
      <c r="R614" s="1"/>
      <c r="S614" s="1"/>
      <c r="T614" s="1"/>
      <c r="U614" s="13"/>
      <c r="V614" s="15"/>
    </row>
    <row r="615" spans="1:22" x14ac:dyDescent="0.2">
      <c r="A615" s="24">
        <v>29220</v>
      </c>
      <c r="B615" s="4">
        <v>-2.6902409889635437E-2</v>
      </c>
      <c r="C615" s="4">
        <v>1.2618959437793009E-2</v>
      </c>
      <c r="D615" s="4">
        <v>2.5387089260272999E-2</v>
      </c>
      <c r="E615" s="4">
        <v>3.3670254503806785E-2</v>
      </c>
      <c r="F615" s="4">
        <v>3.1330430548895061E-2</v>
      </c>
      <c r="G615" s="4">
        <v>3.6116063634688444E-2</v>
      </c>
      <c r="H615" s="4">
        <v>4.9540053621381919E-2</v>
      </c>
      <c r="I615" s="4">
        <v>5.4263805757699624E-2</v>
      </c>
      <c r="J615" s="4">
        <v>6.9732143263548485E-2</v>
      </c>
      <c r="K615" s="4">
        <v>8.9432251310671784E-2</v>
      </c>
      <c r="L615" s="4"/>
      <c r="M615" s="4">
        <v>2.4019131943166627E-2</v>
      </c>
      <c r="N615" s="4">
        <v>5.5949856315314905E-2</v>
      </c>
      <c r="O615" s="1"/>
      <c r="P615" s="15">
        <f t="shared" si="38"/>
        <v>114361.95040903895</v>
      </c>
      <c r="Q615" s="15">
        <f t="shared" si="38"/>
        <v>334.21239338859561</v>
      </c>
      <c r="R615" s="1"/>
      <c r="S615" s="1"/>
      <c r="T615" s="1"/>
      <c r="U615" s="13"/>
      <c r="V615" s="15"/>
    </row>
    <row r="616" spans="1:22" x14ac:dyDescent="0.2">
      <c r="A616" s="24">
        <v>29251</v>
      </c>
      <c r="B616" s="4">
        <v>-6.8202300000008709E-3</v>
      </c>
      <c r="C616" s="4">
        <v>3.1434110000000182E-2</v>
      </c>
      <c r="D616" s="4">
        <v>4.3279759999998779E-2</v>
      </c>
      <c r="E616" s="4">
        <v>4.9646509999998978E-2</v>
      </c>
      <c r="F616" s="4">
        <v>4.7295649999999023E-2</v>
      </c>
      <c r="G616" s="4">
        <v>5.6520589999999649E-2</v>
      </c>
      <c r="H616" s="4">
        <v>8.604310136374882E-2</v>
      </c>
      <c r="I616" s="4">
        <v>8.5406065608202297E-2</v>
      </c>
      <c r="J616" s="4">
        <v>0.10881092244768431</v>
      </c>
      <c r="K616" s="4">
        <v>8.8451587305188761E-2</v>
      </c>
      <c r="L616" s="4"/>
      <c r="M616" s="4">
        <v>6.5730514851484623E-2</v>
      </c>
      <c r="N616" s="4">
        <v>6.4624689999999818E-2</v>
      </c>
      <c r="O616" s="1"/>
      <c r="P616" s="15">
        <f t="shared" si="38"/>
        <v>121879.02028884503</v>
      </c>
      <c r="Q616" s="15">
        <f t="shared" si="38"/>
        <v>355.81076570549158</v>
      </c>
      <c r="R616" s="1"/>
      <c r="S616" s="1"/>
      <c r="T616" s="1"/>
      <c r="U616" s="13"/>
      <c r="V616" s="15"/>
    </row>
    <row r="617" spans="1:22" x14ac:dyDescent="0.2">
      <c r="A617" s="24">
        <v>29280</v>
      </c>
      <c r="B617" s="4">
        <v>-5.5550226759048971E-2</v>
      </c>
      <c r="C617" s="4">
        <v>-2.8724824340413679E-2</v>
      </c>
      <c r="D617" s="4">
        <v>-3.1090869533546117E-2</v>
      </c>
      <c r="E617" s="4">
        <v>-4.1411806455298517E-2</v>
      </c>
      <c r="F617" s="4">
        <v>-3.1780727967551381E-2</v>
      </c>
      <c r="G617" s="4">
        <v>-3.4409501109537777E-2</v>
      </c>
      <c r="H617" s="4">
        <v>-2.4029405305383555E-2</v>
      </c>
      <c r="I617" s="4">
        <v>-3.2726204731376551E-2</v>
      </c>
      <c r="J617" s="4">
        <v>7.1114764010533627E-3</v>
      </c>
      <c r="K617" s="4">
        <v>9.1176764623071005E-3</v>
      </c>
      <c r="L617" s="4"/>
      <c r="M617" s="4">
        <v>-1.5913696347595874E-2</v>
      </c>
      <c r="N617" s="4">
        <v>-5.0042656877693381E-2</v>
      </c>
      <c r="O617" s="1"/>
      <c r="P617" s="15">
        <f t="shared" si="38"/>
        <v>119939.47456882587</v>
      </c>
      <c r="Q617" s="15">
        <f t="shared" si="38"/>
        <v>338.00504964390228</v>
      </c>
      <c r="R617" s="1"/>
      <c r="S617" s="1"/>
      <c r="T617" s="1"/>
      <c r="U617" s="13"/>
      <c r="V617" s="15"/>
    </row>
    <row r="618" spans="1:22" x14ac:dyDescent="0.2">
      <c r="A618" s="24">
        <v>29311</v>
      </c>
      <c r="B618" s="4">
        <v>-3.4215083049451644E-2</v>
      </c>
      <c r="C618" s="4">
        <v>-8.3534012251749279E-2</v>
      </c>
      <c r="D618" s="4">
        <v>-9.9402050427739086E-2</v>
      </c>
      <c r="E618" s="4">
        <v>-0.10760059489190554</v>
      </c>
      <c r="F618" s="4">
        <v>-0.12157475356273562</v>
      </c>
      <c r="G618" s="4">
        <v>-0.12376452933267745</v>
      </c>
      <c r="H618" s="4">
        <v>-0.15000844194804919</v>
      </c>
      <c r="I618" s="4">
        <v>-0.16196925646485494</v>
      </c>
      <c r="J618" s="4">
        <v>-0.1900405398620284</v>
      </c>
      <c r="K618" s="4">
        <v>-0.22983570248862151</v>
      </c>
      <c r="L618" s="4"/>
      <c r="M618" s="4">
        <v>-0.12594404007948934</v>
      </c>
      <c r="N618" s="4">
        <v>-0.14653105454279014</v>
      </c>
      <c r="O618" s="1"/>
      <c r="P618" s="15">
        <f t="shared" si="38"/>
        <v>104833.81257661678</v>
      </c>
      <c r="Q618" s="15">
        <f t="shared" si="38"/>
        <v>288.47681327879314</v>
      </c>
      <c r="R618" s="1"/>
      <c r="S618" s="1"/>
      <c r="T618" s="1"/>
      <c r="U618" s="13"/>
      <c r="V618" s="15"/>
    </row>
    <row r="619" spans="1:22" x14ac:dyDescent="0.2">
      <c r="A619" s="24">
        <v>29341</v>
      </c>
      <c r="B619" s="4">
        <v>0.13688581999999938</v>
      </c>
      <c r="C619" s="4">
        <v>6.0464139999999444E-2</v>
      </c>
      <c r="D619" s="4">
        <v>4.2331489999999583E-2</v>
      </c>
      <c r="E619" s="4">
        <v>5.0168879999999527E-2</v>
      </c>
      <c r="F619" s="4">
        <v>5.1358169999998982E-2</v>
      </c>
      <c r="G619" s="4">
        <v>5.2142839999999246E-2</v>
      </c>
      <c r="H619" s="4">
        <v>4.4677179999999872E-2</v>
      </c>
      <c r="I619" s="4">
        <v>6.7220359999999868E-2</v>
      </c>
      <c r="J619" s="4">
        <v>7.1472559652860035E-2</v>
      </c>
      <c r="K619" s="4">
        <v>6.5600684122288699E-2</v>
      </c>
      <c r="L619" s="4"/>
      <c r="M619" s="4">
        <v>4.8570939999999618E-2</v>
      </c>
      <c r="N619" s="4">
        <v>4.5396303030305285E-2</v>
      </c>
      <c r="O619" s="1"/>
      <c r="P619" s="15">
        <f t="shared" si="38"/>
        <v>109925.68939724684</v>
      </c>
      <c r="Q619" s="15">
        <f t="shared" si="38"/>
        <v>301.57259411161402</v>
      </c>
      <c r="R619" s="1"/>
      <c r="S619" s="1"/>
      <c r="T619" s="1"/>
      <c r="U619" s="13"/>
      <c r="V619" s="15"/>
    </row>
    <row r="620" spans="1:22" x14ac:dyDescent="0.2">
      <c r="A620" s="24">
        <v>29371</v>
      </c>
      <c r="B620" s="4">
        <v>5.5348109890859032E-2</v>
      </c>
      <c r="C620" s="4">
        <v>6.8078810368901621E-2</v>
      </c>
      <c r="D620" s="4">
        <v>8.286350558176081E-2</v>
      </c>
      <c r="E620" s="4">
        <v>7.9977276194634239E-2</v>
      </c>
      <c r="F620" s="4">
        <v>7.6058512670948764E-2</v>
      </c>
      <c r="G620" s="4">
        <v>8.0250460898921627E-2</v>
      </c>
      <c r="H620" s="4">
        <v>8.0602495462674506E-2</v>
      </c>
      <c r="I620" s="4">
        <v>8.3577034178651033E-2</v>
      </c>
      <c r="J620" s="4">
        <v>7.2706104324003595E-2</v>
      </c>
      <c r="K620" s="4">
        <v>9.0236376815019836E-2</v>
      </c>
      <c r="L620" s="4"/>
      <c r="M620" s="4">
        <v>9.016007768771428E-2</v>
      </c>
      <c r="N620" s="4">
        <v>9.048880066848497E-2</v>
      </c>
      <c r="O620" s="1"/>
      <c r="P620" s="15">
        <f t="shared" si="38"/>
        <v>119836.59809317817</v>
      </c>
      <c r="Q620" s="15">
        <f t="shared" si="38"/>
        <v>328.86153646725779</v>
      </c>
      <c r="R620" s="1"/>
      <c r="S620" s="1"/>
      <c r="T620" s="1"/>
      <c r="U620" s="13"/>
      <c r="V620" s="15"/>
    </row>
    <row r="621" spans="1:22" x14ac:dyDescent="0.2">
      <c r="A621" s="24">
        <v>29402</v>
      </c>
      <c r="B621" s="4">
        <v>3.7299680795682022E-2</v>
      </c>
      <c r="C621" s="4">
        <v>3.6379598229891341E-2</v>
      </c>
      <c r="D621" s="4">
        <v>3.144071456786568E-2</v>
      </c>
      <c r="E621" s="4">
        <v>3.6122196428719944E-2</v>
      </c>
      <c r="F621" s="4">
        <v>2.6334993497198145E-2</v>
      </c>
      <c r="G621" s="4">
        <v>3.7399190976912466E-2</v>
      </c>
      <c r="H621" s="4">
        <v>4.424749246731996E-2</v>
      </c>
      <c r="I621" s="4">
        <v>5.884032271075057E-2</v>
      </c>
      <c r="J621" s="4">
        <v>6.521653105889702E-2</v>
      </c>
      <c r="K621" s="4">
        <v>6.163461581617713E-2</v>
      </c>
      <c r="L621" s="4"/>
      <c r="M621" s="4">
        <v>2.9641555363829841E-2</v>
      </c>
      <c r="N621" s="4">
        <v>3.2801661878114619E-2</v>
      </c>
      <c r="O621" s="1"/>
      <c r="P621" s="15">
        <f t="shared" si="38"/>
        <v>123388.74125017013</v>
      </c>
      <c r="Q621" s="15">
        <f t="shared" si="38"/>
        <v>339.64874139117404</v>
      </c>
      <c r="R621" s="1"/>
      <c r="S621" s="1"/>
      <c r="T621" s="1"/>
      <c r="U621" s="13"/>
      <c r="V621" s="15"/>
    </row>
    <row r="622" spans="1:22" x14ac:dyDescent="0.2">
      <c r="A622" s="24">
        <v>29433</v>
      </c>
      <c r="B622" s="4">
        <v>-1.4915000000048639E-4</v>
      </c>
      <c r="C622" s="4">
        <v>3.7378239999999563E-2</v>
      </c>
      <c r="D622" s="4">
        <v>7.6416269999999065E-2</v>
      </c>
      <c r="E622" s="4">
        <v>0.1018469399999995</v>
      </c>
      <c r="F622" s="4">
        <v>9.4496149999999224E-2</v>
      </c>
      <c r="G622" s="4">
        <v>7.6428789999999136E-2</v>
      </c>
      <c r="H622" s="4">
        <v>9.9353859999999461E-2</v>
      </c>
      <c r="I622" s="4">
        <v>0.13012555999999975</v>
      </c>
      <c r="J622" s="4">
        <v>0.11050229999999961</v>
      </c>
      <c r="K622" s="4">
        <v>0.10201482999999967</v>
      </c>
      <c r="L622" s="4"/>
      <c r="M622" s="4">
        <v>4.9901369999999279E-2</v>
      </c>
      <c r="N622" s="4">
        <v>0.11294412999999937</v>
      </c>
      <c r="O622" s="1"/>
      <c r="P622" s="15">
        <f t="shared" si="38"/>
        <v>129546.00848112904</v>
      </c>
      <c r="Q622" s="15">
        <f t="shared" si="38"/>
        <v>378.01007299319497</v>
      </c>
      <c r="R622" s="1"/>
      <c r="S622" s="1"/>
      <c r="T622" s="1"/>
      <c r="U622" s="13"/>
      <c r="V622" s="15"/>
    </row>
    <row r="623" spans="1:22" x14ac:dyDescent="0.2">
      <c r="A623" s="24">
        <v>29462</v>
      </c>
      <c r="B623" s="4">
        <v>-8.0861070887923159E-3</v>
      </c>
      <c r="C623" s="4">
        <v>3.4298044790967985E-3</v>
      </c>
      <c r="D623" s="4">
        <v>8.8679176694441697E-3</v>
      </c>
      <c r="E623" s="4">
        <v>1.3155783344327654E-2</v>
      </c>
      <c r="F623" s="4">
        <v>2.2641572963775447E-2</v>
      </c>
      <c r="G623" s="4">
        <v>3.1798512053984318E-2</v>
      </c>
      <c r="H623" s="4">
        <v>5.370720168053067E-2</v>
      </c>
      <c r="I623" s="4">
        <v>5.142764490250662E-2</v>
      </c>
      <c r="J623" s="4">
        <v>4.9453250220679257E-2</v>
      </c>
      <c r="K623" s="4">
        <v>7.3592064407790314E-2</v>
      </c>
      <c r="L623" s="4"/>
      <c r="M623" s="4">
        <v>5.276632589135577E-3</v>
      </c>
      <c r="N623" s="4">
        <v>2.9953548207015457E-2</v>
      </c>
      <c r="O623" s="1"/>
      <c r="P623" s="15">
        <f t="shared" si="38"/>
        <v>130229.575171273</v>
      </c>
      <c r="Q623" s="15">
        <f t="shared" si="38"/>
        <v>389.33281593733409</v>
      </c>
      <c r="R623" s="1"/>
      <c r="S623" s="1"/>
      <c r="T623" s="1"/>
      <c r="U623" s="13"/>
      <c r="V623" s="15"/>
    </row>
    <row r="624" spans="1:22" x14ac:dyDescent="0.2">
      <c r="A624" s="24">
        <v>29494</v>
      </c>
      <c r="B624" s="4">
        <v>-1.1351074230013802E-2</v>
      </c>
      <c r="C624" s="4">
        <v>7.0124102681259348E-3</v>
      </c>
      <c r="D624" s="4">
        <v>2.1796109190586943E-2</v>
      </c>
      <c r="E624" s="4">
        <v>3.878740027933425E-2</v>
      </c>
      <c r="F624" s="4">
        <v>2.6569152950627561E-2</v>
      </c>
      <c r="G624" s="4">
        <v>3.2866324937694591E-2</v>
      </c>
      <c r="H624" s="4">
        <v>3.9618328201586062E-2</v>
      </c>
      <c r="I624" s="4">
        <v>3.645347920151365E-2</v>
      </c>
      <c r="J624" s="4">
        <v>4.9298668756487807E-2</v>
      </c>
      <c r="K624" s="4">
        <v>6.2545161461851517E-2</v>
      </c>
      <c r="L624" s="4"/>
      <c r="M624" s="4">
        <v>1.2306342179236873E-2</v>
      </c>
      <c r="N624" s="4">
        <v>3.4624791012817235E-2</v>
      </c>
      <c r="O624" s="1"/>
      <c r="P624" s="15">
        <f t="shared" si="38"/>
        <v>131832.22488518734</v>
      </c>
      <c r="Q624" s="15">
        <f t="shared" si="38"/>
        <v>402.81338332359593</v>
      </c>
      <c r="R624" s="1"/>
      <c r="S624" s="1"/>
      <c r="T624" s="1"/>
      <c r="U624" s="13"/>
      <c r="V624" s="15"/>
    </row>
    <row r="625" spans="1:22" x14ac:dyDescent="0.2">
      <c r="A625" s="24">
        <v>29525</v>
      </c>
      <c r="B625" s="4">
        <v>-1.149870000000075E-2</v>
      </c>
      <c r="C625" s="4">
        <v>-7.5988600000008732E-3</v>
      </c>
      <c r="D625" s="4">
        <v>-1.2362000000087914E-4</v>
      </c>
      <c r="E625" s="4">
        <v>2.3161859999999201E-2</v>
      </c>
      <c r="F625" s="4">
        <v>6.9252499999992168E-3</v>
      </c>
      <c r="G625" s="4">
        <v>7.3373899999995551E-3</v>
      </c>
      <c r="H625" s="4">
        <v>2.4101259999999458E-2</v>
      </c>
      <c r="I625" s="4">
        <v>3.3761629999999432E-2</v>
      </c>
      <c r="J625" s="4">
        <v>1.9086298269446189E-2</v>
      </c>
      <c r="K625" s="4">
        <v>3.7624343380722403E-2</v>
      </c>
      <c r="L625" s="4"/>
      <c r="M625" s="4">
        <v>1.8960949999999421E-2</v>
      </c>
      <c r="N625" s="4">
        <v>1.1844653465345578E-2</v>
      </c>
      <c r="O625" s="1"/>
      <c r="P625" s="15">
        <f t="shared" si="38"/>
        <v>134331.88910962405</v>
      </c>
      <c r="Q625" s="15">
        <f t="shared" si="38"/>
        <v>407.58456826026736</v>
      </c>
      <c r="R625" s="1"/>
      <c r="S625" s="1"/>
      <c r="T625" s="1"/>
      <c r="U625" s="13"/>
      <c r="V625" s="15"/>
    </row>
    <row r="626" spans="1:22" x14ac:dyDescent="0.2">
      <c r="A626" s="24">
        <v>29553</v>
      </c>
      <c r="B626" s="4">
        <v>-3.7699301889337899E-3</v>
      </c>
      <c r="C626" s="4">
        <v>1.9411470243153151E-2</v>
      </c>
      <c r="D626" s="4">
        <v>3.5973519025721767E-2</v>
      </c>
      <c r="E626" s="4">
        <v>7.0807176748544975E-2</v>
      </c>
      <c r="F626" s="4">
        <v>8.3163316378757957E-2</v>
      </c>
      <c r="G626" s="4">
        <v>8.4354290777364893E-2</v>
      </c>
      <c r="H626" s="4">
        <v>0.11170125159845168</v>
      </c>
      <c r="I626" s="4">
        <v>9.7020134551842441E-2</v>
      </c>
      <c r="J626" s="4">
        <v>0.11192828590561543</v>
      </c>
      <c r="K626" s="4">
        <v>0.16959679234388458</v>
      </c>
      <c r="L626" s="4"/>
      <c r="M626" s="4">
        <v>5.7238830242926309E-2</v>
      </c>
      <c r="N626" s="4">
        <v>8.3955574311401104E-2</v>
      </c>
      <c r="O626" s="1"/>
      <c r="P626" s="15">
        <f t="shared" si="38"/>
        <v>142020.88930658143</v>
      </c>
      <c r="Q626" s="15">
        <f t="shared" si="38"/>
        <v>441.80356476902256</v>
      </c>
      <c r="R626" s="1"/>
      <c r="S626" s="1"/>
      <c r="T626" s="1"/>
      <c r="U626" s="13"/>
      <c r="V626" s="15"/>
    </row>
    <row r="627" spans="1:22" x14ac:dyDescent="0.2">
      <c r="A627" s="24">
        <v>29586</v>
      </c>
      <c r="B627" s="4">
        <v>2.9940480295129301E-2</v>
      </c>
      <c r="C627" s="4">
        <v>2.1276949883837215E-2</v>
      </c>
      <c r="D627" s="4">
        <v>1.8028585068888825E-2</v>
      </c>
      <c r="E627" s="4">
        <v>-1.6425665691067293E-2</v>
      </c>
      <c r="F627" s="4">
        <v>-3.1887038542868562E-2</v>
      </c>
      <c r="G627" s="4">
        <v>-2.9152747087474729E-2</v>
      </c>
      <c r="H627" s="4">
        <v>-4.4452167022504319E-2</v>
      </c>
      <c r="I627" s="4">
        <v>-4.7402102739818708E-2</v>
      </c>
      <c r="J627" s="4">
        <v>-2.7640217307549064E-2</v>
      </c>
      <c r="K627" s="4">
        <v>-5.1124607680610112E-2</v>
      </c>
      <c r="L627" s="4"/>
      <c r="M627" s="4">
        <v>-1.341920909040506E-2</v>
      </c>
      <c r="N627" s="4">
        <v>-4.8326123103403673E-2</v>
      </c>
      <c r="O627" s="1"/>
      <c r="P627" s="15">
        <f t="shared" si="38"/>
        <v>140115.08129777113</v>
      </c>
      <c r="Q627" s="15">
        <f t="shared" si="38"/>
        <v>420.45291131047219</v>
      </c>
      <c r="R627" s="1"/>
      <c r="S627" s="1"/>
      <c r="T627" s="1"/>
      <c r="U627" s="13"/>
      <c r="V627" s="15"/>
    </row>
    <row r="628" spans="1:22" x14ac:dyDescent="0.2">
      <c r="A628" s="24">
        <v>29616</v>
      </c>
      <c r="B628" s="4">
        <v>2.0562509999999534E-2</v>
      </c>
      <c r="C628" s="4">
        <v>1.2520921510714711E-2</v>
      </c>
      <c r="D628" s="4">
        <v>-4.21858000000086E-3</v>
      </c>
      <c r="E628" s="4">
        <v>-2.0726300000007969E-3</v>
      </c>
      <c r="F628" s="4">
        <v>-4.8249100000010703E-3</v>
      </c>
      <c r="G628" s="4">
        <v>-2.9781480000000915E-2</v>
      </c>
      <c r="H628" s="4">
        <v>-5.1509740000000637E-2</v>
      </c>
      <c r="I628" s="4">
        <v>-4.3639497801311489E-2</v>
      </c>
      <c r="J628" s="4">
        <v>-4.6881847485746864E-2</v>
      </c>
      <c r="K628" s="4">
        <v>-6.244557286990704E-2</v>
      </c>
      <c r="L628" s="4"/>
      <c r="M628" s="4">
        <v>1.9488115107149095E-3</v>
      </c>
      <c r="N628" s="4">
        <v>-3.3124190000000664E-2</v>
      </c>
      <c r="O628" s="1"/>
      <c r="P628" s="15">
        <f t="shared" si="38"/>
        <v>140388.13918102899</v>
      </c>
      <c r="Q628" s="15">
        <f t="shared" si="38"/>
        <v>406.5257491901707</v>
      </c>
      <c r="R628" s="1"/>
      <c r="S628" s="1"/>
      <c r="T628" s="1"/>
      <c r="U628" s="13"/>
      <c r="V628" s="15"/>
    </row>
    <row r="629" spans="1:22" x14ac:dyDescent="0.2">
      <c r="A629" s="24">
        <v>29644</v>
      </c>
      <c r="B629" s="4">
        <v>9.9200327222186413E-3</v>
      </c>
      <c r="C629" s="4">
        <v>3.3477081243505014E-2</v>
      </c>
      <c r="D629" s="4">
        <v>4.1997998924513169E-2</v>
      </c>
      <c r="E629" s="4">
        <v>3.8153473707941421E-2</v>
      </c>
      <c r="F629" s="4">
        <v>1.7172841322193877E-2</v>
      </c>
      <c r="G629" s="4">
        <v>1.2712094796812012E-2</v>
      </c>
      <c r="H629" s="4">
        <v>7.5738285222353152E-3</v>
      </c>
      <c r="I629" s="4">
        <v>1.2506239299568511E-2</v>
      </c>
      <c r="J629" s="4">
        <v>2.4703700956876906E-2</v>
      </c>
      <c r="K629" s="4">
        <v>4.423102097352638E-3</v>
      </c>
      <c r="L629" s="4"/>
      <c r="M629" s="4">
        <v>3.6902437504189978E-2</v>
      </c>
      <c r="N629" s="4">
        <v>1.9758779451486852E-2</v>
      </c>
      <c r="O629" s="1"/>
      <c r="P629" s="15">
        <f t="shared" ref="P629:Q644" si="39">P628*(1+M629)</f>
        <v>145568.80371348644</v>
      </c>
      <c r="Q629" s="15">
        <f t="shared" si="39"/>
        <v>414.55820180976974</v>
      </c>
      <c r="R629" s="1"/>
      <c r="S629" s="1"/>
      <c r="T629" s="1"/>
      <c r="U629" s="13"/>
      <c r="V629" s="15"/>
    </row>
    <row r="630" spans="1:22" x14ac:dyDescent="0.2">
      <c r="A630" s="24">
        <v>29676</v>
      </c>
      <c r="B630" s="4">
        <v>4.8491544813529019E-2</v>
      </c>
      <c r="C630" s="4">
        <v>6.0248637306867803E-2</v>
      </c>
      <c r="D630" s="4">
        <v>6.2410882166152648E-2</v>
      </c>
      <c r="E630" s="4">
        <v>8.1442193882955038E-2</v>
      </c>
      <c r="F630" s="4">
        <v>7.5002346879992743E-2</v>
      </c>
      <c r="G630" s="4">
        <v>8.5972578434879487E-2</v>
      </c>
      <c r="H630" s="4">
        <v>6.6697428601322883E-2</v>
      </c>
      <c r="I630" s="4">
        <v>0.10291263658371874</v>
      </c>
      <c r="J630" s="4">
        <v>7.0205019645551481E-2</v>
      </c>
      <c r="K630" s="4">
        <v>9.5133297832457941E-2</v>
      </c>
      <c r="L630" s="4"/>
      <c r="M630" s="4">
        <v>7.2342857717454301E-2</v>
      </c>
      <c r="N630" s="4">
        <v>8.9197269373741062E-2</v>
      </c>
      <c r="O630" s="1"/>
      <c r="P630" s="15">
        <f t="shared" si="39"/>
        <v>156099.66696863124</v>
      </c>
      <c r="Q630" s="15">
        <f t="shared" si="39"/>
        <v>451.53566140768947</v>
      </c>
      <c r="R630" s="1"/>
      <c r="S630" s="1"/>
      <c r="T630" s="1"/>
      <c r="U630" s="13"/>
      <c r="V630" s="15"/>
    </row>
    <row r="631" spans="1:22" x14ac:dyDescent="0.2">
      <c r="A631" s="24">
        <v>29706</v>
      </c>
      <c r="B631" s="4">
        <v>6.7440209361830927E-3</v>
      </c>
      <c r="C631" s="4">
        <v>1.8331839999999433E-2</v>
      </c>
      <c r="D631" s="4">
        <v>1.0730299999999193E-2</v>
      </c>
      <c r="E631" s="4">
        <v>1.1208039999999198E-2</v>
      </c>
      <c r="F631" s="4">
        <v>4.304149999999618E-3</v>
      </c>
      <c r="G631" s="4">
        <v>1.3727469999999631E-2</v>
      </c>
      <c r="H631" s="4">
        <v>-7.7580717245240294E-3</v>
      </c>
      <c r="I631" s="4">
        <v>5.3359671156063548E-3</v>
      </c>
      <c r="J631" s="4">
        <v>3.6050647236840483E-3</v>
      </c>
      <c r="K631" s="4">
        <v>2.2303989912548783E-3</v>
      </c>
      <c r="L631" s="4"/>
      <c r="M631" s="4">
        <v>1.4110729999999405E-2</v>
      </c>
      <c r="N631" s="4">
        <v>3.4151199999994386E-3</v>
      </c>
      <c r="O631" s="1"/>
      <c r="P631" s="15">
        <f t="shared" si="39"/>
        <v>158302.34722231541</v>
      </c>
      <c r="Q631" s="15">
        <f t="shared" si="39"/>
        <v>453.07770987567585</v>
      </c>
      <c r="R631" s="1"/>
      <c r="S631" s="1"/>
      <c r="T631" s="1"/>
      <c r="U631" s="13"/>
      <c r="V631" s="15"/>
    </row>
    <row r="632" spans="1:22" x14ac:dyDescent="0.2">
      <c r="A632" s="24">
        <v>29735</v>
      </c>
      <c r="B632" s="4">
        <v>2.5217907062991873E-2</v>
      </c>
      <c r="C632" s="4">
        <v>1.5998220780084838E-2</v>
      </c>
      <c r="D632" s="4">
        <v>2.5769651529057969E-2</v>
      </c>
      <c r="E632" s="4">
        <v>5.5026990542126342E-3</v>
      </c>
      <c r="F632" s="4">
        <v>8.2427496229899866E-3</v>
      </c>
      <c r="G632" s="4">
        <v>1.5623969296392204E-2</v>
      </c>
      <c r="H632" s="4">
        <v>1.6913802254333143E-2</v>
      </c>
      <c r="I632" s="4">
        <v>2.3499041316400682E-2</v>
      </c>
      <c r="J632" s="4">
        <v>4.5315487612221705E-2</v>
      </c>
      <c r="K632" s="4">
        <v>4.9921829436649023E-2</v>
      </c>
      <c r="L632" s="4"/>
      <c r="M632" s="4">
        <v>2.4707615490805468E-2</v>
      </c>
      <c r="N632" s="4">
        <v>2.9719084732936274E-2</v>
      </c>
      <c r="O632" s="1"/>
      <c r="P632" s="15">
        <f t="shared" si="39"/>
        <v>162213.62074877636</v>
      </c>
      <c r="Q632" s="15">
        <f t="shared" si="39"/>
        <v>466.5427647260758</v>
      </c>
      <c r="R632" s="1"/>
      <c r="S632" s="1"/>
      <c r="T632" s="1"/>
      <c r="U632" s="13"/>
      <c r="V632" s="15"/>
    </row>
    <row r="633" spans="1:22" x14ac:dyDescent="0.2">
      <c r="A633" s="24">
        <v>29767</v>
      </c>
      <c r="B633" s="4">
        <v>3.8326600139258149E-2</v>
      </c>
      <c r="C633" s="4">
        <v>1.7134980108360232E-2</v>
      </c>
      <c r="D633" s="4">
        <v>4.6217746189423092E-3</v>
      </c>
      <c r="E633" s="4">
        <v>-2.5955462900995041E-3</v>
      </c>
      <c r="F633" s="4">
        <v>-1.1039164067619622E-2</v>
      </c>
      <c r="G633" s="4">
        <v>-1.8107015076687327E-2</v>
      </c>
      <c r="H633" s="4">
        <v>-1.5222230385534274E-2</v>
      </c>
      <c r="I633" s="4">
        <v>-2.7055316925349016E-2</v>
      </c>
      <c r="J633" s="4">
        <v>-3.5274564206924319E-2</v>
      </c>
      <c r="K633" s="4">
        <v>-7.8528119414452924E-2</v>
      </c>
      <c r="L633" s="4"/>
      <c r="M633" s="4">
        <v>8.0085688354907258E-3</v>
      </c>
      <c r="N633" s="4">
        <v>-4.928639017778802E-2</v>
      </c>
      <c r="O633" s="1"/>
      <c r="P633" s="15">
        <f t="shared" si="39"/>
        <v>163512.71969659711</v>
      </c>
      <c r="Q633" s="15">
        <f t="shared" si="39"/>
        <v>443.54855598916248</v>
      </c>
      <c r="R633" s="1"/>
      <c r="S633" s="1"/>
      <c r="T633" s="1"/>
      <c r="U633" s="13"/>
      <c r="V633" s="15"/>
    </row>
    <row r="634" spans="1:22" x14ac:dyDescent="0.2">
      <c r="A634" s="24">
        <v>29798</v>
      </c>
      <c r="B634" s="4">
        <v>-1.8494870339130776E-3</v>
      </c>
      <c r="C634" s="4">
        <v>-3.5264000000000628E-2</v>
      </c>
      <c r="D634" s="4">
        <v>-3.5852240000000646E-2</v>
      </c>
      <c r="E634" s="4">
        <v>-3.2300012299567138E-2</v>
      </c>
      <c r="F634" s="4">
        <v>-1.5442590522115718E-2</v>
      </c>
      <c r="G634" s="4">
        <v>-1.997878000000064E-2</v>
      </c>
      <c r="H634" s="4">
        <v>-6.2295500000010273E-3</v>
      </c>
      <c r="I634" s="4">
        <v>1.3045699999991722E-3</v>
      </c>
      <c r="J634" s="4">
        <v>-1.1861000000057409E-4</v>
      </c>
      <c r="K634" s="4">
        <v>1.6684939999999537E-2</v>
      </c>
      <c r="L634" s="4"/>
      <c r="M634" s="4">
        <v>-2.9330167556028131E-2</v>
      </c>
      <c r="N634" s="4">
        <v>2.4495494949497099E-2</v>
      </c>
      <c r="O634" s="1"/>
      <c r="P634" s="15">
        <f t="shared" si="39"/>
        <v>158716.86423035405</v>
      </c>
      <c r="Q634" s="15">
        <f t="shared" si="39"/>
        <v>454.41349740225172</v>
      </c>
      <c r="R634" s="1"/>
      <c r="S634" s="1"/>
      <c r="T634" s="1"/>
      <c r="U634" s="13"/>
      <c r="V634" s="15"/>
    </row>
    <row r="635" spans="1:22" x14ac:dyDescent="0.2">
      <c r="A635" s="24">
        <v>29829</v>
      </c>
      <c r="B635" s="4">
        <v>-1.7193373992704708E-2</v>
      </c>
      <c r="C635" s="4">
        <v>-3.7161704990038236E-2</v>
      </c>
      <c r="D635" s="4">
        <v>-4.059576680137722E-2</v>
      </c>
      <c r="E635" s="4">
        <v>-4.9720923972853215E-2</v>
      </c>
      <c r="F635" s="4">
        <v>-6.3023583207076683E-2</v>
      </c>
      <c r="G635" s="4">
        <v>-4.9563311346984995E-2</v>
      </c>
      <c r="H635" s="4">
        <v>-5.8344370087674791E-2</v>
      </c>
      <c r="I635" s="4">
        <v>-7.9116179188795432E-2</v>
      </c>
      <c r="J635" s="4">
        <v>-7.9192503879899179E-2</v>
      </c>
      <c r="K635" s="4">
        <v>-8.7613097359453662E-2</v>
      </c>
      <c r="L635" s="4"/>
      <c r="M635" s="4">
        <v>-4.5438583045719239E-2</v>
      </c>
      <c r="N635" s="4">
        <v>-7.7339019379531249E-2</v>
      </c>
      <c r="O635" s="1"/>
      <c r="P635" s="15">
        <f t="shared" si="39"/>
        <v>151504.99481426697</v>
      </c>
      <c r="Q635" s="15">
        <f t="shared" si="39"/>
        <v>419.26960312033839</v>
      </c>
      <c r="R635" s="1"/>
      <c r="S635" s="1"/>
      <c r="T635" s="1"/>
      <c r="U635" s="13"/>
      <c r="V635" s="15"/>
    </row>
    <row r="636" spans="1:22" x14ac:dyDescent="0.2">
      <c r="A636" s="24">
        <v>29859</v>
      </c>
      <c r="B636" s="4">
        <v>-2.0780053193131698E-2</v>
      </c>
      <c r="C636" s="4">
        <v>-1.9292756809616174E-2</v>
      </c>
      <c r="D636" s="4">
        <v>-3.7361372890874045E-2</v>
      </c>
      <c r="E636" s="4">
        <v>-5.119717938437407E-2</v>
      </c>
      <c r="F636" s="4">
        <v>-6.9216791118925869E-2</v>
      </c>
      <c r="G636" s="4">
        <v>-5.7837588741908807E-2</v>
      </c>
      <c r="H636" s="4">
        <v>-6.8408837139446455E-2</v>
      </c>
      <c r="I636" s="4">
        <v>-7.5227660509616157E-2</v>
      </c>
      <c r="J636" s="4">
        <v>-8.9694732131111787E-2</v>
      </c>
      <c r="K636" s="4">
        <v>-0.12080784239572728</v>
      </c>
      <c r="L636" s="4"/>
      <c r="M636" s="4">
        <v>-3.9423553573376457E-2</v>
      </c>
      <c r="N636" s="4">
        <v>-0.10816551487669657</v>
      </c>
      <c r="O636" s="1"/>
      <c r="P636" s="15">
        <f t="shared" si="39"/>
        <v>145532.1295345726</v>
      </c>
      <c r="Q636" s="15">
        <f t="shared" si="39"/>
        <v>373.91909062667878</v>
      </c>
      <c r="R636" s="1"/>
      <c r="S636" s="1"/>
      <c r="T636" s="1"/>
      <c r="U636" s="13"/>
      <c r="V636" s="15"/>
    </row>
    <row r="637" spans="1:22" x14ac:dyDescent="0.2">
      <c r="A637" s="24">
        <v>29889</v>
      </c>
      <c r="B637" s="4">
        <v>5.3075679999998959E-2</v>
      </c>
      <c r="C637" s="4">
        <v>5.0228319999998883E-2</v>
      </c>
      <c r="D637" s="4">
        <v>5.551574999999942E-2</v>
      </c>
      <c r="E637" s="4">
        <v>4.4362599999999031E-2</v>
      </c>
      <c r="F637" s="4">
        <v>4.6417109999999484E-2</v>
      </c>
      <c r="G637" s="4">
        <v>6.243851764340369E-2</v>
      </c>
      <c r="H637" s="4">
        <v>6.7028909999998998E-2</v>
      </c>
      <c r="I637" s="4">
        <v>7.6138854137141276E-2</v>
      </c>
      <c r="J637" s="4">
        <v>0.1106853819800131</v>
      </c>
      <c r="K637" s="4">
        <v>0.10359361999999983</v>
      </c>
      <c r="L637" s="4"/>
      <c r="M637" s="4">
        <v>7.3215747474749682E-2</v>
      </c>
      <c r="N637" s="4">
        <v>9.4648259999999818E-2</v>
      </c>
      <c r="O637" s="1"/>
      <c r="P637" s="15">
        <f t="shared" si="39"/>
        <v>156187.37318003841</v>
      </c>
      <c r="Q637" s="15">
        <f t="shared" si="39"/>
        <v>409.30988193527617</v>
      </c>
      <c r="R637" s="1"/>
      <c r="S637" s="1"/>
      <c r="T637" s="1"/>
      <c r="U637" s="13"/>
      <c r="V637" s="15"/>
    </row>
    <row r="638" spans="1:22" x14ac:dyDescent="0.2">
      <c r="A638" s="24">
        <v>29920</v>
      </c>
      <c r="B638" s="4">
        <v>6.0806674627316815E-2</v>
      </c>
      <c r="C638" s="4">
        <v>5.6934587053375507E-2</v>
      </c>
      <c r="D638" s="4">
        <v>5.2064956370087456E-2</v>
      </c>
      <c r="E638" s="4">
        <v>3.4144791683089704E-2</v>
      </c>
      <c r="F638" s="4">
        <v>5.1296321299639347E-2</v>
      </c>
      <c r="G638" s="4">
        <v>4.2632783084312953E-2</v>
      </c>
      <c r="H638" s="4">
        <v>4.002154596475771E-2</v>
      </c>
      <c r="I638" s="4">
        <v>4.1039569370183271E-2</v>
      </c>
      <c r="J638" s="4">
        <v>2.1288726070516573E-2</v>
      </c>
      <c r="K638" s="4">
        <v>1.1314747208848175E-2</v>
      </c>
      <c r="L638" s="4"/>
      <c r="M638" s="4">
        <v>4.079771504580143E-2</v>
      </c>
      <c r="N638" s="4">
        <v>3.9366049070866937E-2</v>
      </c>
      <c r="O638" s="1"/>
      <c r="P638" s="15">
        <f t="shared" si="39"/>
        <v>162559.46112478987</v>
      </c>
      <c r="Q638" s="15">
        <f t="shared" si="39"/>
        <v>425.42279483273103</v>
      </c>
      <c r="R638" s="1"/>
      <c r="S638" s="1"/>
      <c r="T638" s="1"/>
      <c r="U638" s="13"/>
      <c r="V638" s="15"/>
    </row>
    <row r="639" spans="1:22" x14ac:dyDescent="0.2">
      <c r="A639" s="24">
        <v>29951</v>
      </c>
      <c r="B639" s="4">
        <v>-2.3268783503308188E-2</v>
      </c>
      <c r="C639" s="4">
        <v>-2.8461982274413544E-2</v>
      </c>
      <c r="D639" s="4">
        <v>-2.0064030283830414E-2</v>
      </c>
      <c r="E639" s="4">
        <v>-8.2638264103934711E-3</v>
      </c>
      <c r="F639" s="4">
        <v>-7.5194169409835698E-3</v>
      </c>
      <c r="G639" s="4">
        <v>-1.5101202193379626E-2</v>
      </c>
      <c r="H639" s="4">
        <v>-1.4990528621511068E-2</v>
      </c>
      <c r="I639" s="4">
        <v>-3.9183313012123078E-2</v>
      </c>
      <c r="J639" s="4">
        <v>-3.0366250234299952E-2</v>
      </c>
      <c r="K639" s="4">
        <v>-3.9854874417965425E-2</v>
      </c>
      <c r="L639" s="4"/>
      <c r="M639" s="4">
        <v>-2.4065131583829946E-2</v>
      </c>
      <c r="N639" s="4">
        <v>-3.473431477488087E-2</v>
      </c>
      <c r="O639" s="1"/>
      <c r="P639" s="15">
        <f t="shared" si="39"/>
        <v>158647.44630262532</v>
      </c>
      <c r="Q639" s="15">
        <f t="shared" si="39"/>
        <v>410.64602556460136</v>
      </c>
      <c r="R639" s="1"/>
      <c r="S639" s="1"/>
      <c r="T639" s="1"/>
      <c r="U639" s="13"/>
      <c r="V639" s="15"/>
    </row>
    <row r="640" spans="1:22" x14ac:dyDescent="0.2">
      <c r="A640" s="24">
        <v>29980</v>
      </c>
      <c r="B640" s="4">
        <v>1.0098869999999982E-2</v>
      </c>
      <c r="C640" s="4">
        <v>-5.3351300000008539E-3</v>
      </c>
      <c r="D640" s="4">
        <v>-2.7853794654680852E-2</v>
      </c>
      <c r="E640" s="4">
        <v>-2.8989460000000578E-2</v>
      </c>
      <c r="F640" s="4">
        <v>-4.1659020000000324E-2</v>
      </c>
      <c r="G640" s="4">
        <v>-4.3957610000000646E-2</v>
      </c>
      <c r="H640" s="4">
        <v>-3.4456040000000465E-2</v>
      </c>
      <c r="I640" s="4">
        <v>-4.3053306983551143E-2</v>
      </c>
      <c r="J640" s="4">
        <v>-5.8664530000000381E-2</v>
      </c>
      <c r="K640" s="4">
        <v>-8.3279890826595038E-2</v>
      </c>
      <c r="L640" s="4"/>
      <c r="M640" s="4">
        <v>-2.0932800000005303E-3</v>
      </c>
      <c r="N640" s="4">
        <v>-6.5789200000000325E-2</v>
      </c>
      <c r="O640" s="1"/>
      <c r="P640" s="15">
        <f t="shared" si="39"/>
        <v>158315.35277622889</v>
      </c>
      <c r="Q640" s="15">
        <f t="shared" si="39"/>
        <v>383.62995205952654</v>
      </c>
      <c r="R640" s="1"/>
      <c r="S640" s="1"/>
      <c r="T640" s="1"/>
      <c r="U640" s="13"/>
      <c r="V640" s="15"/>
    </row>
    <row r="641" spans="1:22" x14ac:dyDescent="0.2">
      <c r="A641" s="24">
        <v>30008</v>
      </c>
      <c r="B641" s="4">
        <v>1.4897764282905568E-2</v>
      </c>
      <c r="C641" s="4">
        <v>-5.0445286608746809E-3</v>
      </c>
      <c r="D641" s="4">
        <v>-1.5864057822527533E-2</v>
      </c>
      <c r="E641" s="4">
        <v>-2.7056369311397876E-2</v>
      </c>
      <c r="F641" s="4">
        <v>-3.1881375861971706E-2</v>
      </c>
      <c r="G641" s="4">
        <v>-4.5712352701683168E-2</v>
      </c>
      <c r="H641" s="4">
        <v>-6.7486915258338054E-2</v>
      </c>
      <c r="I641" s="4">
        <v>-7.2196150621424371E-2</v>
      </c>
      <c r="J641" s="4">
        <v>-6.5111142083725038E-2</v>
      </c>
      <c r="K641" s="4">
        <v>-8.8539683222753074E-2</v>
      </c>
      <c r="L641" s="4"/>
      <c r="M641" s="4">
        <v>5.9630210582510834E-3</v>
      </c>
      <c r="N641" s="4">
        <v>-0.10011321201004086</v>
      </c>
      <c r="O641" s="1"/>
      <c r="P641" s="15">
        <f t="shared" si="39"/>
        <v>159259.39055867799</v>
      </c>
      <c r="Q641" s="15">
        <f t="shared" si="39"/>
        <v>345.22352533558933</v>
      </c>
      <c r="R641" s="1"/>
      <c r="S641" s="1"/>
      <c r="T641" s="1"/>
      <c r="U641" s="13"/>
      <c r="V641" s="15"/>
    </row>
    <row r="642" spans="1:22" x14ac:dyDescent="0.2">
      <c r="A642" s="24">
        <v>30041</v>
      </c>
      <c r="B642" s="4">
        <v>2.5632409543089096E-2</v>
      </c>
      <c r="C642" s="4">
        <v>1.6252709522581288E-2</v>
      </c>
      <c r="D642" s="4">
        <v>4.5025198116082077E-3</v>
      </c>
      <c r="E642" s="4">
        <v>-9.0943857931913286E-4</v>
      </c>
      <c r="F642" s="4">
        <v>-2.2058351152636213E-3</v>
      </c>
      <c r="G642" s="4">
        <v>-1.8227589813371248E-2</v>
      </c>
      <c r="H642" s="4">
        <v>-1.2895654524003652E-2</v>
      </c>
      <c r="I642" s="4">
        <v>-1.2314365412280481E-2</v>
      </c>
      <c r="J642" s="4">
        <v>-2.0633329488251917E-2</v>
      </c>
      <c r="K642" s="4">
        <v>-4.8408525780356371E-2</v>
      </c>
      <c r="L642" s="4"/>
      <c r="M642" s="4">
        <v>1.833011434534515E-2</v>
      </c>
      <c r="N642" s="4">
        <v>-4.1456139199190556E-2</v>
      </c>
      <c r="O642" s="1"/>
      <c r="P642" s="15">
        <f t="shared" si="39"/>
        <v>162178.63339818854</v>
      </c>
      <c r="Q642" s="15">
        <f t="shared" si="39"/>
        <v>330.91189081444185</v>
      </c>
      <c r="R642" s="1"/>
      <c r="S642" s="1"/>
      <c r="T642" s="1"/>
      <c r="U642" s="13"/>
      <c r="V642" s="15"/>
    </row>
    <row r="643" spans="1:22" x14ac:dyDescent="0.2">
      <c r="A643" s="24">
        <v>30071</v>
      </c>
      <c r="B643" s="4">
        <v>3.9217579999999419E-2</v>
      </c>
      <c r="C643" s="4">
        <v>3.6523493000325535E-2</v>
      </c>
      <c r="D643" s="4">
        <v>4.1687979999999403E-2</v>
      </c>
      <c r="E643" s="4">
        <v>4.2147384661947784E-2</v>
      </c>
      <c r="F643" s="4">
        <v>5.6137319999999269E-2</v>
      </c>
      <c r="G643" s="4">
        <v>6.1511349999999743E-2</v>
      </c>
      <c r="H643" s="4">
        <v>5.1114399999999227E-2</v>
      </c>
      <c r="I643" s="4">
        <v>5.8704159999999561E-2</v>
      </c>
      <c r="J643" s="4">
        <v>5.0957978176059848E-2</v>
      </c>
      <c r="K643" s="4">
        <v>5.603976385184728E-2</v>
      </c>
      <c r="L643" s="4"/>
      <c r="M643" s="4">
        <v>4.2162060606062868E-2</v>
      </c>
      <c r="N643" s="4">
        <v>4.2598209999999304E-2</v>
      </c>
      <c r="O643" s="1"/>
      <c r="P643" s="15">
        <f t="shared" si="39"/>
        <v>169016.41876853141</v>
      </c>
      <c r="Q643" s="15">
        <f t="shared" si="39"/>
        <v>345.00814503085229</v>
      </c>
      <c r="R643" s="1"/>
      <c r="S643" s="1"/>
      <c r="T643" s="1"/>
      <c r="U643" s="13"/>
      <c r="V643" s="15"/>
    </row>
    <row r="644" spans="1:22" x14ac:dyDescent="0.2">
      <c r="A644" s="24">
        <v>30102</v>
      </c>
      <c r="B644" s="4">
        <v>-1.9016800297383396E-2</v>
      </c>
      <c r="C644" s="4">
        <v>-2.0506490548835465E-2</v>
      </c>
      <c r="D644" s="4">
        <v>-3.51135413789746E-2</v>
      </c>
      <c r="E644" s="4">
        <v>-3.6338510519888678E-2</v>
      </c>
      <c r="F644" s="4">
        <v>-3.5024002853085379E-2</v>
      </c>
      <c r="G644" s="4">
        <v>-4.20992590440602E-2</v>
      </c>
      <c r="H644" s="4">
        <v>-4.5639510859326382E-2</v>
      </c>
      <c r="I644" s="4">
        <v>-3.7380433600506691E-2</v>
      </c>
      <c r="J644" s="4">
        <v>-4.3042326181855994E-2</v>
      </c>
      <c r="K644" s="4">
        <v>-5.7881679691914489E-2</v>
      </c>
      <c r="L644" s="4"/>
      <c r="M644" s="4">
        <v>-2.3504794362572579E-2</v>
      </c>
      <c r="N644" s="4">
        <v>-5.4445744967123955E-2</v>
      </c>
      <c r="O644" s="1"/>
      <c r="P644" s="15">
        <f t="shared" si="39"/>
        <v>165043.72260147863</v>
      </c>
      <c r="Q644" s="15">
        <f t="shared" si="39"/>
        <v>326.22391955492202</v>
      </c>
      <c r="R644" s="1"/>
      <c r="S644" s="1"/>
      <c r="T644" s="1"/>
      <c r="U644" s="13"/>
      <c r="V644" s="15"/>
    </row>
    <row r="645" spans="1:22" x14ac:dyDescent="0.2">
      <c r="A645" s="24">
        <v>30132</v>
      </c>
      <c r="B645" s="4">
        <v>-1.262549816533709E-2</v>
      </c>
      <c r="C645" s="4">
        <v>6.2977177292136144E-3</v>
      </c>
      <c r="D645" s="4">
        <v>-2.1139263207067382E-2</v>
      </c>
      <c r="E645" s="4">
        <v>-1.8131399015911764E-2</v>
      </c>
      <c r="F645" s="4">
        <v>-1.5751820289863772E-2</v>
      </c>
      <c r="G645" s="4">
        <v>-3.8511715256706047E-3</v>
      </c>
      <c r="H645" s="4">
        <v>-3.0227130755051124E-2</v>
      </c>
      <c r="I645" s="4">
        <v>-2.3374070432337857E-2</v>
      </c>
      <c r="J645" s="4">
        <v>-3.3690997016155078E-2</v>
      </c>
      <c r="K645" s="4">
        <v>-5.0500902761756561E-2</v>
      </c>
      <c r="L645" s="4"/>
      <c r="M645" s="4">
        <v>-5.3539017932588973E-3</v>
      </c>
      <c r="N645" s="4">
        <v>-6.5872901873471168E-2</v>
      </c>
      <c r="O645" s="1"/>
      <c r="P645" s="15">
        <f t="shared" ref="P645:Q660" si="40">P644*(1+M645)</f>
        <v>164160.09471907644</v>
      </c>
      <c r="Q645" s="15">
        <f t="shared" si="40"/>
        <v>304.73460331330148</v>
      </c>
      <c r="R645" s="1"/>
      <c r="S645" s="1"/>
      <c r="T645" s="1"/>
      <c r="U645" s="13"/>
      <c r="V645" s="15"/>
    </row>
    <row r="646" spans="1:22" x14ac:dyDescent="0.2">
      <c r="A646" s="24">
        <v>30162</v>
      </c>
      <c r="B646" s="4">
        <v>-7.4835200000006319E-3</v>
      </c>
      <c r="C646" s="4">
        <v>-1.7665310000000711E-2</v>
      </c>
      <c r="D646" s="4">
        <v>-2.1444780000000718E-2</v>
      </c>
      <c r="E646" s="4">
        <v>-1.9637960036919089E-2</v>
      </c>
      <c r="F646" s="4">
        <v>-1.6634370000000676E-2</v>
      </c>
      <c r="G646" s="4">
        <v>-2.6377790000000623E-2</v>
      </c>
      <c r="H646" s="4">
        <v>-2.3609960000000596E-2</v>
      </c>
      <c r="I646" s="4">
        <v>-3.9419880000000629E-2</v>
      </c>
      <c r="J646" s="4">
        <v>-3.8356652415078574E-2</v>
      </c>
      <c r="K646" s="4">
        <v>-2.7434541454435912E-2</v>
      </c>
      <c r="L646" s="4"/>
      <c r="M646" s="4">
        <v>6.9459899630810451E-3</v>
      </c>
      <c r="N646" s="4">
        <v>-4.2465750000000413E-2</v>
      </c>
      <c r="O646" s="1"/>
      <c r="P646" s="15">
        <f t="shared" si="40"/>
        <v>165300.34908933358</v>
      </c>
      <c r="Q646" s="15">
        <f t="shared" si="40"/>
        <v>291.79381983264955</v>
      </c>
      <c r="R646" s="1"/>
      <c r="S646" s="1"/>
      <c r="T646" s="1"/>
      <c r="U646" s="13"/>
      <c r="V646" s="15"/>
    </row>
    <row r="647" spans="1:22" x14ac:dyDescent="0.2">
      <c r="A647" s="24">
        <v>30194</v>
      </c>
      <c r="B647" s="4">
        <v>0.11190174511110351</v>
      </c>
      <c r="C647" s="4">
        <v>0.11248855384291678</v>
      </c>
      <c r="D647" s="4">
        <v>0.1094351941004077</v>
      </c>
      <c r="E647" s="4">
        <v>0.11538228227767866</v>
      </c>
      <c r="F647" s="4">
        <v>0.10034800073074535</v>
      </c>
      <c r="G647" s="4">
        <v>0.13592946884754298</v>
      </c>
      <c r="H647" s="4">
        <v>0.1344767071023123</v>
      </c>
      <c r="I647" s="4">
        <v>0.11136407147967997</v>
      </c>
      <c r="J647" s="4">
        <v>0.12341619079308641</v>
      </c>
      <c r="K647" s="4">
        <v>0.12262582942635736</v>
      </c>
      <c r="L647" s="4"/>
      <c r="M647" s="4">
        <v>9.9858164574887942E-2</v>
      </c>
      <c r="N647" s="4">
        <v>0.14420943618687265</v>
      </c>
      <c r="O647" s="1"/>
      <c r="P647" s="15">
        <f t="shared" si="40"/>
        <v>181806.9385529827</v>
      </c>
      <c r="Q647" s="15">
        <f t="shared" si="40"/>
        <v>333.87324207352981</v>
      </c>
      <c r="R647" s="1"/>
      <c r="S647" s="1"/>
      <c r="T647" s="1"/>
      <c r="U647" s="13"/>
      <c r="V647" s="15"/>
    </row>
    <row r="648" spans="1:22" x14ac:dyDescent="0.2">
      <c r="A648" s="24">
        <v>30224</v>
      </c>
      <c r="B648" s="4">
        <v>2.1368781925687585E-2</v>
      </c>
      <c r="C648" s="4">
        <v>2.7997377706078908E-2</v>
      </c>
      <c r="D648" s="4">
        <v>3.737188521689716E-2</v>
      </c>
      <c r="E648" s="4">
        <v>3.9205512355493966E-2</v>
      </c>
      <c r="F648" s="4">
        <v>5.418716461585471E-2</v>
      </c>
      <c r="G648" s="4">
        <v>2.9431284448312667E-2</v>
      </c>
      <c r="H648" s="4">
        <v>3.1265741392084268E-2</v>
      </c>
      <c r="I648" s="4">
        <v>3.590063997635462E-2</v>
      </c>
      <c r="J648" s="4">
        <v>8.8187733065840934E-3</v>
      </c>
      <c r="K648" s="4">
        <v>1.039205271366983E-2</v>
      </c>
      <c r="L648" s="4"/>
      <c r="M648" s="4">
        <v>3.442120532124826E-2</v>
      </c>
      <c r="N648" s="4">
        <v>-1.5458487465911941E-2</v>
      </c>
      <c r="O648" s="1"/>
      <c r="P648" s="15">
        <f t="shared" si="40"/>
        <v>188064.95251374249</v>
      </c>
      <c r="Q648" s="15">
        <f t="shared" si="40"/>
        <v>328.71206674573278</v>
      </c>
      <c r="R648" s="1"/>
      <c r="S648" s="1"/>
      <c r="T648" s="1"/>
      <c r="U648" s="13"/>
      <c r="V648" s="15"/>
    </row>
    <row r="649" spans="1:22" x14ac:dyDescent="0.2">
      <c r="A649" s="24">
        <v>30253</v>
      </c>
      <c r="B649" s="4">
        <v>7.2598859999999377E-2</v>
      </c>
      <c r="C649" s="4">
        <v>0.1093134799999993</v>
      </c>
      <c r="D649" s="4">
        <v>0.12957615999999894</v>
      </c>
      <c r="E649" s="4">
        <v>0.12325079999999944</v>
      </c>
      <c r="F649" s="4">
        <v>0.11951692999999897</v>
      </c>
      <c r="G649" s="4">
        <v>0.1658268699999994</v>
      </c>
      <c r="H649" s="4">
        <v>0.13051657999999944</v>
      </c>
      <c r="I649" s="4">
        <v>0.14031446246172408</v>
      </c>
      <c r="J649" s="4">
        <v>0.17399560999999908</v>
      </c>
      <c r="K649" s="4">
        <v>0.18745293999999957</v>
      </c>
      <c r="L649" s="4"/>
      <c r="M649" s="4">
        <v>9.7919229999999136E-2</v>
      </c>
      <c r="N649" s="4">
        <v>0.18863434343434626</v>
      </c>
      <c r="O649" s="1"/>
      <c r="P649" s="15">
        <f t="shared" si="40"/>
        <v>206480.12785387455</v>
      </c>
      <c r="Q649" s="15">
        <f t="shared" si="40"/>
        <v>390.71845163526109</v>
      </c>
      <c r="R649" s="1"/>
      <c r="S649" s="1"/>
      <c r="T649" s="1"/>
      <c r="U649" s="13"/>
      <c r="V649" s="15"/>
    </row>
    <row r="650" spans="1:22" x14ac:dyDescent="0.2">
      <c r="A650" s="24">
        <v>30285</v>
      </c>
      <c r="B650" s="4">
        <v>2.7307815402414892E-2</v>
      </c>
      <c r="C650" s="4">
        <v>4.8428129416772547E-2</v>
      </c>
      <c r="D650" s="4">
        <v>6.4635108777242545E-2</v>
      </c>
      <c r="E650" s="4">
        <v>7.3809580886825765E-2</v>
      </c>
      <c r="F650" s="4">
        <v>7.7325452907345049E-2</v>
      </c>
      <c r="G650" s="4">
        <v>6.7445764518679896E-2</v>
      </c>
      <c r="H650" s="4">
        <v>6.807699395634681E-2</v>
      </c>
      <c r="I650" s="4">
        <v>7.0245005154115914E-2</v>
      </c>
      <c r="J650" s="4">
        <v>7.3716087231743943E-2</v>
      </c>
      <c r="K650" s="4">
        <v>7.2872132996661509E-2</v>
      </c>
      <c r="L650" s="4"/>
      <c r="M650" s="4">
        <v>6.5202663738845201E-2</v>
      </c>
      <c r="N650" s="4">
        <v>4.1502002844626684E-2</v>
      </c>
      <c r="O650" s="1"/>
      <c r="P650" s="15">
        <f t="shared" si="40"/>
        <v>219943.18219908449</v>
      </c>
      <c r="Q650" s="15">
        <f t="shared" si="40"/>
        <v>406.93404992647584</v>
      </c>
      <c r="R650" s="1"/>
      <c r="S650" s="1"/>
      <c r="T650" s="1"/>
      <c r="U650" s="13"/>
      <c r="V650" s="15"/>
    </row>
    <row r="651" spans="1:22" x14ac:dyDescent="0.2">
      <c r="A651" s="24">
        <v>30316</v>
      </c>
      <c r="B651" s="4">
        <v>2.302533576425625E-2</v>
      </c>
      <c r="C651" s="4">
        <v>1.1644097047131652E-2</v>
      </c>
      <c r="D651" s="4">
        <v>-9.8921824395423741E-3</v>
      </c>
      <c r="E651" s="4">
        <v>-3.5428644862848246E-3</v>
      </c>
      <c r="F651" s="4">
        <v>9.3693197958917285E-3</v>
      </c>
      <c r="G651" s="4">
        <v>9.0959489478108502E-3</v>
      </c>
      <c r="H651" s="4">
        <v>2.078035235669029E-2</v>
      </c>
      <c r="I651" s="4">
        <v>1.3647139389422192E-2</v>
      </c>
      <c r="J651" s="4">
        <v>4.5861185950504257E-3</v>
      </c>
      <c r="K651" s="4">
        <v>3.6347316143341413E-3</v>
      </c>
      <c r="L651" s="4"/>
      <c r="M651" s="4">
        <v>1.3756216263173027E-2</v>
      </c>
      <c r="N651" s="4">
        <v>-4.4715431192634547E-3</v>
      </c>
      <c r="O651" s="1"/>
      <c r="P651" s="15">
        <f t="shared" si="40"/>
        <v>222968.76817902556</v>
      </c>
      <c r="Q651" s="15">
        <f t="shared" si="40"/>
        <v>405.1144267755331</v>
      </c>
      <c r="R651" s="1"/>
      <c r="S651" s="1"/>
      <c r="T651" s="1"/>
      <c r="U651" s="13"/>
      <c r="V651" s="15"/>
    </row>
    <row r="652" spans="1:22" x14ac:dyDescent="0.2">
      <c r="A652" s="24">
        <v>30347</v>
      </c>
      <c r="B652" s="4">
        <v>2.5249439999999623E-2</v>
      </c>
      <c r="C652" s="4">
        <v>1.4261049999999331E-2</v>
      </c>
      <c r="D652" s="4">
        <v>2.2907259494171717E-2</v>
      </c>
      <c r="E652" s="4">
        <v>1.9319343821942114E-2</v>
      </c>
      <c r="F652" s="4">
        <v>1.8348649999998967E-2</v>
      </c>
      <c r="G652" s="4">
        <v>2.779090999999978E-2</v>
      </c>
      <c r="H652" s="4">
        <v>4.2091125915782124E-2</v>
      </c>
      <c r="I652" s="4">
        <v>4.6992046957463618E-2</v>
      </c>
      <c r="J652" s="4">
        <v>5.4723079999999591E-2</v>
      </c>
      <c r="K652" s="4">
        <v>8.7413890152930662E-2</v>
      </c>
      <c r="L652" s="4"/>
      <c r="M652" s="4">
        <v>1.1675023551633634E-2</v>
      </c>
      <c r="N652" s="4">
        <v>7.4869252525255003E-2</v>
      </c>
      <c r="O652" s="1"/>
      <c r="P652" s="15">
        <f t="shared" si="40"/>
        <v>225571.93379879443</v>
      </c>
      <c r="Q652" s="15">
        <f t="shared" si="40"/>
        <v>435.44504109541441</v>
      </c>
      <c r="R652" s="1"/>
      <c r="S652" s="1"/>
      <c r="T652" s="1"/>
      <c r="U652" s="13"/>
      <c r="V652" s="15"/>
    </row>
    <row r="653" spans="1:22" x14ac:dyDescent="0.2">
      <c r="A653" s="24">
        <v>30375</v>
      </c>
      <c r="B653" s="4">
        <v>2.4632667389244967E-2</v>
      </c>
      <c r="C653" s="4">
        <v>4.796332132935599E-2</v>
      </c>
      <c r="D653" s="4">
        <v>4.1051378080575018E-2</v>
      </c>
      <c r="E653" s="4">
        <v>3.1536783271324254E-2</v>
      </c>
      <c r="F653" s="4">
        <v>6.80933756722224E-2</v>
      </c>
      <c r="G653" s="4">
        <v>5.4167934281332375E-2</v>
      </c>
      <c r="H653" s="4">
        <v>4.3816284388796367E-2</v>
      </c>
      <c r="I653" s="4">
        <v>4.8806619170714383E-2</v>
      </c>
      <c r="J653" s="4">
        <v>2.18201025799587E-2</v>
      </c>
      <c r="K653" s="4">
        <v>2.7065639277430886E-2</v>
      </c>
      <c r="L653" s="4"/>
      <c r="M653" s="4">
        <v>4.3862892511788987E-2</v>
      </c>
      <c r="N653" s="4">
        <v>5.416836765713251E-3</v>
      </c>
      <c r="O653" s="1"/>
      <c r="P653" s="15">
        <f t="shared" si="40"/>
        <v>235466.17128468733</v>
      </c>
      <c r="Q653" s="15">
        <f t="shared" si="40"/>
        <v>437.80377580346754</v>
      </c>
      <c r="R653" s="1"/>
      <c r="S653" s="1"/>
      <c r="T653" s="1"/>
      <c r="U653" s="13"/>
      <c r="V653" s="15"/>
    </row>
    <row r="654" spans="1:22" x14ac:dyDescent="0.2">
      <c r="A654" s="24">
        <v>30406</v>
      </c>
      <c r="B654" s="4">
        <v>1.345783400249756E-2</v>
      </c>
      <c r="C654" s="4">
        <v>5.2205313499134043E-2</v>
      </c>
      <c r="D654" s="4">
        <v>6.3102856892881309E-2</v>
      </c>
      <c r="E654" s="4">
        <v>4.9563475754957009E-2</v>
      </c>
      <c r="F654" s="4">
        <v>4.5009109447863072E-2</v>
      </c>
      <c r="G654" s="4">
        <v>4.918658931142561E-2</v>
      </c>
      <c r="H654" s="4">
        <v>3.9023865792815471E-2</v>
      </c>
      <c r="I654" s="4">
        <v>3.3571423076945273E-2</v>
      </c>
      <c r="J654" s="4">
        <v>2.5604673915436305E-2</v>
      </c>
      <c r="K654" s="4">
        <v>2.665952679604966E-2</v>
      </c>
      <c r="L654" s="4"/>
      <c r="M654" s="4">
        <v>6.0951478204275711E-2</v>
      </c>
      <c r="N654" s="4">
        <v>1.6138935761580209E-2</v>
      </c>
      <c r="O654" s="1"/>
      <c r="P654" s="15">
        <f t="shared" si="40"/>
        <v>249818.18249159021</v>
      </c>
      <c r="Q654" s="15">
        <f t="shared" si="40"/>
        <v>444.86946281733697</v>
      </c>
      <c r="R654" s="1"/>
      <c r="S654" s="1"/>
      <c r="T654" s="1"/>
      <c r="U654" s="13"/>
      <c r="V654" s="15"/>
    </row>
    <row r="655" spans="1:22" x14ac:dyDescent="0.2">
      <c r="A655" s="24">
        <v>30435</v>
      </c>
      <c r="B655" s="4">
        <v>4.4094219999998963E-2</v>
      </c>
      <c r="C655" s="4">
        <v>5.7700009999999802E-2</v>
      </c>
      <c r="D655" s="4">
        <v>6.1457239999999302E-2</v>
      </c>
      <c r="E655" s="4">
        <v>7.6544699999999022E-2</v>
      </c>
      <c r="F655" s="4">
        <v>7.1487545994308954E-2</v>
      </c>
      <c r="G655" s="4">
        <v>5.5956489999999803E-2</v>
      </c>
      <c r="H655" s="4">
        <v>5.7045169999998979E-2</v>
      </c>
      <c r="I655" s="4">
        <v>6.4564229999999556E-2</v>
      </c>
      <c r="J655" s="4">
        <v>6.8045569999999556E-2</v>
      </c>
      <c r="K655" s="4">
        <v>7.4369229999999398E-2</v>
      </c>
      <c r="L655" s="4"/>
      <c r="M655" s="4">
        <v>6.8616581812436239E-2</v>
      </c>
      <c r="N655" s="4">
        <v>4.1961207920791166E-2</v>
      </c>
      <c r="O655" s="1"/>
      <c r="P655" s="15">
        <f t="shared" si="40"/>
        <v>266959.85224875854</v>
      </c>
      <c r="Q655" s="15">
        <f t="shared" si="40"/>
        <v>463.53672284422589</v>
      </c>
      <c r="R655" s="1"/>
      <c r="S655" s="1"/>
      <c r="T655" s="1"/>
      <c r="U655" s="13"/>
      <c r="V655" s="15"/>
    </row>
    <row r="656" spans="1:22" x14ac:dyDescent="0.2">
      <c r="A656" s="24">
        <v>30467</v>
      </c>
      <c r="B656" s="4">
        <v>6.9915180494923845E-3</v>
      </c>
      <c r="C656" s="4">
        <v>1.3610542084419031E-3</v>
      </c>
      <c r="D656" s="4">
        <v>1.9394513120481127E-2</v>
      </c>
      <c r="E656" s="4">
        <v>1.5523767805582622E-2</v>
      </c>
      <c r="F656" s="4">
        <v>3.9731615376562779E-2</v>
      </c>
      <c r="G656" s="4">
        <v>4.006253649399838E-2</v>
      </c>
      <c r="H656" s="4">
        <v>3.9786322105648475E-2</v>
      </c>
      <c r="I656" s="4">
        <v>4.2809336364513895E-2</v>
      </c>
      <c r="J656" s="4">
        <v>6.3179268385917364E-2</v>
      </c>
      <c r="K656" s="4">
        <v>5.2551287945438618E-2</v>
      </c>
      <c r="L656" s="4"/>
      <c r="M656" s="4">
        <v>1.5655207458906251E-2</v>
      </c>
      <c r="N656" s="4">
        <v>6.4297119143790438E-2</v>
      </c>
      <c r="O656" s="1"/>
      <c r="P656" s="15">
        <f t="shared" si="40"/>
        <v>271139.16411891184</v>
      </c>
      <c r="Q656" s="15">
        <f t="shared" si="40"/>
        <v>493.34079874046324</v>
      </c>
      <c r="R656" s="1"/>
      <c r="S656" s="1"/>
      <c r="T656" s="1"/>
      <c r="U656" s="13"/>
      <c r="V656" s="15"/>
    </row>
    <row r="657" spans="1:22" x14ac:dyDescent="0.2">
      <c r="A657" s="24">
        <v>30497</v>
      </c>
      <c r="B657" s="4">
        <v>-1.7073160654510033E-2</v>
      </c>
      <c r="C657" s="4">
        <v>2.0524602776633261E-2</v>
      </c>
      <c r="D657" s="4">
        <v>3.5558295059478828E-2</v>
      </c>
      <c r="E657" s="4">
        <v>1.5749731277711065E-2</v>
      </c>
      <c r="F657" s="4">
        <v>3.5089076295638177E-2</v>
      </c>
      <c r="G657" s="4">
        <v>3.3093619073450098E-2</v>
      </c>
      <c r="H657" s="4">
        <v>6.1855575372819604E-2</v>
      </c>
      <c r="I657" s="4">
        <v>6.7428453380602438E-2</v>
      </c>
      <c r="J657" s="4">
        <v>5.2677543604429555E-2</v>
      </c>
      <c r="K657" s="4">
        <v>6.2413301834746804E-2</v>
      </c>
      <c r="L657" s="4"/>
      <c r="M657" s="4">
        <v>2.4823238108684142E-2</v>
      </c>
      <c r="N657" s="4">
        <v>4.6660872392352504E-2</v>
      </c>
      <c r="O657" s="1"/>
      <c r="P657" s="15">
        <f t="shared" si="40"/>
        <v>277869.7161504252</v>
      </c>
      <c r="Q657" s="15">
        <f t="shared" si="40"/>
        <v>516.36051079643323</v>
      </c>
      <c r="R657" s="1"/>
      <c r="S657" s="1"/>
      <c r="T657" s="1"/>
      <c r="U657" s="13"/>
      <c r="V657" s="15"/>
    </row>
    <row r="658" spans="1:22" x14ac:dyDescent="0.2">
      <c r="A658" s="24">
        <v>30526</v>
      </c>
      <c r="B658" s="4">
        <v>1.2941799999999004E-2</v>
      </c>
      <c r="C658" s="4">
        <v>-1.8225290000000616E-2</v>
      </c>
      <c r="D658" s="4">
        <v>-1.8580800000000508E-2</v>
      </c>
      <c r="E658" s="4">
        <v>-2.2522090000000827E-2</v>
      </c>
      <c r="F658" s="4">
        <v>-1.7358950000000761E-2</v>
      </c>
      <c r="G658" s="4">
        <v>-2.0682719747154854E-2</v>
      </c>
      <c r="H658" s="4">
        <v>-1.7451540000000709E-2</v>
      </c>
      <c r="I658" s="4">
        <v>-2.2136488996888248E-2</v>
      </c>
      <c r="J658" s="4">
        <v>-5.2219290000000806E-2</v>
      </c>
      <c r="K658" s="4">
        <v>-7.4972240000000689E-2</v>
      </c>
      <c r="L658" s="4"/>
      <c r="M658" s="4">
        <v>-1.9101870000001075E-2</v>
      </c>
      <c r="N658" s="4">
        <v>-4.5916230000000557E-2</v>
      </c>
      <c r="O658" s="1"/>
      <c r="P658" s="15">
        <f t="shared" si="40"/>
        <v>272561.88495558256</v>
      </c>
      <c r="Q658" s="15">
        <f t="shared" si="40"/>
        <v>492.65118281978641</v>
      </c>
      <c r="R658" s="1"/>
      <c r="S658" s="1"/>
      <c r="T658" s="1"/>
      <c r="U658" s="13"/>
      <c r="V658" s="15"/>
    </row>
    <row r="659" spans="1:22" x14ac:dyDescent="0.2">
      <c r="A659" s="24">
        <v>30559</v>
      </c>
      <c r="B659" s="4">
        <v>1.0176882973345958E-2</v>
      </c>
      <c r="C659" s="4">
        <v>9.4281297262690522E-3</v>
      </c>
      <c r="D659" s="4">
        <v>-1.3162962831713365E-2</v>
      </c>
      <c r="E659" s="4">
        <v>-1.0572931194076207E-2</v>
      </c>
      <c r="F659" s="4">
        <v>-7.723923685154177E-3</v>
      </c>
      <c r="G659" s="4">
        <v>-5.1866847010337835E-3</v>
      </c>
      <c r="H659" s="4">
        <v>-2.1599238854386749E-2</v>
      </c>
      <c r="I659" s="4">
        <v>-1.0419840492769339E-2</v>
      </c>
      <c r="J659" s="4">
        <v>-2.2475503834529231E-3</v>
      </c>
      <c r="K659" s="4">
        <v>-3.1294009232749498E-2</v>
      </c>
      <c r="L659" s="4"/>
      <c r="M659" s="4">
        <v>-7.7661290123262061E-3</v>
      </c>
      <c r="N659" s="4">
        <v>2.7826801596098072E-4</v>
      </c>
      <c r="O659" s="1"/>
      <c r="P659" s="15">
        <f t="shared" si="40"/>
        <v>270445.13419317472</v>
      </c>
      <c r="Q659" s="15">
        <f t="shared" si="40"/>
        <v>492.78827188699051</v>
      </c>
      <c r="R659" s="1"/>
      <c r="S659" s="1"/>
      <c r="T659" s="1"/>
      <c r="U659" s="13"/>
      <c r="V659" s="15"/>
    </row>
    <row r="660" spans="1:22" x14ac:dyDescent="0.2">
      <c r="A660" s="24">
        <v>30589</v>
      </c>
      <c r="B660" s="4">
        <v>5.4343991419973481E-2</v>
      </c>
      <c r="C660" s="4">
        <v>5.3712413451990848E-2</v>
      </c>
      <c r="D660" s="4">
        <v>4.3698664354055339E-2</v>
      </c>
      <c r="E660" s="4">
        <v>2.7684150196783497E-2</v>
      </c>
      <c r="F660" s="4">
        <v>4.362840566735815E-2</v>
      </c>
      <c r="G660" s="4">
        <v>3.882520923621402E-2</v>
      </c>
      <c r="H660" s="4">
        <v>2.3185486927061572E-2</v>
      </c>
      <c r="I660" s="4">
        <v>1.3441132869312256E-2</v>
      </c>
      <c r="J660" s="4">
        <v>-1.0605875710334445E-4</v>
      </c>
      <c r="K660" s="4">
        <v>-9.3797633046762696E-3</v>
      </c>
      <c r="L660" s="4"/>
      <c r="M660" s="4">
        <v>4.1554043041701627E-2</v>
      </c>
      <c r="N660" s="4">
        <v>6.1563204411529959E-3</v>
      </c>
      <c r="O660" s="1"/>
      <c r="P660" s="15">
        <f t="shared" si="40"/>
        <v>281683.22293985664</v>
      </c>
      <c r="Q660" s="15">
        <f t="shared" si="40"/>
        <v>495.82203439836883</v>
      </c>
      <c r="R660" s="1"/>
      <c r="S660" s="1"/>
      <c r="T660" s="1"/>
      <c r="U660" s="13"/>
      <c r="V660" s="15"/>
    </row>
    <row r="661" spans="1:22" x14ac:dyDescent="0.2">
      <c r="A661" s="24">
        <v>30620</v>
      </c>
      <c r="B661" s="4">
        <v>3.0748439999999322E-2</v>
      </c>
      <c r="C661" s="4">
        <v>5.665129999998797E-3</v>
      </c>
      <c r="D661" s="4">
        <v>-1.7503810000000675E-2</v>
      </c>
      <c r="E661" s="4">
        <v>-8.2841900000009128E-3</v>
      </c>
      <c r="F661" s="4">
        <v>-2.8485870000000468E-2</v>
      </c>
      <c r="G661" s="4">
        <v>-4.4597390000000403E-2</v>
      </c>
      <c r="H661" s="4">
        <v>-3.3033222513616178E-2</v>
      </c>
      <c r="I661" s="4">
        <v>-6.4687610000000562E-2</v>
      </c>
      <c r="J661" s="4">
        <v>-7.9227716459779884E-2</v>
      </c>
      <c r="K661" s="4">
        <v>-9.2737260000000821E-2</v>
      </c>
      <c r="L661" s="4"/>
      <c r="M661" s="4">
        <v>-1.2116690000000818E-2</v>
      </c>
      <c r="N661" s="4">
        <v>-6.4685042513617064E-2</v>
      </c>
      <c r="O661" s="1"/>
      <c r="P661" s="15">
        <f t="shared" ref="P661:Q676" si="41">P660*(1+M661)</f>
        <v>278270.15464929328</v>
      </c>
      <c r="Q661" s="15">
        <f t="shared" si="41"/>
        <v>463.74976502412221</v>
      </c>
      <c r="R661" s="1"/>
      <c r="S661" s="1"/>
      <c r="T661" s="1"/>
      <c r="U661" s="13"/>
      <c r="V661" s="15"/>
    </row>
    <row r="662" spans="1:22" x14ac:dyDescent="0.2">
      <c r="A662" s="24">
        <v>30650</v>
      </c>
      <c r="B662" s="4">
        <v>-3.0471784229332277E-3</v>
      </c>
      <c r="C662" s="4">
        <v>3.3130619733479749E-2</v>
      </c>
      <c r="D662" s="4">
        <v>4.5692675989786879E-2</v>
      </c>
      <c r="E662" s="4">
        <v>2.8405817148070334E-2</v>
      </c>
      <c r="F662" s="4">
        <v>4.9883657147600458E-2</v>
      </c>
      <c r="G662" s="4">
        <v>4.879331875980486E-2</v>
      </c>
      <c r="H662" s="4">
        <v>5.209079635915459E-2</v>
      </c>
      <c r="I662" s="4">
        <v>4.4467730467613764E-2</v>
      </c>
      <c r="J662" s="4">
        <v>5.8643964520988856E-2</v>
      </c>
      <c r="K662" s="4">
        <v>6.7618351170114721E-2</v>
      </c>
      <c r="L662" s="4"/>
      <c r="M662" s="4">
        <v>3.9911558692210303E-2</v>
      </c>
      <c r="N662" s="4">
        <v>5.5144240776632047E-2</v>
      </c>
      <c r="O662" s="1"/>
      <c r="P662" s="15">
        <f t="shared" si="41"/>
        <v>289376.350258869</v>
      </c>
      <c r="Q662" s="15">
        <f t="shared" si="41"/>
        <v>489.32289372671892</v>
      </c>
      <c r="R662" s="1"/>
      <c r="S662" s="1"/>
      <c r="T662" s="1"/>
      <c r="U662" s="13"/>
      <c r="V662" s="15"/>
    </row>
    <row r="663" spans="1:22" x14ac:dyDescent="0.2">
      <c r="A663" s="24">
        <v>30680</v>
      </c>
      <c r="B663" s="4">
        <v>-4.1213407801763746E-2</v>
      </c>
      <c r="C663" s="4">
        <v>-9.1737416186902232E-3</v>
      </c>
      <c r="D663" s="4">
        <v>-3.7622015943949982E-4</v>
      </c>
      <c r="E663" s="4">
        <v>-5.1982322968768813E-5</v>
      </c>
      <c r="F663" s="4">
        <v>-1.1019525180195888E-2</v>
      </c>
      <c r="G663" s="4">
        <v>-1.1405395347647618E-2</v>
      </c>
      <c r="H663" s="4">
        <v>-4.0957233627141321E-3</v>
      </c>
      <c r="I663" s="4">
        <v>-1.6972622069280519E-2</v>
      </c>
      <c r="J663" s="4">
        <v>-1.8151973130645427E-2</v>
      </c>
      <c r="K663" s="4">
        <v>-3.2611560177124521E-2</v>
      </c>
      <c r="L663" s="4"/>
      <c r="M663" s="4">
        <v>4.0051966877301393E-3</v>
      </c>
      <c r="N663" s="4">
        <v>-2.0091755070205219E-2</v>
      </c>
      <c r="O663" s="1"/>
      <c r="P663" s="15">
        <f t="shared" si="41"/>
        <v>290535.35945843329</v>
      </c>
      <c r="Q663" s="15">
        <f t="shared" si="41"/>
        <v>479.49153799571764</v>
      </c>
      <c r="R663" s="1"/>
      <c r="S663" s="1"/>
      <c r="T663" s="1"/>
      <c r="U663" s="13"/>
      <c r="V663" s="15"/>
    </row>
    <row r="664" spans="1:22" x14ac:dyDescent="0.2">
      <c r="A664" s="24">
        <v>30712</v>
      </c>
      <c r="B664" s="4">
        <v>7.5745099999988685E-3</v>
      </c>
      <c r="C664" s="4">
        <v>2.6398002597529668E-3</v>
      </c>
      <c r="D664" s="4">
        <v>-2.3712690000000647E-2</v>
      </c>
      <c r="E664" s="4">
        <v>-8.3189500000001582E-3</v>
      </c>
      <c r="F664" s="4">
        <v>-2.3957000000001116E-2</v>
      </c>
      <c r="G664" s="4">
        <v>-2.5394875867850164E-2</v>
      </c>
      <c r="H664" s="4">
        <v>-3.8443170000000637E-2</v>
      </c>
      <c r="I664" s="4">
        <v>-3.822018000000027E-2</v>
      </c>
      <c r="J664" s="4">
        <v>-4.5988431195292945E-2</v>
      </c>
      <c r="K664" s="4">
        <v>-5.6542250000000349E-2</v>
      </c>
      <c r="L664" s="4"/>
      <c r="M664" s="4">
        <v>-7.0743500000004511E-3</v>
      </c>
      <c r="N664" s="4">
        <v>-4.9123340000000404E-2</v>
      </c>
      <c r="O664" s="1"/>
      <c r="P664" s="15">
        <f t="shared" si="41"/>
        <v>288480.01063824841</v>
      </c>
      <c r="Q664" s="15">
        <f t="shared" si="41"/>
        <v>455.93731214763091</v>
      </c>
      <c r="R664" s="1"/>
      <c r="S664" s="1"/>
      <c r="T664" s="1"/>
      <c r="U664" s="13"/>
      <c r="V664" s="15"/>
    </row>
    <row r="665" spans="1:22" x14ac:dyDescent="0.2">
      <c r="A665" s="24">
        <v>30741</v>
      </c>
      <c r="B665" s="4">
        <v>-2.9297019994947382E-2</v>
      </c>
      <c r="C665" s="4">
        <v>-3.5049443253066137E-2</v>
      </c>
      <c r="D665" s="4">
        <v>-4.8480258941550947E-2</v>
      </c>
      <c r="E665" s="4">
        <v>-5.5109163931654992E-2</v>
      </c>
      <c r="F665" s="4">
        <v>-6.0272847396251494E-2</v>
      </c>
      <c r="G665" s="4">
        <v>-6.2318140309315706E-2</v>
      </c>
      <c r="H665" s="4">
        <v>-5.2971541798386035E-2</v>
      </c>
      <c r="I665" s="4">
        <v>-4.5556556259303438E-2</v>
      </c>
      <c r="J665" s="4">
        <v>-4.4113902026114538E-2</v>
      </c>
      <c r="K665" s="4">
        <v>-6.3496514145726324E-2</v>
      </c>
      <c r="L665" s="4"/>
      <c r="M665" s="4">
        <v>-4.2297852551945958E-2</v>
      </c>
      <c r="N665" s="4">
        <v>-7.19574847428055E-2</v>
      </c>
      <c r="O665" s="1"/>
      <c r="P665" s="15">
        <f t="shared" si="41"/>
        <v>276277.92568408797</v>
      </c>
      <c r="Q665" s="15">
        <f t="shared" si="41"/>
        <v>423.129209965092</v>
      </c>
      <c r="R665" s="1"/>
      <c r="S665" s="1"/>
      <c r="T665" s="1"/>
      <c r="U665" s="13"/>
      <c r="V665" s="15"/>
    </row>
    <row r="666" spans="1:22" x14ac:dyDescent="0.2">
      <c r="A666" s="24">
        <v>30771</v>
      </c>
      <c r="B666" s="4">
        <v>-8.7699390500058927E-3</v>
      </c>
      <c r="C666" s="4">
        <v>4.5401556257478326E-3</v>
      </c>
      <c r="D666" s="4">
        <v>2.1480547785885262E-2</v>
      </c>
      <c r="E666" s="4">
        <v>2.9279651770449666E-2</v>
      </c>
      <c r="F666" s="4">
        <v>3.5678974853141865E-2</v>
      </c>
      <c r="G666" s="4">
        <v>2.2563198074172952E-2</v>
      </c>
      <c r="H666" s="4">
        <v>2.7913298596929259E-2</v>
      </c>
      <c r="I666" s="4">
        <v>2.9954069286961316E-2</v>
      </c>
      <c r="J666" s="4">
        <v>5.0081405704245352E-3</v>
      </c>
      <c r="K666" s="4">
        <v>6.6016683047820379E-4</v>
      </c>
      <c r="L666" s="4"/>
      <c r="M666" s="4">
        <v>2.5206525307604144E-2</v>
      </c>
      <c r="N666" s="4">
        <v>1.3559137563332602E-3</v>
      </c>
      <c r="O666" s="1"/>
      <c r="P666" s="15">
        <f t="shared" si="41"/>
        <v>283241.93220977631</v>
      </c>
      <c r="Q666" s="15">
        <f t="shared" si="41"/>
        <v>423.70293668159007</v>
      </c>
      <c r="R666" s="1"/>
      <c r="S666" s="1"/>
      <c r="T666" s="1"/>
      <c r="U666" s="13"/>
      <c r="V666" s="15"/>
    </row>
    <row r="667" spans="1:22" x14ac:dyDescent="0.2">
      <c r="A667" s="24">
        <v>30802</v>
      </c>
      <c r="B667" s="4">
        <v>-1.061325000000013E-2</v>
      </c>
      <c r="C667" s="4">
        <v>-2.7375800000004613E-3</v>
      </c>
      <c r="D667" s="4">
        <v>5.2638599999992319E-3</v>
      </c>
      <c r="E667" s="4">
        <v>6.3302599999992548E-3</v>
      </c>
      <c r="F667" s="4">
        <v>-4.8307400000008327E-3</v>
      </c>
      <c r="G667" s="4">
        <v>-8.6316699999998692E-3</v>
      </c>
      <c r="H667" s="4">
        <v>-4.4191208672399451E-3</v>
      </c>
      <c r="I667" s="4">
        <v>-1.4143600000001699E-3</v>
      </c>
      <c r="J667" s="4">
        <v>-1.0333255927237328E-2</v>
      </c>
      <c r="K667" s="4">
        <v>-2.2904294672337899E-2</v>
      </c>
      <c r="L667" s="4"/>
      <c r="M667" s="4">
        <v>1.0169479999999398E-2</v>
      </c>
      <c r="N667" s="4">
        <v>-2.3252970297030329E-2</v>
      </c>
      <c r="O667" s="1"/>
      <c r="P667" s="15">
        <f t="shared" si="41"/>
        <v>286122.3553745448</v>
      </c>
      <c r="Q667" s="15">
        <f t="shared" si="41"/>
        <v>413.85058488016853</v>
      </c>
      <c r="R667" s="1"/>
      <c r="S667" s="1"/>
      <c r="T667" s="1"/>
      <c r="U667" s="13"/>
      <c r="V667" s="15"/>
    </row>
    <row r="668" spans="1:22" x14ac:dyDescent="0.2">
      <c r="A668" s="24">
        <v>30833</v>
      </c>
      <c r="B668" s="4">
        <v>7.0100459137467652E-5</v>
      </c>
      <c r="C668" s="4">
        <v>-3.9399307073087031E-2</v>
      </c>
      <c r="D668" s="4">
        <v>-4.9145687640605673E-2</v>
      </c>
      <c r="E668" s="4">
        <v>-3.4576556245342061E-2</v>
      </c>
      <c r="F668" s="4">
        <v>-5.4839103299723968E-2</v>
      </c>
      <c r="G668" s="4">
        <v>-6.1644382974954337E-2</v>
      </c>
      <c r="H668" s="4">
        <v>-6.814276466485536E-2</v>
      </c>
      <c r="I668" s="4">
        <v>-5.2105649560733158E-2</v>
      </c>
      <c r="J668" s="4">
        <v>-7.3672754175793886E-2</v>
      </c>
      <c r="K668" s="4">
        <v>-8.0767371402952315E-2</v>
      </c>
      <c r="L668" s="4"/>
      <c r="M668" s="4">
        <v>-3.6189957115780214E-2</v>
      </c>
      <c r="N668" s="4">
        <v>-7.8935142826526916E-2</v>
      </c>
      <c r="O668" s="1"/>
      <c r="P668" s="15">
        <f t="shared" si="41"/>
        <v>275767.59960367403</v>
      </c>
      <c r="Q668" s="15">
        <f t="shared" si="41"/>
        <v>381.1832298538107</v>
      </c>
      <c r="R668" s="1"/>
      <c r="S668" s="1"/>
      <c r="T668" s="1"/>
      <c r="U668" s="13"/>
      <c r="V668" s="15"/>
    </row>
    <row r="669" spans="1:22" x14ac:dyDescent="0.2">
      <c r="A669" s="24">
        <v>30862</v>
      </c>
      <c r="B669" s="4">
        <v>2.0563493732425497E-2</v>
      </c>
      <c r="C669" s="4">
        <v>4.232756916618019E-2</v>
      </c>
      <c r="D669" s="4">
        <v>4.2279901450518187E-2</v>
      </c>
      <c r="E669" s="4">
        <v>4.7492262043146605E-2</v>
      </c>
      <c r="F669" s="4">
        <v>3.3066977829696809E-2</v>
      </c>
      <c r="G669" s="4">
        <v>2.4406263162735087E-2</v>
      </c>
      <c r="H669" s="4">
        <v>3.0328508843439295E-2</v>
      </c>
      <c r="I669" s="4">
        <v>2.1794353878214379E-2</v>
      </c>
      <c r="J669" s="4">
        <v>2.8407186421103292E-2</v>
      </c>
      <c r="K669" s="4">
        <v>2.4582065377726892E-2</v>
      </c>
      <c r="L669" s="4"/>
      <c r="M669" s="4">
        <v>2.9967787266878654E-2</v>
      </c>
      <c r="N669" s="4">
        <v>3.1532227332620844E-2</v>
      </c>
      <c r="O669" s="1"/>
      <c r="P669" s="15">
        <f t="shared" si="41"/>
        <v>284031.74436369468</v>
      </c>
      <c r="Q669" s="15">
        <f t="shared" si="41"/>
        <v>393.20278611294373</v>
      </c>
      <c r="R669" s="1"/>
      <c r="S669" s="1"/>
      <c r="T669" s="1"/>
      <c r="U669" s="13"/>
      <c r="V669" s="15"/>
    </row>
    <row r="670" spans="1:22" x14ac:dyDescent="0.2">
      <c r="A670" s="24">
        <v>30894</v>
      </c>
      <c r="B670" s="4">
        <v>1.0029029999999439E-2</v>
      </c>
      <c r="C670" s="4">
        <v>-3.237690000000959E-3</v>
      </c>
      <c r="D670" s="4">
        <v>-7.382050000000473E-3</v>
      </c>
      <c r="E670" s="4">
        <v>-2.5343130000000547E-2</v>
      </c>
      <c r="F670" s="4">
        <v>-2.913238692040665E-2</v>
      </c>
      <c r="G670" s="4">
        <v>-3.1640237552315931E-2</v>
      </c>
      <c r="H670" s="4">
        <v>-3.676527399047913E-2</v>
      </c>
      <c r="I670" s="4">
        <v>-3.1455950588131998E-2</v>
      </c>
      <c r="J670" s="4">
        <v>-5.2561340000000789E-2</v>
      </c>
      <c r="K670" s="4">
        <v>-7.4937280000000661E-2</v>
      </c>
      <c r="L670" s="4"/>
      <c r="M670" s="4">
        <v>-2.6126400000008321E-3</v>
      </c>
      <c r="N670" s="4">
        <v>-7.1000010000000668E-2</v>
      </c>
      <c r="O670" s="1"/>
      <c r="P670" s="15">
        <f t="shared" si="41"/>
        <v>283289.6716671001</v>
      </c>
      <c r="Q670" s="15">
        <f t="shared" si="41"/>
        <v>365.28538436689661</v>
      </c>
      <c r="R670" s="1"/>
      <c r="S670" s="1"/>
      <c r="T670" s="1"/>
      <c r="U670" s="13"/>
      <c r="V670" s="15"/>
    </row>
    <row r="671" spans="1:22" x14ac:dyDescent="0.2">
      <c r="A671" s="24">
        <v>30925</v>
      </c>
      <c r="B671" s="4">
        <v>6.5557701827886561E-2</v>
      </c>
      <c r="C671" s="4">
        <v>9.9928406341598608E-2</v>
      </c>
      <c r="D671" s="4">
        <v>0.10574747229596193</v>
      </c>
      <c r="E671" s="4">
        <v>0.1109117805135873</v>
      </c>
      <c r="F671" s="4">
        <v>0.1210599581559193</v>
      </c>
      <c r="G671" s="4">
        <v>0.13567735772924672</v>
      </c>
      <c r="H671" s="4">
        <v>0.13286558414024463</v>
      </c>
      <c r="I671" s="4">
        <v>0.12072700759330646</v>
      </c>
      <c r="J671" s="4">
        <v>0.15900466895038967</v>
      </c>
      <c r="K671" s="4">
        <v>0.16812046193149999</v>
      </c>
      <c r="L671" s="4"/>
      <c r="M671" s="4">
        <v>8.0483966561006204E-2</v>
      </c>
      <c r="N671" s="4">
        <v>0.17319148383193195</v>
      </c>
      <c r="O671" s="1"/>
      <c r="P671" s="15">
        <f t="shared" si="41"/>
        <v>306089.94812863343</v>
      </c>
      <c r="Q671" s="15">
        <f t="shared" si="41"/>
        <v>428.54970210751702</v>
      </c>
      <c r="R671" s="1"/>
      <c r="S671" s="1"/>
      <c r="T671" s="1"/>
      <c r="U671" s="13"/>
      <c r="V671" s="15"/>
    </row>
    <row r="672" spans="1:22" x14ac:dyDescent="0.2">
      <c r="A672" s="24">
        <v>30953</v>
      </c>
      <c r="B672" s="4">
        <v>4.4598729864079534E-2</v>
      </c>
      <c r="C672" s="4">
        <v>1.2438192418917193E-2</v>
      </c>
      <c r="D672" s="4">
        <v>1.2849046464842973E-2</v>
      </c>
      <c r="E672" s="4">
        <v>8.3751551127453361E-3</v>
      </c>
      <c r="F672" s="4">
        <v>-1.3548974020904936E-3</v>
      </c>
      <c r="G672" s="4">
        <v>-6.3539285445316507E-3</v>
      </c>
      <c r="H672" s="4">
        <v>-8.9165799216761599E-4</v>
      </c>
      <c r="I672" s="4">
        <v>-8.87827809318531E-3</v>
      </c>
      <c r="J672" s="4">
        <v>-8.6808314630448802E-3</v>
      </c>
      <c r="K672" s="4">
        <v>-2.8856087245643702E-2</v>
      </c>
      <c r="L672" s="4"/>
      <c r="M672" s="4">
        <v>3.0382743273744017E-2</v>
      </c>
      <c r="N672" s="4">
        <v>-4.199328133916147E-2</v>
      </c>
      <c r="O672" s="1"/>
      <c r="P672" s="15">
        <f t="shared" si="41"/>
        <v>315389.80044129933</v>
      </c>
      <c r="Q672" s="15">
        <f t="shared" si="41"/>
        <v>410.55349389910219</v>
      </c>
      <c r="R672" s="1"/>
      <c r="S672" s="1"/>
      <c r="T672" s="1"/>
      <c r="U672" s="13"/>
      <c r="V672" s="15"/>
    </row>
    <row r="673" spans="1:22" x14ac:dyDescent="0.2">
      <c r="A673" s="24">
        <v>30986</v>
      </c>
      <c r="B673" s="4">
        <v>4.0487049999999192E-2</v>
      </c>
      <c r="C673" s="4">
        <v>2.0214159999999648E-2</v>
      </c>
      <c r="D673" s="4">
        <v>1.4686299999999708E-2</v>
      </c>
      <c r="E673" s="4">
        <v>8.9851399999991699E-3</v>
      </c>
      <c r="F673" s="4">
        <v>-3.4966300000008887E-3</v>
      </c>
      <c r="G673" s="4">
        <v>-9.1170000000051488E-4</v>
      </c>
      <c r="H673" s="4">
        <v>-6.0098396742780391E-4</v>
      </c>
      <c r="I673" s="4">
        <v>-2.0511650211596955E-2</v>
      </c>
      <c r="J673" s="4">
        <v>-1.9752942004882201E-2</v>
      </c>
      <c r="K673" s="4">
        <v>-2.1872350000000651E-2</v>
      </c>
      <c r="L673" s="4"/>
      <c r="M673" s="4">
        <v>2.5247742574256549E-2</v>
      </c>
      <c r="N673" s="4">
        <v>-3.8548400000000815E-2</v>
      </c>
      <c r="O673" s="1"/>
      <c r="P673" s="15">
        <f t="shared" si="41"/>
        <v>323352.68093338743</v>
      </c>
      <c r="Q673" s="15">
        <f t="shared" si="41"/>
        <v>394.72731359488171</v>
      </c>
      <c r="R673" s="1"/>
      <c r="S673" s="1"/>
      <c r="T673" s="1"/>
      <c r="U673" s="13"/>
      <c r="V673" s="15"/>
    </row>
    <row r="674" spans="1:22" x14ac:dyDescent="0.2">
      <c r="A674" s="24">
        <v>31016</v>
      </c>
      <c r="B674" s="4">
        <v>1.7510136074658789E-2</v>
      </c>
      <c r="C674" s="4">
        <v>8.5136471492484045E-3</v>
      </c>
      <c r="D674" s="4">
        <v>6.2587922079064828E-3</v>
      </c>
      <c r="E674" s="4">
        <v>2.5883537576183446E-3</v>
      </c>
      <c r="F674" s="4">
        <v>-1.6511039797532101E-3</v>
      </c>
      <c r="G674" s="4">
        <v>-3.6431633016850151E-3</v>
      </c>
      <c r="H674" s="4">
        <v>-5.2142094289093777E-3</v>
      </c>
      <c r="I674" s="4">
        <v>-1.2291104502484163E-2</v>
      </c>
      <c r="J674" s="4">
        <v>-3.2545796262843929E-2</v>
      </c>
      <c r="K674" s="4">
        <v>-3.8993591547983208E-2</v>
      </c>
      <c r="L674" s="4"/>
      <c r="M674" s="4">
        <v>8.5250640613021567E-3</v>
      </c>
      <c r="N674" s="4">
        <v>-4.4160754067514518E-2</v>
      </c>
      <c r="O674" s="1"/>
      <c r="P674" s="15">
        <f t="shared" si="41"/>
        <v>326109.28325273836</v>
      </c>
      <c r="Q674" s="15">
        <f t="shared" si="41"/>
        <v>377.29585777548743</v>
      </c>
      <c r="R674" s="1"/>
      <c r="S674" s="1"/>
      <c r="T674" s="1"/>
      <c r="U674" s="13"/>
      <c r="V674" s="15"/>
    </row>
    <row r="675" spans="1:22" x14ac:dyDescent="0.2">
      <c r="A675" s="24">
        <v>31047</v>
      </c>
      <c r="B675" s="4">
        <v>2.5346093683437765E-2</v>
      </c>
      <c r="C675" s="4">
        <v>2.2486709604803146E-2</v>
      </c>
      <c r="D675" s="4">
        <v>3.6201676699690877E-2</v>
      </c>
      <c r="E675" s="4">
        <v>2.880339343449978E-2</v>
      </c>
      <c r="F675" s="4">
        <v>2.4948871548579277E-2</v>
      </c>
      <c r="G675" s="4">
        <v>3.0461967877756457E-2</v>
      </c>
      <c r="H675" s="4">
        <v>2.2427025468443107E-2</v>
      </c>
      <c r="I675" s="4">
        <v>1.3444656193218885E-2</v>
      </c>
      <c r="J675" s="4">
        <v>1.9445320400331534E-2</v>
      </c>
      <c r="K675" s="4">
        <v>3.248606011541022E-2</v>
      </c>
      <c r="L675" s="4"/>
      <c r="M675" s="4">
        <v>2.815139094329866E-2</v>
      </c>
      <c r="N675" s="4">
        <v>2.4622621095626185E-2</v>
      </c>
      <c r="O675" s="1"/>
      <c r="P675" s="15">
        <f t="shared" si="41"/>
        <v>335289.71317582513</v>
      </c>
      <c r="Q675" s="15">
        <f t="shared" si="41"/>
        <v>386.58587072244251</v>
      </c>
      <c r="R675" s="1"/>
      <c r="S675" s="1"/>
      <c r="T675" s="1"/>
      <c r="U675" s="13"/>
      <c r="V675" s="15"/>
    </row>
    <row r="676" spans="1:22" x14ac:dyDescent="0.2">
      <c r="A676" s="24">
        <v>31078</v>
      </c>
      <c r="B676" s="4">
        <v>3.3777329999999273E-2</v>
      </c>
      <c r="C676" s="4">
        <v>5.1561169084781699E-2</v>
      </c>
      <c r="D676" s="4">
        <v>8.5559785127616417E-2</v>
      </c>
      <c r="E676" s="4">
        <v>8.7992909999999647E-2</v>
      </c>
      <c r="F676" s="4">
        <v>9.2192929999998841E-2</v>
      </c>
      <c r="G676" s="4">
        <v>0.10146521953259846</v>
      </c>
      <c r="H676" s="4">
        <v>0.10124852497699632</v>
      </c>
      <c r="I676" s="4">
        <v>0.10050204999999979</v>
      </c>
      <c r="J676" s="4">
        <v>0.12354576999999889</v>
      </c>
      <c r="K676" s="4">
        <v>0.16257311141023001</v>
      </c>
      <c r="L676" s="4"/>
      <c r="M676" s="4">
        <v>4.7692429084781551E-2</v>
      </c>
      <c r="N676" s="4">
        <v>0.13455421999999917</v>
      </c>
      <c r="O676" s="1"/>
      <c r="P676" s="15">
        <f t="shared" si="41"/>
        <v>351280.4940443199</v>
      </c>
      <c r="Q676" s="15">
        <f t="shared" si="41"/>
        <v>438.6026310205213</v>
      </c>
      <c r="R676" s="1"/>
      <c r="S676" s="1"/>
      <c r="T676" s="1"/>
      <c r="U676" s="13"/>
      <c r="V676" s="15"/>
    </row>
    <row r="677" spans="1:22" x14ac:dyDescent="0.2">
      <c r="A677" s="24">
        <v>31106</v>
      </c>
      <c r="B677" s="4">
        <v>8.9639234124623268E-3</v>
      </c>
      <c r="C677" s="4">
        <v>2.7222264918707273E-2</v>
      </c>
      <c r="D677" s="4">
        <v>2.6910327017885205E-2</v>
      </c>
      <c r="E677" s="4">
        <v>2.0508729253529978E-2</v>
      </c>
      <c r="F677" s="4">
        <v>2.4558562210524659E-2</v>
      </c>
      <c r="G677" s="4">
        <v>2.2737964429402124E-2</v>
      </c>
      <c r="H677" s="4">
        <v>8.7923311292599227E-3</v>
      </c>
      <c r="I677" s="4">
        <v>1.3605089563093031E-2</v>
      </c>
      <c r="J677" s="4">
        <v>1.5299045685298607E-2</v>
      </c>
      <c r="K677" s="4">
        <v>3.6267503105982257E-3</v>
      </c>
      <c r="L677" s="4"/>
      <c r="M677" s="4">
        <v>2.57530684309073E-2</v>
      </c>
      <c r="N677" s="4">
        <v>-4.8119596880875637E-3</v>
      </c>
      <c r="O677" s="1"/>
      <c r="P677" s="15">
        <f t="shared" ref="P677:Q692" si="42">P676*(1+M677)</f>
        <v>360327.04464588617</v>
      </c>
      <c r="Q677" s="15">
        <f t="shared" si="42"/>
        <v>436.49209284096139</v>
      </c>
      <c r="R677" s="1"/>
      <c r="S677" s="1"/>
      <c r="T677" s="1"/>
      <c r="U677" s="13"/>
      <c r="V677" s="15"/>
    </row>
    <row r="678" spans="1:22" x14ac:dyDescent="0.2">
      <c r="A678" s="24">
        <v>31135</v>
      </c>
      <c r="B678" s="4">
        <v>4.4374647346513418E-2</v>
      </c>
      <c r="C678" s="4">
        <v>2.1016252185301676E-2</v>
      </c>
      <c r="D678" s="4">
        <v>6.7566990679739369E-3</v>
      </c>
      <c r="E678" s="4">
        <v>2.0607152702425635E-2</v>
      </c>
      <c r="F678" s="4">
        <v>-2.0271511666214437E-3</v>
      </c>
      <c r="G678" s="4">
        <v>-1.2255087962566358E-2</v>
      </c>
      <c r="H678" s="4">
        <v>-9.1720937821447857E-3</v>
      </c>
      <c r="I678" s="4">
        <v>-2.3545971304287483E-2</v>
      </c>
      <c r="J678" s="4">
        <v>-2.0914445156273165E-2</v>
      </c>
      <c r="K678" s="4">
        <v>-3.45056504894109E-2</v>
      </c>
      <c r="L678" s="4"/>
      <c r="M678" s="4">
        <v>3.9823782804106811E-2</v>
      </c>
      <c r="N678" s="4">
        <v>-4.2980847502754771E-2</v>
      </c>
      <c r="O678" s="1"/>
      <c r="P678" s="15">
        <f t="shared" si="42"/>
        <v>374676.63061030966</v>
      </c>
      <c r="Q678" s="15">
        <f t="shared" si="42"/>
        <v>417.73129276240576</v>
      </c>
      <c r="R678" s="1"/>
      <c r="S678" s="1"/>
      <c r="T678" s="1"/>
      <c r="U678" s="13"/>
      <c r="V678" s="15"/>
    </row>
    <row r="679" spans="1:22" x14ac:dyDescent="0.2">
      <c r="A679" s="24">
        <v>31167</v>
      </c>
      <c r="B679" s="4">
        <v>2.0105059999999453E-2</v>
      </c>
      <c r="C679" s="4">
        <v>1.4529019999999671E-2</v>
      </c>
      <c r="D679" s="4">
        <v>1.847750999999942E-2</v>
      </c>
      <c r="E679" s="4">
        <v>1.6767209248093717E-2</v>
      </c>
      <c r="F679" s="4">
        <v>-3.084810000000493E-3</v>
      </c>
      <c r="G679" s="4">
        <v>-1.0387080000000881E-2</v>
      </c>
      <c r="H679" s="4">
        <v>-1.2654330000000602E-2</v>
      </c>
      <c r="I679" s="4">
        <v>-1.4673800000000847E-2</v>
      </c>
      <c r="J679" s="4">
        <v>-1.3766200000000506E-2</v>
      </c>
      <c r="K679" s="4">
        <v>-4.9701965659704195E-2</v>
      </c>
      <c r="L679" s="4"/>
      <c r="M679" s="4">
        <v>1.9189089248093705E-2</v>
      </c>
      <c r="N679" s="4">
        <v>-4.0662970000000631E-2</v>
      </c>
      <c r="O679" s="1"/>
      <c r="P679" s="15">
        <f t="shared" si="42"/>
        <v>381866.33391426591</v>
      </c>
      <c r="Q679" s="15">
        <f t="shared" si="42"/>
        <v>400.74509773674657</v>
      </c>
      <c r="R679" s="1"/>
      <c r="S679" s="1"/>
      <c r="T679" s="1"/>
      <c r="U679" s="13"/>
      <c r="V679" s="15"/>
    </row>
    <row r="680" spans="1:22" x14ac:dyDescent="0.2">
      <c r="A680" s="24">
        <v>31198</v>
      </c>
      <c r="B680" s="4">
        <v>5.4990500624180649E-2</v>
      </c>
      <c r="C680" s="4">
        <v>5.7267838430101747E-2</v>
      </c>
      <c r="D680" s="4">
        <v>4.4231518231306222E-2</v>
      </c>
      <c r="E680" s="4">
        <v>6.4499576193568497E-2</v>
      </c>
      <c r="F680" s="4">
        <v>6.2258370669975971E-2</v>
      </c>
      <c r="G680" s="4">
        <v>6.7269443712281385E-2</v>
      </c>
      <c r="H680" s="4">
        <v>5.3216132531618721E-2</v>
      </c>
      <c r="I680" s="4">
        <v>5.9557143840299975E-2</v>
      </c>
      <c r="J680" s="4">
        <v>5.6871556181870897E-2</v>
      </c>
      <c r="K680" s="4">
        <v>3.052734771643606E-2</v>
      </c>
      <c r="L680" s="4"/>
      <c r="M680" s="4">
        <v>6.9511923895233085E-2</v>
      </c>
      <c r="N680" s="4">
        <v>2.8990167779659348E-2</v>
      </c>
      <c r="O680" s="1"/>
      <c r="P680" s="15">
        <f t="shared" si="42"/>
        <v>408410.59745546605</v>
      </c>
      <c r="Q680" s="15">
        <f t="shared" si="42"/>
        <v>412.36276535701086</v>
      </c>
      <c r="R680" s="1"/>
      <c r="S680" s="1"/>
      <c r="T680" s="1"/>
      <c r="U680" s="13"/>
      <c r="V680" s="15"/>
    </row>
    <row r="681" spans="1:22" x14ac:dyDescent="0.2">
      <c r="A681" s="24">
        <v>31226</v>
      </c>
      <c r="B681" s="4">
        <v>4.3890458143130973E-2</v>
      </c>
      <c r="C681" s="4">
        <v>3.630812089751223E-2</v>
      </c>
      <c r="D681" s="4">
        <v>3.7415047915360988E-2</v>
      </c>
      <c r="E681" s="4">
        <v>1.9486800339230781E-2</v>
      </c>
      <c r="F681" s="4">
        <v>1.7740332080763421E-2</v>
      </c>
      <c r="G681" s="4">
        <v>1.7564570340167451E-2</v>
      </c>
      <c r="H681" s="4">
        <v>2.9544983436591066E-2</v>
      </c>
      <c r="I681" s="4">
        <v>6.6932051129564574E-3</v>
      </c>
      <c r="J681" s="4">
        <v>1.2322487680901384E-2</v>
      </c>
      <c r="K681" s="4">
        <v>1.6162160342152454E-2</v>
      </c>
      <c r="L681" s="4"/>
      <c r="M681" s="4">
        <v>4.1470601305104937E-2</v>
      </c>
      <c r="N681" s="4">
        <v>-1.5115938153070552E-2</v>
      </c>
      <c r="O681" s="1"/>
      <c r="P681" s="15">
        <f t="shared" si="42"/>
        <v>425347.63051132136</v>
      </c>
      <c r="Q681" s="15">
        <f t="shared" si="42"/>
        <v>406.12951529924516</v>
      </c>
      <c r="R681" s="1"/>
      <c r="S681" s="1"/>
      <c r="T681" s="1"/>
      <c r="U681" s="13"/>
      <c r="V681" s="15"/>
    </row>
    <row r="682" spans="1:22" x14ac:dyDescent="0.2">
      <c r="A682" s="24">
        <v>31259</v>
      </c>
      <c r="B682" s="4">
        <v>-4.4689560000000794E-2</v>
      </c>
      <c r="C682" s="4">
        <v>-5.7100800000005059E-3</v>
      </c>
      <c r="D682" s="4">
        <v>3.7887757790915355E-3</v>
      </c>
      <c r="E682" s="4">
        <v>4.4707999999937797E-4</v>
      </c>
      <c r="F682" s="4">
        <v>6.0708799999993346E-3</v>
      </c>
      <c r="G682" s="4">
        <v>1.0608424033191621E-2</v>
      </c>
      <c r="H682" s="4">
        <v>4.8099999999993148E-3</v>
      </c>
      <c r="I682" s="4">
        <v>1.9850892447683899E-2</v>
      </c>
      <c r="J682" s="4">
        <v>2.4088339999999153E-2</v>
      </c>
      <c r="K682" s="4">
        <v>2.0117226974524671E-2</v>
      </c>
      <c r="L682" s="4"/>
      <c r="M682" s="4">
        <v>-2.6534636363634623E-2</v>
      </c>
      <c r="N682" s="4">
        <v>3.5661059999999356E-2</v>
      </c>
      <c r="O682" s="1"/>
      <c r="P682" s="15">
        <f t="shared" si="42"/>
        <v>414061.18580756983</v>
      </c>
      <c r="Q682" s="15">
        <f t="shared" si="42"/>
        <v>420.61252431210221</v>
      </c>
      <c r="R682" s="1"/>
      <c r="S682" s="1"/>
      <c r="T682" s="1"/>
      <c r="U682" s="13"/>
      <c r="V682" s="15"/>
    </row>
    <row r="683" spans="1:22" x14ac:dyDescent="0.2">
      <c r="A683" s="24">
        <v>31289</v>
      </c>
      <c r="B683" s="4">
        <v>2.4374051436326871E-2</v>
      </c>
      <c r="C683" s="4">
        <v>-1.28687991977261E-3</v>
      </c>
      <c r="D683" s="4">
        <v>1.2263313455572966E-2</v>
      </c>
      <c r="E683" s="4">
        <v>6.3860349293738405E-3</v>
      </c>
      <c r="F683" s="4">
        <v>-1.2568925574796275E-2</v>
      </c>
      <c r="G683" s="4">
        <v>-4.3734071846526223E-3</v>
      </c>
      <c r="H683" s="4">
        <v>-1.546044643756217E-2</v>
      </c>
      <c r="I683" s="4">
        <v>-1.2713869813665513E-2</v>
      </c>
      <c r="J683" s="4">
        <v>-1.0779609463647866E-2</v>
      </c>
      <c r="K683" s="4">
        <v>-2.7182326847760008E-2</v>
      </c>
      <c r="L683" s="4"/>
      <c r="M683" s="4">
        <v>1.74062869049596E-2</v>
      </c>
      <c r="N683" s="4">
        <v>-3.3145431171692219E-2</v>
      </c>
      <c r="O683" s="1"/>
      <c r="P683" s="15">
        <f t="shared" si="42"/>
        <v>421268.45360394416</v>
      </c>
      <c r="Q683" s="15">
        <f t="shared" si="42"/>
        <v>406.67114083756371</v>
      </c>
      <c r="R683" s="1"/>
      <c r="S683" s="1"/>
      <c r="T683" s="1"/>
      <c r="U683" s="13"/>
      <c r="V683" s="15"/>
    </row>
    <row r="684" spans="1:22" x14ac:dyDescent="0.2">
      <c r="A684" s="24">
        <v>31320</v>
      </c>
      <c r="B684" s="4">
        <v>-3.7326029349791012E-2</v>
      </c>
      <c r="C684" s="4">
        <v>-1.8547187247058949E-2</v>
      </c>
      <c r="D684" s="4">
        <v>-2.2933994280090686E-2</v>
      </c>
      <c r="E684" s="4">
        <v>-3.9339549900957893E-2</v>
      </c>
      <c r="F684" s="4">
        <v>-4.3569540387961569E-2</v>
      </c>
      <c r="G684" s="4">
        <v>-4.5457595515849158E-2</v>
      </c>
      <c r="H684" s="4">
        <v>-4.7139276033720812E-2</v>
      </c>
      <c r="I684" s="4">
        <v>-5.0931371940593495E-2</v>
      </c>
      <c r="J684" s="4">
        <v>-5.4779451819676583E-2</v>
      </c>
      <c r="K684" s="4">
        <v>-8.2409584831285354E-2</v>
      </c>
      <c r="L684" s="4"/>
      <c r="M684" s="4">
        <v>-3.5694577354675738E-2</v>
      </c>
      <c r="N684" s="4">
        <v>-7.9615481744623406E-2</v>
      </c>
      <c r="O684" s="1"/>
      <c r="P684" s="15">
        <f t="shared" si="42"/>
        <v>406231.45419969357</v>
      </c>
      <c r="Q684" s="15">
        <f t="shared" si="42"/>
        <v>374.2938220481455</v>
      </c>
      <c r="R684" s="1"/>
      <c r="S684" s="1"/>
      <c r="T684" s="1"/>
      <c r="U684" s="13"/>
      <c r="V684" s="15"/>
    </row>
    <row r="685" spans="1:22" x14ac:dyDescent="0.2">
      <c r="A685" s="24">
        <v>31351</v>
      </c>
      <c r="B685" s="4">
        <v>6.0496879999999642E-2</v>
      </c>
      <c r="C685" s="4">
        <v>5.84456599999994E-2</v>
      </c>
      <c r="D685" s="4">
        <v>4.5481209999999717E-2</v>
      </c>
      <c r="E685" s="4">
        <v>5.8948649999999825E-2</v>
      </c>
      <c r="F685" s="4">
        <v>5.2053809999998979E-2</v>
      </c>
      <c r="G685" s="4">
        <v>4.1108712771407374E-2</v>
      </c>
      <c r="H685" s="4">
        <v>4.2426569999999275E-2</v>
      </c>
      <c r="I685" s="4">
        <v>4.3071960037881052E-2</v>
      </c>
      <c r="J685" s="4">
        <v>3.7074659999999815E-2</v>
      </c>
      <c r="K685" s="4">
        <v>2.950806999999922E-2</v>
      </c>
      <c r="L685" s="4"/>
      <c r="M685" s="4">
        <v>6.7016089108910659E-2</v>
      </c>
      <c r="N685" s="4">
        <v>-1.6515527561515864E-3</v>
      </c>
      <c r="O685" s="1"/>
      <c r="P685" s="15">
        <f t="shared" si="42"/>
        <v>433455.49753318261</v>
      </c>
      <c r="Q685" s="15">
        <f t="shared" si="42"/>
        <v>373.67565605473135</v>
      </c>
      <c r="R685" s="1"/>
      <c r="S685" s="1"/>
      <c r="T685" s="1"/>
      <c r="U685" s="13"/>
      <c r="V685" s="15"/>
    </row>
    <row r="686" spans="1:22" x14ac:dyDescent="0.2">
      <c r="A686" s="24">
        <v>31380</v>
      </c>
      <c r="B686" s="4">
        <v>4.2827759122572306E-2</v>
      </c>
      <c r="C686" s="4">
        <v>7.0278957833621591E-2</v>
      </c>
      <c r="D686" s="4">
        <v>7.6420017905658444E-2</v>
      </c>
      <c r="E686" s="4">
        <v>6.2748923135764301E-2</v>
      </c>
      <c r="F686" s="4">
        <v>6.143309530181762E-2</v>
      </c>
      <c r="G686" s="4">
        <v>7.018814832116016E-2</v>
      </c>
      <c r="H686" s="4">
        <v>8.0703746821869871E-2</v>
      </c>
      <c r="I686" s="4">
        <v>6.6894264084745192E-2</v>
      </c>
      <c r="J686" s="4">
        <v>6.786431207833199E-2</v>
      </c>
      <c r="K686" s="4">
        <v>9.1309455559246189E-2</v>
      </c>
      <c r="L686" s="4"/>
      <c r="M686" s="4">
        <v>6.6132359904823135E-2</v>
      </c>
      <c r="N686" s="4">
        <v>8.350891220401313E-2</v>
      </c>
      <c r="O686" s="1"/>
      <c r="P686" s="15">
        <f t="shared" si="42"/>
        <v>462120.93249877123</v>
      </c>
      <c r="Q686" s="15">
        <f t="shared" si="42"/>
        <v>404.88090360898292</v>
      </c>
      <c r="R686" s="1"/>
      <c r="S686" s="1"/>
      <c r="T686" s="1"/>
      <c r="U686" s="13"/>
      <c r="V686" s="15"/>
    </row>
    <row r="687" spans="1:22" x14ac:dyDescent="0.2">
      <c r="A687" s="24">
        <v>31412</v>
      </c>
      <c r="B687" s="4">
        <v>5.3796849957456372E-2</v>
      </c>
      <c r="C687" s="4">
        <v>3.3340970007199822E-2</v>
      </c>
      <c r="D687" s="4">
        <v>3.8647374998181938E-2</v>
      </c>
      <c r="E687" s="4">
        <v>3.3831902488514309E-2</v>
      </c>
      <c r="F687" s="4">
        <v>4.4050852905372917E-2</v>
      </c>
      <c r="G687" s="4">
        <v>5.5627260923829969E-2</v>
      </c>
      <c r="H687" s="4">
        <v>3.6357741072367666E-2</v>
      </c>
      <c r="I687" s="4">
        <v>3.4363797624120007E-2</v>
      </c>
      <c r="J687" s="4">
        <v>2.8309014147017919E-2</v>
      </c>
      <c r="K687" s="4">
        <v>5.0757764680686046E-2</v>
      </c>
      <c r="L687" s="4"/>
      <c r="M687" s="4">
        <v>5.1228061107930101E-2</v>
      </c>
      <c r="N687" s="4">
        <v>3.4865568475700881E-2</v>
      </c>
      <c r="O687" s="1"/>
      <c r="P687" s="15">
        <f t="shared" si="42"/>
        <v>485794.4918680719</v>
      </c>
      <c r="Q687" s="15">
        <f t="shared" si="42"/>
        <v>418.99730647826556</v>
      </c>
      <c r="R687" s="1"/>
      <c r="S687" s="1"/>
      <c r="T687" s="1"/>
      <c r="U687" s="13"/>
      <c r="V687" s="15"/>
    </row>
    <row r="688" spans="1:22" x14ac:dyDescent="0.2">
      <c r="A688" s="24">
        <v>31443</v>
      </c>
      <c r="B688" s="4">
        <v>2.2591169999999661E-2</v>
      </c>
      <c r="C688" s="4">
        <v>2.3897331526607779E-2</v>
      </c>
      <c r="D688" s="4">
        <v>1.2960000003724437E-2</v>
      </c>
      <c r="E688" s="4">
        <v>2.1189539999999285E-2</v>
      </c>
      <c r="F688" s="4">
        <v>1.5544719999999623E-2</v>
      </c>
      <c r="G688" s="4">
        <v>1.331682999999928E-2</v>
      </c>
      <c r="H688" s="4">
        <v>1.9474356417382044E-2</v>
      </c>
      <c r="I688" s="4">
        <v>5.4739299999995161E-3</v>
      </c>
      <c r="J688" s="4">
        <v>2.8347267763924267E-2</v>
      </c>
      <c r="K688" s="4">
        <v>3.2400699999999061E-2</v>
      </c>
      <c r="L688" s="4"/>
      <c r="M688" s="4">
        <v>2.3167849999999657E-2</v>
      </c>
      <c r="N688" s="4">
        <v>1.2197899999994988E-3</v>
      </c>
      <c r="O688" s="1"/>
      <c r="P688" s="15">
        <f t="shared" si="42"/>
        <v>497049.30578649743</v>
      </c>
      <c r="Q688" s="15">
        <f t="shared" si="42"/>
        <v>419.50839520273445</v>
      </c>
      <c r="R688" s="1"/>
      <c r="S688" s="1"/>
      <c r="T688" s="1"/>
      <c r="U688" s="13"/>
      <c r="V688" s="15"/>
    </row>
    <row r="689" spans="1:22" x14ac:dyDescent="0.2">
      <c r="A689" s="24">
        <v>31471</v>
      </c>
      <c r="B689" s="4">
        <v>8.5021939060426543E-2</v>
      </c>
      <c r="C689" s="4">
        <v>8.2164333430376546E-2</v>
      </c>
      <c r="D689" s="4">
        <v>7.9611412411036309E-2</v>
      </c>
      <c r="E689" s="4">
        <v>8.2211585789784047E-2</v>
      </c>
      <c r="F689" s="4">
        <v>7.112423213022101E-2</v>
      </c>
      <c r="G689" s="4">
        <v>8.5732829524483245E-2</v>
      </c>
      <c r="H689" s="4">
        <v>0.10164325238574712</v>
      </c>
      <c r="I689" s="4">
        <v>5.3577362377591253E-2</v>
      </c>
      <c r="J689" s="4">
        <v>8.2736963193306146E-2</v>
      </c>
      <c r="K689" s="4">
        <v>7.3564894102638778E-2</v>
      </c>
      <c r="L689" s="4"/>
      <c r="M689" s="4">
        <v>8.1528518558288576E-2</v>
      </c>
      <c r="N689" s="4">
        <v>6.9443467151037552E-2</v>
      </c>
      <c r="O689" s="1"/>
      <c r="P689" s="15">
        <f t="shared" si="42"/>
        <v>537572.99933769635</v>
      </c>
      <c r="Q689" s="15">
        <f t="shared" si="42"/>
        <v>448.64051266458</v>
      </c>
      <c r="R689" s="1"/>
      <c r="S689" s="1"/>
      <c r="T689" s="1"/>
      <c r="U689" s="13"/>
      <c r="V689" s="15"/>
    </row>
    <row r="690" spans="1:22" x14ac:dyDescent="0.2">
      <c r="A690" s="24">
        <v>31502</v>
      </c>
      <c r="B690" s="4">
        <v>4.8200502720485261E-2</v>
      </c>
      <c r="C690" s="4">
        <v>5.6575534528952032E-2</v>
      </c>
      <c r="D690" s="4">
        <v>5.8169705893871493E-2</v>
      </c>
      <c r="E690" s="4">
        <v>5.1771111743723175E-2</v>
      </c>
      <c r="F690" s="4">
        <v>6.3274868431891562E-2</v>
      </c>
      <c r="G690" s="4">
        <v>5.9114950385332765E-2</v>
      </c>
      <c r="H690" s="4">
        <v>5.9173608759631069E-2</v>
      </c>
      <c r="I690" s="4">
        <v>5.0656118632797176E-2</v>
      </c>
      <c r="J690" s="4">
        <v>3.9263376846540909E-2</v>
      </c>
      <c r="K690" s="4">
        <v>4.9142927624902022E-2</v>
      </c>
      <c r="L690" s="4"/>
      <c r="M690" s="4">
        <v>6.3529257020860763E-2</v>
      </c>
      <c r="N690" s="4">
        <v>3.9731337098442676E-2</v>
      </c>
      <c r="O690" s="1"/>
      <c r="P690" s="15">
        <f t="shared" si="42"/>
        <v>571724.61258009588</v>
      </c>
      <c r="Q690" s="15">
        <f t="shared" si="42"/>
        <v>466.46560010927459</v>
      </c>
      <c r="R690" s="1"/>
      <c r="S690" s="1"/>
      <c r="T690" s="1"/>
      <c r="U690" s="13"/>
      <c r="V690" s="15"/>
    </row>
    <row r="691" spans="1:22" x14ac:dyDescent="0.2">
      <c r="A691" s="24">
        <v>31532</v>
      </c>
      <c r="B691" s="4">
        <v>-8.1680300000006589E-3</v>
      </c>
      <c r="C691" s="4">
        <v>-5.8262325657812974E-3</v>
      </c>
      <c r="D691" s="4">
        <v>2.0021628482866927E-3</v>
      </c>
      <c r="E691" s="4">
        <v>1.8176399999993986E-3</v>
      </c>
      <c r="F691" s="4">
        <v>-1.7532777901436591E-2</v>
      </c>
      <c r="G691" s="4">
        <v>-4.4551090768438772E-3</v>
      </c>
      <c r="H691" s="4">
        <v>-8.2115649322013207E-3</v>
      </c>
      <c r="I691" s="4">
        <v>-1.4686738417418743E-3</v>
      </c>
      <c r="J691" s="4">
        <v>1.7274899999994986E-3</v>
      </c>
      <c r="K691" s="4">
        <v>5.3116599999998293E-3</v>
      </c>
      <c r="L691" s="4"/>
      <c r="M691" s="4">
        <v>-2.8005684907447259E-3</v>
      </c>
      <c r="N691" s="4">
        <v>6.1321361582584721E-3</v>
      </c>
      <c r="O691" s="1"/>
      <c r="P691" s="15">
        <f t="shared" si="42"/>
        <v>570123.45864472084</v>
      </c>
      <c r="Q691" s="15">
        <f t="shared" si="42"/>
        <v>469.32603068228843</v>
      </c>
      <c r="R691" s="1"/>
      <c r="S691" s="1"/>
      <c r="T691" s="1"/>
      <c r="U691" s="13"/>
      <c r="V691" s="15"/>
    </row>
    <row r="692" spans="1:22" x14ac:dyDescent="0.2">
      <c r="A692" s="24">
        <v>31562</v>
      </c>
      <c r="B692" s="4">
        <v>4.6092689549672716E-2</v>
      </c>
      <c r="C692" s="4">
        <v>5.4700502972682585E-2</v>
      </c>
      <c r="D692" s="4">
        <v>4.4278062385952444E-2</v>
      </c>
      <c r="E692" s="4">
        <v>7.198481708740978E-2</v>
      </c>
      <c r="F692" s="4">
        <v>5.4634516944050526E-2</v>
      </c>
      <c r="G692" s="4">
        <v>5.6262187139896058E-2</v>
      </c>
      <c r="H692" s="4">
        <v>3.9419359553553912E-2</v>
      </c>
      <c r="I692" s="4">
        <v>5.4169185807508846E-2</v>
      </c>
      <c r="J692" s="4">
        <v>4.4729393862062761E-2</v>
      </c>
      <c r="K692" s="4">
        <v>4.5356981814713704E-2</v>
      </c>
      <c r="L692" s="4"/>
      <c r="M692" s="4">
        <v>6.643913093483711E-2</v>
      </c>
      <c r="N692" s="4">
        <v>3.1730480560642205E-2</v>
      </c>
      <c r="O692" s="1"/>
      <c r="P692" s="15">
        <f t="shared" si="42"/>
        <v>608001.96576263965</v>
      </c>
      <c r="Q692" s="15">
        <f t="shared" si="42"/>
        <v>484.21797117545617</v>
      </c>
      <c r="R692" s="1"/>
      <c r="S692" s="1"/>
      <c r="T692" s="1"/>
      <c r="U692" s="13"/>
      <c r="V692" s="15"/>
    </row>
    <row r="693" spans="1:22" x14ac:dyDescent="0.2">
      <c r="A693" s="24">
        <v>31593</v>
      </c>
      <c r="B693" s="4">
        <v>5.1922339019245145E-2</v>
      </c>
      <c r="C693" s="4">
        <v>4.0016330728808613E-2</v>
      </c>
      <c r="D693" s="4">
        <v>2.1388399426351068E-2</v>
      </c>
      <c r="E693" s="4">
        <v>1.8014094636062961E-2</v>
      </c>
      <c r="F693" s="4">
        <v>2.5788359545633188E-3</v>
      </c>
      <c r="G693" s="4">
        <v>4.9616579126094962E-3</v>
      </c>
      <c r="H693" s="4">
        <v>-7.0333903192421054E-4</v>
      </c>
      <c r="I693" s="4">
        <v>7.272836084222245E-3</v>
      </c>
      <c r="J693" s="4">
        <v>-6.6778484809075778E-3</v>
      </c>
      <c r="K693" s="4">
        <v>-1.8074427213782385E-2</v>
      </c>
      <c r="L693" s="4"/>
      <c r="M693" s="4">
        <v>4.4893355561652193E-2</v>
      </c>
      <c r="N693" s="4">
        <v>-3.6625553491536289E-2</v>
      </c>
      <c r="O693" s="1"/>
      <c r="P693" s="15">
        <f t="shared" ref="P693:Q708" si="43">P692*(1+M693)</f>
        <v>635297.21419380535</v>
      </c>
      <c r="Q693" s="15">
        <f t="shared" si="43"/>
        <v>466.48321997060634</v>
      </c>
      <c r="R693" s="1"/>
      <c r="S693" s="1"/>
      <c r="T693" s="1"/>
      <c r="U693" s="13"/>
      <c r="V693" s="15"/>
    </row>
    <row r="694" spans="1:22" x14ac:dyDescent="0.2">
      <c r="A694" s="24">
        <v>31624</v>
      </c>
      <c r="B694" s="4">
        <v>2.7639409999999032E-2</v>
      </c>
      <c r="C694" s="4">
        <v>-3.1255390000000549E-2</v>
      </c>
      <c r="D694" s="4">
        <v>-5.5448700000000573E-2</v>
      </c>
      <c r="E694" s="4">
        <v>-5.9944970000000986E-2</v>
      </c>
      <c r="F694" s="4">
        <v>-6.4293820000000279E-2</v>
      </c>
      <c r="G694" s="4">
        <v>-7.3765310000000417E-2</v>
      </c>
      <c r="H694" s="4">
        <v>-8.0227459145134072E-2</v>
      </c>
      <c r="I694" s="4">
        <v>-8.6129330000000448E-2</v>
      </c>
      <c r="J694" s="4">
        <v>-0.10388514000000038</v>
      </c>
      <c r="K694" s="4">
        <v>-0.12722075000000055</v>
      </c>
      <c r="L694" s="4"/>
      <c r="M694" s="4">
        <v>-3.2292800000000677E-2</v>
      </c>
      <c r="N694" s="4">
        <v>-9.6286630000000706E-2</v>
      </c>
      <c r="O694" s="1"/>
      <c r="P694" s="15">
        <f t="shared" si="43"/>
        <v>614781.68831528723</v>
      </c>
      <c r="Q694" s="15">
        <f t="shared" si="43"/>
        <v>421.56712276808764</v>
      </c>
      <c r="R694" s="1"/>
      <c r="S694" s="1"/>
      <c r="T694" s="1"/>
      <c r="U694" s="13"/>
      <c r="V694" s="15"/>
    </row>
    <row r="695" spans="1:22" x14ac:dyDescent="0.2">
      <c r="A695" s="24">
        <v>31653</v>
      </c>
      <c r="B695" s="4">
        <v>6.1058659502879031E-2</v>
      </c>
      <c r="C695" s="4">
        <v>4.750907437228391E-2</v>
      </c>
      <c r="D695" s="4">
        <v>5.5191997122612024E-2</v>
      </c>
      <c r="E695" s="4">
        <v>6.6010893182530284E-2</v>
      </c>
      <c r="F695" s="4">
        <v>7.5159526018765188E-2</v>
      </c>
      <c r="G695" s="4">
        <v>6.781641645221681E-2</v>
      </c>
      <c r="H695" s="4">
        <v>8.1521427814022829E-2</v>
      </c>
      <c r="I695" s="4">
        <v>6.5916375744951017E-2</v>
      </c>
      <c r="J695" s="4">
        <v>7.6298774388875668E-2</v>
      </c>
      <c r="K695" s="4">
        <v>5.4689403337909503E-2</v>
      </c>
      <c r="L695" s="4"/>
      <c r="M695" s="4">
        <v>4.8237322600626964E-2</v>
      </c>
      <c r="N695" s="4">
        <v>7.2135918995233972E-2</v>
      </c>
      <c r="O695" s="1"/>
      <c r="P695" s="15">
        <f t="shared" si="43"/>
        <v>644437.11094350985</v>
      </c>
      <c r="Q695" s="15">
        <f t="shared" si="43"/>
        <v>451.97725458714029</v>
      </c>
      <c r="R695" s="1"/>
      <c r="S695" s="1"/>
      <c r="T695" s="1"/>
      <c r="U695" s="13"/>
      <c r="V695" s="15"/>
    </row>
    <row r="696" spans="1:22" x14ac:dyDescent="0.2">
      <c r="A696" s="24">
        <v>31685</v>
      </c>
      <c r="B696" s="4">
        <v>-9.0796516711592723E-2</v>
      </c>
      <c r="C696" s="4">
        <v>-7.6608386957236152E-2</v>
      </c>
      <c r="D696" s="4">
        <v>-7.1647144473003799E-2</v>
      </c>
      <c r="E696" s="4">
        <v>-7.0571782690689977E-2</v>
      </c>
      <c r="F696" s="4">
        <v>-7.2193368651945256E-2</v>
      </c>
      <c r="G696" s="4">
        <v>-5.7047785256965855E-2</v>
      </c>
      <c r="H696" s="4">
        <v>-6.7429258237878598E-2</v>
      </c>
      <c r="I696" s="4">
        <v>-6.142779227183659E-2</v>
      </c>
      <c r="J696" s="4">
        <v>-7.1689228758056611E-2</v>
      </c>
      <c r="K696" s="4">
        <v>-7.6295410902649019E-2</v>
      </c>
      <c r="L696" s="4"/>
      <c r="M696" s="4">
        <v>-9.534545430618957E-2</v>
      </c>
      <c r="N696" s="4">
        <v>-5.7740969605965753E-2</v>
      </c>
      <c r="O696" s="1"/>
      <c r="P696" s="15">
        <f t="shared" si="43"/>
        <v>582992.96182883263</v>
      </c>
      <c r="Q696" s="15">
        <f t="shared" si="43"/>
        <v>425.87964966743635</v>
      </c>
      <c r="R696" s="1"/>
      <c r="S696" s="1"/>
      <c r="T696" s="1"/>
      <c r="U696" s="13"/>
      <c r="V696" s="15"/>
    </row>
    <row r="697" spans="1:22" x14ac:dyDescent="0.2">
      <c r="A697" s="24">
        <v>31716</v>
      </c>
      <c r="B697" s="4">
        <v>4.7911259999998679E-2</v>
      </c>
      <c r="C697" s="4">
        <v>5.293365999999966E-2</v>
      </c>
      <c r="D697" s="4">
        <v>4.0945346431135787E-2</v>
      </c>
      <c r="E697" s="4">
        <v>4.3564739999999658E-2</v>
      </c>
      <c r="F697" s="4">
        <v>4.4562514566147904E-2</v>
      </c>
      <c r="G697" s="4">
        <v>6.2854289999999091E-2</v>
      </c>
      <c r="H697" s="4">
        <v>4.8828579999999011E-2</v>
      </c>
      <c r="I697" s="4">
        <v>3.9901724036478292E-2</v>
      </c>
      <c r="J697" s="4">
        <v>4.1554557716264595E-2</v>
      </c>
      <c r="K697" s="4">
        <v>5.4974419999999302E-2</v>
      </c>
      <c r="L697" s="4"/>
      <c r="M697" s="4">
        <v>6.6618269999999091E-2</v>
      </c>
      <c r="N697" s="4">
        <v>3.9627189999998702E-2</v>
      </c>
      <c r="O697" s="1"/>
      <c r="P697" s="15">
        <f t="shared" si="43"/>
        <v>621830.94436804496</v>
      </c>
      <c r="Q697" s="15">
        <f t="shared" si="43"/>
        <v>442.75606346194076</v>
      </c>
      <c r="R697" s="1"/>
      <c r="S697" s="1"/>
      <c r="T697" s="1"/>
      <c r="U697" s="13"/>
      <c r="V697" s="15"/>
    </row>
    <row r="698" spans="1:22" x14ac:dyDescent="0.2">
      <c r="A698" s="24">
        <v>31744</v>
      </c>
      <c r="B698" s="4">
        <v>-8.7657860702539114E-4</v>
      </c>
      <c r="C698" s="4">
        <v>1.0171265586162104E-2</v>
      </c>
      <c r="D698" s="4">
        <v>1.192234912190604E-2</v>
      </c>
      <c r="E698" s="4">
        <v>1.077548272172324E-2</v>
      </c>
      <c r="F698" s="4">
        <v>2.2521119918605947E-3</v>
      </c>
      <c r="G698" s="4">
        <v>7.2194953954136665E-3</v>
      </c>
      <c r="H698" s="4">
        <v>1.8489479918863516E-2</v>
      </c>
      <c r="I698" s="4">
        <v>1.1188637231312137E-2</v>
      </c>
      <c r="J698" s="4">
        <v>-9.6317359041253603E-4</v>
      </c>
      <c r="K698" s="4">
        <v>-1.1440400203992174E-2</v>
      </c>
      <c r="L698" s="4"/>
      <c r="M698" s="4">
        <v>6.2045060161215471E-3</v>
      </c>
      <c r="N698" s="4">
        <v>-5.230088798487853E-3</v>
      </c>
      <c r="O698" s="1"/>
      <c r="P698" s="15">
        <f t="shared" si="43"/>
        <v>625689.098203387</v>
      </c>
      <c r="Q698" s="15">
        <f t="shared" si="43"/>
        <v>440.4404099339659</v>
      </c>
      <c r="R698" s="1"/>
      <c r="S698" s="1"/>
      <c r="T698" s="1"/>
      <c r="U698" s="13"/>
      <c r="V698" s="15"/>
    </row>
    <row r="699" spans="1:22" x14ac:dyDescent="0.2">
      <c r="A699" s="24">
        <v>31777</v>
      </c>
      <c r="B699" s="4">
        <v>-2.8312921409359815E-2</v>
      </c>
      <c r="C699" s="4">
        <v>-2.2215133398845399E-2</v>
      </c>
      <c r="D699" s="4">
        <v>-2.1783144189513881E-2</v>
      </c>
      <c r="E699" s="4">
        <v>-2.5695056000883953E-2</v>
      </c>
      <c r="F699" s="4">
        <v>-1.7734674175474585E-2</v>
      </c>
      <c r="G699" s="4">
        <v>-3.2192913895644382E-2</v>
      </c>
      <c r="H699" s="4">
        <v>-3.105515710920681E-2</v>
      </c>
      <c r="I699" s="4">
        <v>-2.9241118986873094E-2</v>
      </c>
      <c r="J699" s="4">
        <v>-1.957166467019722E-2</v>
      </c>
      <c r="K699" s="4">
        <v>-3.7168688068295208E-2</v>
      </c>
      <c r="L699" s="4"/>
      <c r="M699" s="4">
        <v>-2.485237953973396E-2</v>
      </c>
      <c r="N699" s="4">
        <v>-3.2277621581447424E-2</v>
      </c>
      <c r="O699" s="1"/>
      <c r="P699" s="15">
        <f t="shared" si="43"/>
        <v>610139.23526096251</v>
      </c>
      <c r="Q699" s="15">
        <f t="shared" si="43"/>
        <v>426.22404105293975</v>
      </c>
      <c r="R699" s="1"/>
      <c r="S699" s="1"/>
      <c r="T699" s="1"/>
      <c r="U699" s="13"/>
      <c r="V699" s="15"/>
    </row>
    <row r="700" spans="1:22" x14ac:dyDescent="0.2">
      <c r="A700" s="24">
        <v>31807</v>
      </c>
      <c r="B700" s="4">
        <v>8.3990249999999378E-2</v>
      </c>
      <c r="C700" s="4">
        <v>9.0244169999999402E-2</v>
      </c>
      <c r="D700" s="4">
        <v>0.10835870999999941</v>
      </c>
      <c r="E700" s="4">
        <v>0.11100083540294947</v>
      </c>
      <c r="F700" s="4">
        <v>0.14301575999999927</v>
      </c>
      <c r="G700" s="4">
        <v>0.11668393999999949</v>
      </c>
      <c r="H700" s="4">
        <v>0.12898324562975483</v>
      </c>
      <c r="I700" s="4">
        <v>0.13327352999999942</v>
      </c>
      <c r="J700" s="4">
        <v>0.13772909004539335</v>
      </c>
      <c r="K700" s="4">
        <v>0.18428671303554056</v>
      </c>
      <c r="L700" s="4"/>
      <c r="M700" s="4">
        <v>0.11676935999999949</v>
      </c>
      <c r="N700" s="4">
        <v>0.15116032323232576</v>
      </c>
      <c r="O700" s="1"/>
      <c r="P700" s="15">
        <f t="shared" si="43"/>
        <v>681384.80327327421</v>
      </c>
      <c r="Q700" s="15">
        <f t="shared" si="43"/>
        <v>490.65220486789019</v>
      </c>
      <c r="R700" s="1"/>
      <c r="S700" s="1"/>
      <c r="T700" s="1"/>
      <c r="U700" s="13"/>
      <c r="V700" s="15"/>
    </row>
    <row r="701" spans="1:22" x14ac:dyDescent="0.2">
      <c r="A701" s="24">
        <v>31835</v>
      </c>
      <c r="B701" s="4">
        <v>-1.5271610709964856E-3</v>
      </c>
      <c r="C701" s="4">
        <v>4.3272446803920728E-2</v>
      </c>
      <c r="D701" s="4">
        <v>4.8302485369600578E-2</v>
      </c>
      <c r="E701" s="4">
        <v>5.6549859258487434E-2</v>
      </c>
      <c r="F701" s="4">
        <v>4.8641824543154355E-2</v>
      </c>
      <c r="G701" s="4">
        <v>6.6568043011731692E-2</v>
      </c>
      <c r="H701" s="4">
        <v>5.6547032231171634E-2</v>
      </c>
      <c r="I701" s="4">
        <v>7.7736085534310995E-2</v>
      </c>
      <c r="J701" s="4">
        <v>8.9513605761589288E-2</v>
      </c>
      <c r="K701" s="4">
        <v>9.6913580249211817E-2</v>
      </c>
      <c r="L701" s="4"/>
      <c r="M701" s="4">
        <v>7.853275447953223E-3</v>
      </c>
      <c r="N701" s="4">
        <v>9.2388025629212889E-2</v>
      </c>
      <c r="O701" s="1"/>
      <c r="P701" s="15">
        <f t="shared" si="43"/>
        <v>686735.90581942862</v>
      </c>
      <c r="Q701" s="15">
        <f t="shared" si="43"/>
        <v>535.98259334625459</v>
      </c>
      <c r="R701" s="1"/>
      <c r="S701" s="1"/>
      <c r="T701" s="1"/>
      <c r="U701" s="13"/>
      <c r="V701" s="15"/>
    </row>
    <row r="702" spans="1:22" x14ac:dyDescent="0.2">
      <c r="A702" s="24">
        <v>31867</v>
      </c>
      <c r="B702" s="4">
        <v>1.0170516066380308E-2</v>
      </c>
      <c r="C702" s="4">
        <v>6.6608137590549177E-3</v>
      </c>
      <c r="D702" s="4">
        <v>6.3383316922935862E-3</v>
      </c>
      <c r="E702" s="4">
        <v>7.5717919584430415E-3</v>
      </c>
      <c r="F702" s="4">
        <v>1.1525735757568212E-2</v>
      </c>
      <c r="G702" s="4">
        <v>1.7235457658705045E-2</v>
      </c>
      <c r="H702" s="4">
        <v>2.8040254395562236E-2</v>
      </c>
      <c r="I702" s="4">
        <v>1.879521521128158E-2</v>
      </c>
      <c r="J702" s="4">
        <v>-6.7989947216722246E-3</v>
      </c>
      <c r="K702" s="4">
        <v>1.2054569786086322E-2</v>
      </c>
      <c r="L702" s="4"/>
      <c r="M702" s="4">
        <v>3.3848806991148006E-3</v>
      </c>
      <c r="N702" s="4">
        <v>7.8326853175232358E-3</v>
      </c>
      <c r="O702" s="1"/>
      <c r="P702" s="15">
        <f t="shared" si="43"/>
        <v>689060.42493242596</v>
      </c>
      <c r="Q702" s="15">
        <f t="shared" si="43"/>
        <v>540.18077633560586</v>
      </c>
      <c r="R702" s="1"/>
      <c r="S702" s="1"/>
      <c r="T702" s="1"/>
      <c r="U702" s="13"/>
      <c r="V702" s="15"/>
    </row>
    <row r="703" spans="1:22" x14ac:dyDescent="0.2">
      <c r="A703" s="24">
        <v>31897</v>
      </c>
      <c r="B703" s="4">
        <v>-4.2509470000000826E-2</v>
      </c>
      <c r="C703" s="4">
        <v>-4.0649970000001034E-2</v>
      </c>
      <c r="D703" s="4">
        <v>-4.1688650000000549E-2</v>
      </c>
      <c r="E703" s="4">
        <v>-2.5388160000000326E-2</v>
      </c>
      <c r="F703" s="4">
        <v>-2.513633854908992E-2</v>
      </c>
      <c r="G703" s="4">
        <v>-2.2765460000000792E-2</v>
      </c>
      <c r="H703" s="4">
        <v>-2.9198368584686718E-2</v>
      </c>
      <c r="I703" s="4">
        <v>-1.4480620000000388E-2</v>
      </c>
      <c r="J703" s="4">
        <v>-2.0914340585089453E-2</v>
      </c>
      <c r="K703" s="4">
        <v>1.0954949999999464E-3</v>
      </c>
      <c r="L703" s="4"/>
      <c r="M703" s="4">
        <v>-2.545420202019999E-2</v>
      </c>
      <c r="N703" s="4">
        <v>-3.2955490000000531E-2</v>
      </c>
      <c r="O703" s="1"/>
      <c r="P703" s="15">
        <f t="shared" si="43"/>
        <v>671520.94167207112</v>
      </c>
      <c r="Q703" s="15">
        <f t="shared" si="43"/>
        <v>522.37885416288532</v>
      </c>
      <c r="R703" s="1"/>
      <c r="S703" s="1"/>
      <c r="T703" s="1"/>
      <c r="U703" s="13"/>
      <c r="V703" s="15"/>
    </row>
    <row r="704" spans="1:22" x14ac:dyDescent="0.2">
      <c r="A704" s="24">
        <v>31926</v>
      </c>
      <c r="B704" s="4">
        <v>-7.4259069434758906E-3</v>
      </c>
      <c r="C704" s="4">
        <v>1.0833060415185169E-3</v>
      </c>
      <c r="D704" s="4">
        <v>2.3291212817007079E-3</v>
      </c>
      <c r="E704" s="4">
        <v>5.1957778554583278E-3</v>
      </c>
      <c r="F704" s="4">
        <v>-2.4714915072578947E-3</v>
      </c>
      <c r="G704" s="4">
        <v>1.7601360736502647E-2</v>
      </c>
      <c r="H704" s="4">
        <v>5.1989930862472722E-3</v>
      </c>
      <c r="I704" s="4">
        <v>2.1031892592989765E-2</v>
      </c>
      <c r="J704" s="4">
        <v>-4.3407503257071323E-3</v>
      </c>
      <c r="K704" s="4">
        <v>6.0044607466649413E-3</v>
      </c>
      <c r="L704" s="4"/>
      <c r="M704" s="4">
        <v>1.467892998733844E-2</v>
      </c>
      <c r="N704" s="4">
        <v>1.929965628123953E-2</v>
      </c>
      <c r="O704" s="1"/>
      <c r="P704" s="15">
        <f t="shared" si="43"/>
        <v>681378.15055990708</v>
      </c>
      <c r="Q704" s="15">
        <f t="shared" si="43"/>
        <v>532.46058649681675</v>
      </c>
      <c r="R704" s="1"/>
      <c r="S704" s="1"/>
      <c r="T704" s="1"/>
      <c r="U704" s="13"/>
      <c r="V704" s="15"/>
    </row>
    <row r="705" spans="1:22" x14ac:dyDescent="0.2">
      <c r="A705" s="24">
        <v>31958</v>
      </c>
      <c r="B705" s="4">
        <v>4.7484729567863315E-2</v>
      </c>
      <c r="C705" s="4">
        <v>6.1190956281220066E-2</v>
      </c>
      <c r="D705" s="4">
        <v>5.8382515400647428E-2</v>
      </c>
      <c r="E705" s="4">
        <v>5.662220828784359E-2</v>
      </c>
      <c r="F705" s="4">
        <v>5.856209683762259E-2</v>
      </c>
      <c r="G705" s="4">
        <v>4.5190673678300319E-2</v>
      </c>
      <c r="H705" s="4">
        <v>4.4402279887488127E-2</v>
      </c>
      <c r="I705" s="4">
        <v>2.3289394713940981E-2</v>
      </c>
      <c r="J705" s="4">
        <v>4.1614016753522609E-2</v>
      </c>
      <c r="K705" s="4">
        <v>-2.7578056306363674E-2</v>
      </c>
      <c r="L705" s="4"/>
      <c r="M705" s="4">
        <v>5.4361867375492201E-2</v>
      </c>
      <c r="N705" s="4">
        <v>4.3611542787713731E-3</v>
      </c>
      <c r="O705" s="1"/>
      <c r="P705" s="15">
        <f t="shared" si="43"/>
        <v>718419.13921320287</v>
      </c>
      <c r="Q705" s="15">
        <f t="shared" si="43"/>
        <v>534.78272926189447</v>
      </c>
      <c r="R705" s="1"/>
      <c r="S705" s="1"/>
      <c r="T705" s="1"/>
      <c r="U705" s="13"/>
      <c r="V705" s="15"/>
    </row>
    <row r="706" spans="1:22" x14ac:dyDescent="0.2">
      <c r="A706" s="24">
        <v>31989</v>
      </c>
      <c r="B706" s="4">
        <v>4.4842799999995631E-3</v>
      </c>
      <c r="C706" s="4">
        <v>3.2739889999999106E-2</v>
      </c>
      <c r="D706" s="4">
        <v>3.1353279999999595E-2</v>
      </c>
      <c r="E706" s="4">
        <v>5.05652199999993E-2</v>
      </c>
      <c r="F706" s="4">
        <v>4.7495029999999216E-2</v>
      </c>
      <c r="G706" s="4">
        <v>6.9005434636754348E-2</v>
      </c>
      <c r="H706" s="4">
        <v>6.2156179999999894E-2</v>
      </c>
      <c r="I706" s="4">
        <v>5.403367999999964E-2</v>
      </c>
      <c r="J706" s="4">
        <v>5.1541417209489682E-2</v>
      </c>
      <c r="K706" s="4">
        <v>2.9166232899139999E-2</v>
      </c>
      <c r="L706" s="4"/>
      <c r="M706" s="4">
        <v>4.4646199999999192E-2</v>
      </c>
      <c r="N706" s="4">
        <v>3.4735237209489345E-2</v>
      </c>
      <c r="O706" s="1"/>
      <c r="P706" s="15">
        <f t="shared" si="43"/>
        <v>750493.82378634275</v>
      </c>
      <c r="Q706" s="15">
        <f t="shared" si="43"/>
        <v>553.35853421834452</v>
      </c>
      <c r="R706" s="1"/>
      <c r="S706" s="1"/>
      <c r="T706" s="1"/>
      <c r="U706" s="13"/>
      <c r="V706" s="15"/>
    </row>
    <row r="707" spans="1:22" x14ac:dyDescent="0.2">
      <c r="A707" s="24">
        <v>32020</v>
      </c>
      <c r="B707" s="4">
        <v>3.7118666908266373E-2</v>
      </c>
      <c r="C707" s="4">
        <v>4.4661428811053394E-2</v>
      </c>
      <c r="D707" s="4">
        <v>4.0682601963761389E-2</v>
      </c>
      <c r="E707" s="4">
        <v>3.5855298964760696E-2</v>
      </c>
      <c r="F707" s="4">
        <v>3.5612578800597872E-2</v>
      </c>
      <c r="G707" s="4">
        <v>3.4457203918454526E-2</v>
      </c>
      <c r="H707" s="4">
        <v>2.7397570242591707E-2</v>
      </c>
      <c r="I707" s="4">
        <v>3.4718130797162683E-2</v>
      </c>
      <c r="J707" s="4">
        <v>3.9065012079656292E-2</v>
      </c>
      <c r="K707" s="4">
        <v>3.6244640398586103E-2</v>
      </c>
      <c r="L707" s="4"/>
      <c r="M707" s="4">
        <v>2.3925732405622124E-2</v>
      </c>
      <c r="N707" s="4">
        <v>3.971100636304814E-2</v>
      </c>
      <c r="O707" s="1"/>
      <c r="P707" s="15">
        <f t="shared" si="43"/>
        <v>768449.93818632688</v>
      </c>
      <c r="Q707" s="15">
        <f t="shared" si="43"/>
        <v>575.33295849173624</v>
      </c>
      <c r="R707" s="1"/>
      <c r="S707" s="1"/>
      <c r="T707" s="1"/>
      <c r="U707" s="13"/>
      <c r="V707" s="15"/>
    </row>
    <row r="708" spans="1:22" x14ac:dyDescent="0.2">
      <c r="A708" s="24">
        <v>32050</v>
      </c>
      <c r="B708" s="4">
        <v>-1.2720660922256655E-2</v>
      </c>
      <c r="C708" s="4">
        <v>-2.4470397119658038E-2</v>
      </c>
      <c r="D708" s="4">
        <v>-2.0863976253532424E-2</v>
      </c>
      <c r="E708" s="4">
        <v>-1.8405865123344634E-2</v>
      </c>
      <c r="F708" s="4">
        <v>-1.9443914792274031E-2</v>
      </c>
      <c r="G708" s="4">
        <v>-6.6944585537356271E-3</v>
      </c>
      <c r="H708" s="4">
        <v>-3.7433905003008139E-3</v>
      </c>
      <c r="I708" s="4">
        <v>-2.7771329298683756E-2</v>
      </c>
      <c r="J708" s="4">
        <v>-2.4483469794296719E-2</v>
      </c>
      <c r="K708" s="4">
        <v>-2.543833980973198E-2</v>
      </c>
      <c r="L708" s="4"/>
      <c r="M708" s="4">
        <v>-1.3647500233343601E-2</v>
      </c>
      <c r="N708" s="4">
        <v>-3.3500322161192475E-2</v>
      </c>
      <c r="O708" s="1"/>
      <c r="P708" s="15">
        <f t="shared" si="43"/>
        <v>757962.51747561607</v>
      </c>
      <c r="Q708" s="15">
        <f t="shared" si="43"/>
        <v>556.05911903231106</v>
      </c>
      <c r="R708" s="1"/>
      <c r="S708" s="1"/>
      <c r="T708" s="1"/>
      <c r="U708" s="13"/>
      <c r="V708" s="15"/>
    </row>
    <row r="709" spans="1:22" x14ac:dyDescent="0.2">
      <c r="A709" s="24">
        <v>32080</v>
      </c>
      <c r="B709" s="4">
        <v>-0.12084535000000041</v>
      </c>
      <c r="C709" s="4">
        <v>-0.18151436000000143</v>
      </c>
      <c r="D709" s="4">
        <v>-0.20218851373496571</v>
      </c>
      <c r="E709" s="4">
        <v>-0.22398402000000062</v>
      </c>
      <c r="F709" s="4">
        <v>-0.25262819000000025</v>
      </c>
      <c r="G709" s="4">
        <v>-0.27382069318482039</v>
      </c>
      <c r="H709" s="4">
        <v>-0.27259386000000052</v>
      </c>
      <c r="I709" s="4">
        <v>-0.28552879391766617</v>
      </c>
      <c r="J709" s="4">
        <v>-0.31247882000000049</v>
      </c>
      <c r="K709" s="4">
        <v>-0.3284674685673058</v>
      </c>
      <c r="L709" s="4"/>
      <c r="M709" s="4">
        <v>-0.2251614700000002</v>
      </c>
      <c r="N709" s="4">
        <v>-0.31216175000000024</v>
      </c>
      <c r="O709" s="1"/>
      <c r="P709" s="15">
        <f t="shared" ref="P709:Q724" si="44">P708*(1+M709)</f>
        <v>587298.56283590547</v>
      </c>
      <c r="Q709" s="15">
        <f t="shared" si="44"/>
        <v>382.47873133172641</v>
      </c>
      <c r="R709" s="1"/>
      <c r="S709" s="1"/>
      <c r="T709" s="1"/>
      <c r="U709" s="13"/>
      <c r="V709" s="15"/>
    </row>
    <row r="710" spans="1:22" x14ac:dyDescent="0.2">
      <c r="A710" s="24">
        <v>32111</v>
      </c>
      <c r="B710" s="4">
        <v>-3.4922223735562419E-2</v>
      </c>
      <c r="C710" s="4">
        <v>-3.8449000595721206E-2</v>
      </c>
      <c r="D710" s="4">
        <v>-4.6144706347209685E-2</v>
      </c>
      <c r="E710" s="4">
        <v>-5.7758293615603029E-2</v>
      </c>
      <c r="F710" s="4">
        <v>-5.9360550943151291E-2</v>
      </c>
      <c r="G710" s="4">
        <v>-6.0562776850260458E-2</v>
      </c>
      <c r="H710" s="4">
        <v>-6.3253257023827225E-2</v>
      </c>
      <c r="I710" s="4">
        <v>-6.0124428635547233E-2</v>
      </c>
      <c r="J710" s="4">
        <v>-5.6852291745224326E-2</v>
      </c>
      <c r="K710" s="4">
        <v>-8.6754672646417119E-2</v>
      </c>
      <c r="L710" s="4"/>
      <c r="M710" s="4">
        <v>-6.0361553305873561E-2</v>
      </c>
      <c r="N710" s="4">
        <v>-6.3042197943848244E-2</v>
      </c>
      <c r="O710" s="1"/>
      <c r="P710" s="15">
        <f t="shared" si="44"/>
        <v>551848.309328823</v>
      </c>
      <c r="Q710" s="15">
        <f t="shared" si="44"/>
        <v>358.36643144179976</v>
      </c>
      <c r="R710" s="1"/>
      <c r="S710" s="1"/>
      <c r="T710" s="1"/>
      <c r="U710" s="13"/>
      <c r="V710" s="15"/>
    </row>
    <row r="711" spans="1:22" x14ac:dyDescent="0.2">
      <c r="A711" s="24">
        <v>32142</v>
      </c>
      <c r="B711" s="4">
        <v>2.5871467179905405E-2</v>
      </c>
      <c r="C711" s="4">
        <v>4.9567010958006197E-2</v>
      </c>
      <c r="D711" s="4">
        <v>6.1657869465918447E-2</v>
      </c>
      <c r="E711" s="4">
        <v>8.8237673251893911E-2</v>
      </c>
      <c r="F711" s="4">
        <v>7.9505451521359127E-2</v>
      </c>
      <c r="G711" s="4">
        <v>0.10247656395422755</v>
      </c>
      <c r="H711" s="4">
        <v>0.10731096012254704</v>
      </c>
      <c r="I711" s="4">
        <v>9.8568863991660649E-2</v>
      </c>
      <c r="J711" s="4">
        <v>6.838142867635999E-2</v>
      </c>
      <c r="K711" s="4">
        <v>0.13550697291408809</v>
      </c>
      <c r="L711" s="4"/>
      <c r="M711" s="4">
        <v>9.6574136227332685E-2</v>
      </c>
      <c r="N711" s="4">
        <v>7.1945404488171327E-2</v>
      </c>
      <c r="O711" s="1"/>
      <c r="P711" s="15">
        <f t="shared" si="44"/>
        <v>605142.58313076803</v>
      </c>
      <c r="Q711" s="15">
        <f t="shared" si="44"/>
        <v>384.14924930686254</v>
      </c>
      <c r="R711" s="1"/>
      <c r="S711" s="1"/>
      <c r="T711" s="1"/>
      <c r="U711" s="13"/>
      <c r="V711" s="15"/>
    </row>
    <row r="712" spans="1:22" x14ac:dyDescent="0.2">
      <c r="A712" s="24">
        <v>32171</v>
      </c>
      <c r="B712" s="4">
        <v>8.7737099999999124E-2</v>
      </c>
      <c r="C712" s="4">
        <v>6.6691154138298181E-2</v>
      </c>
      <c r="D712" s="4">
        <v>5.4862319999999354E-2</v>
      </c>
      <c r="E712" s="4">
        <v>5.1845229999999409E-2</v>
      </c>
      <c r="F712" s="4">
        <v>4.6138109999999122E-2</v>
      </c>
      <c r="G712" s="4">
        <v>3.6524069999999131E-2</v>
      </c>
      <c r="H712" s="4">
        <v>5.5589769999999206E-2</v>
      </c>
      <c r="I712" s="4">
        <v>5.3583916923683361E-2</v>
      </c>
      <c r="J712" s="4">
        <v>4.3197599999999614E-2</v>
      </c>
      <c r="K712" s="4">
        <v>-2.0768115772440421E-2</v>
      </c>
      <c r="L712" s="4"/>
      <c r="M712" s="4">
        <v>5.4476859999998961E-2</v>
      </c>
      <c r="N712" s="4">
        <v>5.8708879999999297E-2</v>
      </c>
      <c r="O712" s="1"/>
      <c r="P712" s="15">
        <f t="shared" si="44"/>
        <v>638108.85091202066</v>
      </c>
      <c r="Q712" s="15">
        <f t="shared" si="44"/>
        <v>406.70222148650896</v>
      </c>
      <c r="R712" s="1"/>
      <c r="S712" s="1"/>
      <c r="T712" s="1"/>
      <c r="U712" s="13"/>
      <c r="V712" s="15"/>
    </row>
    <row r="713" spans="1:22" x14ac:dyDescent="0.2">
      <c r="A713" s="24">
        <v>32202</v>
      </c>
      <c r="B713" s="4">
        <v>3.1346474648439315E-3</v>
      </c>
      <c r="C713" s="4">
        <v>3.0998288942056362E-2</v>
      </c>
      <c r="D713" s="4">
        <v>4.7246210322679616E-2</v>
      </c>
      <c r="E713" s="4">
        <v>6.9192344412267071E-2</v>
      </c>
      <c r="F713" s="4">
        <v>8.1342702393848665E-2</v>
      </c>
      <c r="G713" s="4">
        <v>8.9665703705395616E-2</v>
      </c>
      <c r="H713" s="4">
        <v>8.006510156983615E-2</v>
      </c>
      <c r="I713" s="4">
        <v>0.10700731005425057</v>
      </c>
      <c r="J713" s="4">
        <v>8.2387668890994359E-2</v>
      </c>
      <c r="K713" s="4">
        <v>0.10945834627362983</v>
      </c>
      <c r="L713" s="4"/>
      <c r="M713" s="4">
        <v>3.4164861963600579E-2</v>
      </c>
      <c r="N713" s="4">
        <v>9.0869452791600747E-2</v>
      </c>
      <c r="O713" s="1"/>
      <c r="P713" s="15">
        <f t="shared" si="44"/>
        <v>659909.75172118167</v>
      </c>
      <c r="Q713" s="15">
        <f t="shared" si="44"/>
        <v>443.65902980211644</v>
      </c>
      <c r="R713" s="1"/>
      <c r="S713" s="1"/>
      <c r="T713" s="1"/>
      <c r="U713" s="13"/>
      <c r="V713" s="15"/>
    </row>
    <row r="714" spans="1:22" x14ac:dyDescent="0.2">
      <c r="A714" s="24">
        <v>32233</v>
      </c>
      <c r="B714" s="4">
        <v>-3.0164805725949595E-2</v>
      </c>
      <c r="C714" s="4">
        <v>-1.1501543396412073E-2</v>
      </c>
      <c r="D714" s="4">
        <v>-2.2980493532221979E-3</v>
      </c>
      <c r="E714" s="4">
        <v>4.1793322218508511E-3</v>
      </c>
      <c r="F714" s="4">
        <v>-1.0258373856966041E-2</v>
      </c>
      <c r="G714" s="4">
        <v>1.9212435004225092E-2</v>
      </c>
      <c r="H714" s="4">
        <v>1.1264232453798595E-2</v>
      </c>
      <c r="I714" s="4">
        <v>1.1532467896947951E-2</v>
      </c>
      <c r="J714" s="4">
        <v>5.5443605986666977E-3</v>
      </c>
      <c r="K714" s="4">
        <v>6.1159801769417044E-3</v>
      </c>
      <c r="L714" s="4"/>
      <c r="M714" s="4">
        <v>-1.2373659220490163E-2</v>
      </c>
      <c r="N714" s="4">
        <v>1.1900029298146375E-2</v>
      </c>
      <c r="O714" s="1"/>
      <c r="P714" s="15">
        <f t="shared" si="44"/>
        <v>651744.2533371055</v>
      </c>
      <c r="Q714" s="15">
        <f t="shared" si="44"/>
        <v>448.93858525514884</v>
      </c>
      <c r="R714" s="1"/>
      <c r="S714" s="1"/>
      <c r="T714" s="1"/>
      <c r="U714" s="13"/>
      <c r="V714" s="15"/>
    </row>
    <row r="715" spans="1:22" x14ac:dyDescent="0.2">
      <c r="A715" s="24">
        <v>32262</v>
      </c>
      <c r="B715" s="4">
        <v>2.2762999999992317E-3</v>
      </c>
      <c r="C715" s="4">
        <v>8.3036899999999747E-3</v>
      </c>
      <c r="D715" s="4">
        <v>-5.9009600000006213E-3</v>
      </c>
      <c r="E715" s="4">
        <v>2.5228899999989451E-3</v>
      </c>
      <c r="F715" s="4">
        <v>-9.7633400000006754E-3</v>
      </c>
      <c r="G715" s="4">
        <v>6.7516146687525147E-3</v>
      </c>
      <c r="H715" s="4">
        <v>1.4703752528306913E-2</v>
      </c>
      <c r="I715" s="4">
        <v>2.0306599999995179E-3</v>
      </c>
      <c r="J715" s="4">
        <v>1.3278047779846647E-2</v>
      </c>
      <c r="K715" s="4">
        <v>1.8085691875247223E-2</v>
      </c>
      <c r="L715" s="4"/>
      <c r="M715" s="4">
        <v>7.2245099999996842E-3</v>
      </c>
      <c r="N715" s="4">
        <v>5.0729494949515175E-3</v>
      </c>
      <c r="O715" s="1"/>
      <c r="P715" s="15">
        <f t="shared" si="44"/>
        <v>656452.78621278179</v>
      </c>
      <c r="Q715" s="15">
        <f t="shared" si="44"/>
        <v>451.21602802448319</v>
      </c>
      <c r="R715" s="1"/>
      <c r="S715" s="1"/>
      <c r="T715" s="1"/>
      <c r="U715" s="13"/>
      <c r="V715" s="15"/>
    </row>
    <row r="716" spans="1:22" x14ac:dyDescent="0.2">
      <c r="A716" s="24">
        <v>32294</v>
      </c>
      <c r="B716" s="4">
        <v>2.3399581021939841E-2</v>
      </c>
      <c r="C716" s="4">
        <v>8.5161410938692228E-3</v>
      </c>
      <c r="D716" s="4">
        <v>-4.493499495824671E-3</v>
      </c>
      <c r="E716" s="4">
        <v>2.4872154375250588E-3</v>
      </c>
      <c r="F716" s="4">
        <v>4.2704661728065751E-4</v>
      </c>
      <c r="G716" s="4">
        <v>-7.0515437312947959E-3</v>
      </c>
      <c r="H716" s="4">
        <v>-1.2932063194831422E-2</v>
      </c>
      <c r="I716" s="4">
        <v>-3.4034615932014844E-3</v>
      </c>
      <c r="J716" s="4">
        <v>-5.2642793848998171E-3</v>
      </c>
      <c r="K716" s="4">
        <v>-4.7593911658641019E-3</v>
      </c>
      <c r="L716" s="4"/>
      <c r="M716" s="4">
        <v>1.250684484613096E-2</v>
      </c>
      <c r="N716" s="4">
        <v>2.2397913849652173E-3</v>
      </c>
      <c r="O716" s="1"/>
      <c r="P716" s="15">
        <f t="shared" si="44"/>
        <v>664662.93935875548</v>
      </c>
      <c r="Q716" s="15">
        <f t="shared" si="44"/>
        <v>452.22665779681063</v>
      </c>
      <c r="R716" s="1"/>
      <c r="S716" s="1"/>
      <c r="T716" s="1"/>
      <c r="U716" s="13"/>
      <c r="V716" s="15"/>
    </row>
    <row r="717" spans="1:22" x14ac:dyDescent="0.2">
      <c r="A717" s="24">
        <v>32324</v>
      </c>
      <c r="B717" s="4">
        <v>3.1289575800496294E-2</v>
      </c>
      <c r="C717" s="4">
        <v>4.5634768313130403E-2</v>
      </c>
      <c r="D717" s="4">
        <v>5.1897873742189349E-2</v>
      </c>
      <c r="E717" s="4">
        <v>6.2297196983670977E-2</v>
      </c>
      <c r="F717" s="4">
        <v>6.261924994863155E-2</v>
      </c>
      <c r="G717" s="4">
        <v>7.4868650905819401E-2</v>
      </c>
      <c r="H717" s="4">
        <v>7.7186328472238941E-2</v>
      </c>
      <c r="I717" s="4">
        <v>6.436646630742282E-2</v>
      </c>
      <c r="J717" s="4">
        <v>8.2701149510818972E-2</v>
      </c>
      <c r="K717" s="4">
        <v>8.0336620314606755E-2</v>
      </c>
      <c r="L717" s="4"/>
      <c r="M717" s="4">
        <v>3.064963574662527E-2</v>
      </c>
      <c r="N717" s="4">
        <v>9.2668019973737303E-2</v>
      </c>
      <c r="O717" s="1"/>
      <c r="P717" s="15">
        <f t="shared" si="44"/>
        <v>685034.61634438264</v>
      </c>
      <c r="Q717" s="15">
        <f t="shared" si="44"/>
        <v>494.13360675418193</v>
      </c>
      <c r="R717" s="1"/>
      <c r="S717" s="1"/>
      <c r="T717" s="1"/>
      <c r="U717" s="13"/>
      <c r="V717" s="15"/>
    </row>
    <row r="718" spans="1:22" x14ac:dyDescent="0.2">
      <c r="A718" s="24">
        <v>32353</v>
      </c>
      <c r="B718" s="4">
        <v>-1.1088720000000607E-2</v>
      </c>
      <c r="C718" s="4">
        <v>-2.6129000000006952E-3</v>
      </c>
      <c r="D718" s="4">
        <v>-7.6466300000007648E-3</v>
      </c>
      <c r="E718" s="4">
        <v>-1.7830550000000445E-2</v>
      </c>
      <c r="F718" s="4">
        <v>-4.301490000000574E-3</v>
      </c>
      <c r="G718" s="4">
        <v>-1.2754950000000487E-2</v>
      </c>
      <c r="H718" s="4">
        <v>-1.0838580000000486E-2</v>
      </c>
      <c r="I718" s="4">
        <v>-2.6293990000000766E-2</v>
      </c>
      <c r="J718" s="4">
        <v>-2.1235832865969084E-2</v>
      </c>
      <c r="K718" s="4">
        <v>-3.0025612846604988E-2</v>
      </c>
      <c r="L718" s="4"/>
      <c r="M718" s="4">
        <v>-5.8710400000007157E-3</v>
      </c>
      <c r="N718" s="4">
        <v>-2.7205824230332909E-2</v>
      </c>
      <c r="O718" s="1"/>
      <c r="P718" s="15">
        <f t="shared" si="44"/>
        <v>681012.75071043964</v>
      </c>
      <c r="Q718" s="15">
        <f t="shared" si="44"/>
        <v>480.69029470252718</v>
      </c>
      <c r="R718" s="1"/>
      <c r="S718" s="1"/>
      <c r="T718" s="1"/>
      <c r="U718" s="13"/>
      <c r="V718" s="15"/>
    </row>
    <row r="719" spans="1:22" x14ac:dyDescent="0.2">
      <c r="A719" s="24">
        <v>32386</v>
      </c>
      <c r="B719" s="4">
        <v>1.9314363559141956E-3</v>
      </c>
      <c r="C719" s="4">
        <v>-5.3928187221846668E-3</v>
      </c>
      <c r="D719" s="4">
        <v>-9.0686143044085288E-3</v>
      </c>
      <c r="E719" s="4">
        <v>-2.8552789045526161E-2</v>
      </c>
      <c r="F719" s="4">
        <v>-2.6096538398817093E-2</v>
      </c>
      <c r="G719" s="4">
        <v>-1.6298732391669013E-2</v>
      </c>
      <c r="H719" s="4">
        <v>-1.7278981444788233E-2</v>
      </c>
      <c r="I719" s="4">
        <v>-3.0495346515679866E-2</v>
      </c>
      <c r="J719" s="4">
        <v>-1.9778346429179638E-2</v>
      </c>
      <c r="K719" s="4">
        <v>-5.4074277766317236E-2</v>
      </c>
      <c r="L719" s="4"/>
      <c r="M719" s="4">
        <v>-7.7405989818664089E-3</v>
      </c>
      <c r="N719" s="4">
        <v>-3.3401628602260813E-2</v>
      </c>
      <c r="O719" s="1"/>
      <c r="P719" s="15">
        <f t="shared" si="44"/>
        <v>675741.30410565238</v>
      </c>
      <c r="Q719" s="15">
        <f t="shared" si="44"/>
        <v>464.63445600616205</v>
      </c>
      <c r="R719" s="1"/>
      <c r="S719" s="1"/>
      <c r="T719" s="1"/>
      <c r="U719" s="13"/>
      <c r="V719" s="15"/>
    </row>
    <row r="720" spans="1:22" x14ac:dyDescent="0.2">
      <c r="A720" s="24">
        <v>32416</v>
      </c>
      <c r="B720" s="4">
        <v>2.8813048583336442E-2</v>
      </c>
      <c r="C720" s="4">
        <v>4.6627210089914328E-2</v>
      </c>
      <c r="D720" s="4">
        <v>3.7719418461335863E-2</v>
      </c>
      <c r="E720" s="4">
        <v>3.175697286844148E-2</v>
      </c>
      <c r="F720" s="4">
        <v>5.5046293759353881E-2</v>
      </c>
      <c r="G720" s="4">
        <v>4.3215561626757326E-2</v>
      </c>
      <c r="H720" s="4">
        <v>2.7583577944109372E-2</v>
      </c>
      <c r="I720" s="4">
        <v>3.5321298656329825E-2</v>
      </c>
      <c r="J720" s="4">
        <v>1.8659257563361509E-2</v>
      </c>
      <c r="K720" s="4">
        <v>2.776749896953179E-2</v>
      </c>
      <c r="L720" s="4"/>
      <c r="M720" s="4">
        <v>3.9572400994682511E-2</v>
      </c>
      <c r="N720" s="4">
        <v>3.1546933563783242E-2</v>
      </c>
      <c r="O720" s="1"/>
      <c r="P720" s="15">
        <f t="shared" si="44"/>
        <v>702482.00996039098</v>
      </c>
      <c r="Q720" s="15">
        <f t="shared" si="44"/>
        <v>479.29224832123299</v>
      </c>
      <c r="R720" s="1"/>
      <c r="S720" s="1"/>
      <c r="T720" s="1"/>
      <c r="U720" s="13"/>
      <c r="V720" s="15"/>
    </row>
    <row r="721" spans="1:22" x14ac:dyDescent="0.2">
      <c r="A721" s="24">
        <v>32447</v>
      </c>
      <c r="B721" s="4">
        <v>1.6161439999999194E-2</v>
      </c>
      <c r="C721" s="4">
        <v>1.9114659999999617E-2</v>
      </c>
      <c r="D721" s="4">
        <v>1.7980269999999354E-2</v>
      </c>
      <c r="E721" s="4">
        <v>1.7693459999999606E-2</v>
      </c>
      <c r="F721" s="4">
        <v>1.6601979999999239E-2</v>
      </c>
      <c r="G721" s="4">
        <v>9.1838099999992373E-3</v>
      </c>
      <c r="H721" s="4">
        <v>1.3313459999999333E-2</v>
      </c>
      <c r="I721" s="4">
        <v>3.4332499999989441E-3</v>
      </c>
      <c r="J721" s="4">
        <v>-8.6948202377620243E-3</v>
      </c>
      <c r="K721" s="4">
        <v>-2.3868489017513372E-2</v>
      </c>
      <c r="L721" s="4"/>
      <c r="M721" s="4">
        <v>3.3727879999999599E-2</v>
      </c>
      <c r="N721" s="4">
        <v>-1.6949990000000414E-2</v>
      </c>
      <c r="O721" s="1"/>
      <c r="P721" s="15">
        <f t="shared" si="44"/>
        <v>726175.23889449355</v>
      </c>
      <c r="Q721" s="15">
        <f t="shared" si="44"/>
        <v>471.1682495051104</v>
      </c>
      <c r="R721" s="1"/>
      <c r="S721" s="1"/>
      <c r="T721" s="1"/>
      <c r="U721" s="13"/>
      <c r="V721" s="15"/>
    </row>
    <row r="722" spans="1:22" x14ac:dyDescent="0.2">
      <c r="A722" s="24">
        <v>32477</v>
      </c>
      <c r="B722" s="4">
        <v>-9.3686402112143075E-3</v>
      </c>
      <c r="C722" s="4">
        <v>-2.1220645065826549E-2</v>
      </c>
      <c r="D722" s="4">
        <v>-2.6758018444492992E-2</v>
      </c>
      <c r="E722" s="4">
        <v>-1.7006496426291928E-2</v>
      </c>
      <c r="F722" s="4">
        <v>-2.5959815567612399E-2</v>
      </c>
      <c r="G722" s="4">
        <v>-2.6445036235946073E-2</v>
      </c>
      <c r="H722" s="4">
        <v>-2.3192677858359434E-2</v>
      </c>
      <c r="I722" s="4">
        <v>-3.8461120962795525E-2</v>
      </c>
      <c r="J722" s="4">
        <v>-2.1885534323759837E-2</v>
      </c>
      <c r="K722" s="4">
        <v>-3.0598667689925252E-2</v>
      </c>
      <c r="L722" s="4"/>
      <c r="M722" s="4">
        <v>-1.4977455719246024E-2</v>
      </c>
      <c r="N722" s="4">
        <v>-3.0617794497454165E-2</v>
      </c>
      <c r="O722" s="1"/>
      <c r="P722" s="15">
        <f t="shared" si="44"/>
        <v>715298.98140953842</v>
      </c>
      <c r="Q722" s="15">
        <f t="shared" si="44"/>
        <v>456.74211686803773</v>
      </c>
      <c r="R722" s="1"/>
      <c r="S722" s="1"/>
      <c r="T722" s="1"/>
      <c r="U722" s="13"/>
      <c r="V722" s="15"/>
    </row>
    <row r="723" spans="1:22" x14ac:dyDescent="0.2">
      <c r="A723" s="24">
        <v>32507</v>
      </c>
      <c r="B723" s="4">
        <v>9.7446572822599276E-3</v>
      </c>
      <c r="C723" s="4">
        <v>9.5463783792049117E-3</v>
      </c>
      <c r="D723" s="4">
        <v>1.5887089998854798E-2</v>
      </c>
      <c r="E723" s="4">
        <v>2.6904832007843105E-2</v>
      </c>
      <c r="F723" s="4">
        <v>1.7270015655300064E-2</v>
      </c>
      <c r="G723" s="4">
        <v>2.2128391609632203E-2</v>
      </c>
      <c r="H723" s="4">
        <v>2.5263715063460479E-2</v>
      </c>
      <c r="I723" s="4">
        <v>3.5046339684221772E-2</v>
      </c>
      <c r="J723" s="4">
        <v>3.2223040559473892E-2</v>
      </c>
      <c r="K723" s="4">
        <v>5.7309620857381338E-2</v>
      </c>
      <c r="L723" s="4"/>
      <c r="M723" s="4">
        <v>1.6485518160041179E-2</v>
      </c>
      <c r="N723" s="4">
        <v>4.8339661032888115E-2</v>
      </c>
      <c r="O723" s="1"/>
      <c r="P723" s="15">
        <f t="shared" si="44"/>
        <v>727091.05575742433</v>
      </c>
      <c r="Q723" s="15">
        <f t="shared" si="44"/>
        <v>478.82087597688246</v>
      </c>
      <c r="R723" s="1"/>
      <c r="S723" s="1"/>
      <c r="T723" s="1"/>
      <c r="U723" s="13"/>
      <c r="V723" s="15"/>
    </row>
    <row r="724" spans="1:22" x14ac:dyDescent="0.2">
      <c r="A724" s="24">
        <v>32539</v>
      </c>
      <c r="B724" s="4">
        <v>2.2133472235831064E-2</v>
      </c>
      <c r="C724" s="4">
        <v>4.2497329999999112E-2</v>
      </c>
      <c r="D724" s="4">
        <v>3.9710552724007586E-2</v>
      </c>
      <c r="E724" s="4">
        <v>4.8303469999999127E-2</v>
      </c>
      <c r="F724" s="4">
        <v>7.3832554006809215E-2</v>
      </c>
      <c r="G724" s="4">
        <v>6.2258989999999237E-2</v>
      </c>
      <c r="H724" s="4">
        <v>5.9245199999999665E-2</v>
      </c>
      <c r="I724" s="4">
        <v>6.182343999999973E-2</v>
      </c>
      <c r="J724" s="4">
        <v>7.0218485020314247E-2</v>
      </c>
      <c r="K724" s="4">
        <v>8.4816602040978406E-2</v>
      </c>
      <c r="L724" s="4"/>
      <c r="M724" s="4">
        <v>4.5009677546760551E-2</v>
      </c>
      <c r="N724" s="4">
        <v>8.019541414141651E-2</v>
      </c>
      <c r="O724" s="1"/>
      <c r="P724" s="15">
        <f t="shared" si="44"/>
        <v>759817.18972419971</v>
      </c>
      <c r="Q724" s="15">
        <f t="shared" si="44"/>
        <v>517.2201144254044</v>
      </c>
      <c r="R724" s="1"/>
      <c r="S724" s="1"/>
      <c r="T724" s="1"/>
      <c r="U724" s="13"/>
      <c r="V724" s="15"/>
    </row>
    <row r="725" spans="1:22" x14ac:dyDescent="0.2">
      <c r="A725" s="24">
        <v>32567</v>
      </c>
      <c r="B725" s="4">
        <v>-1.0711488036570294E-2</v>
      </c>
      <c r="C725" s="4">
        <v>-9.772091880071998E-3</v>
      </c>
      <c r="D725" s="4">
        <v>-5.0715802640247665E-3</v>
      </c>
      <c r="E725" s="4">
        <v>-5.4453749921957728E-3</v>
      </c>
      <c r="F725" s="4">
        <v>-1.0496156206209029E-2</v>
      </c>
      <c r="G725" s="4">
        <v>-6.1585724014456833E-4</v>
      </c>
      <c r="H725" s="4">
        <v>2.4819677739351675E-4</v>
      </c>
      <c r="I725" s="4">
        <v>4.7496171680383448E-3</v>
      </c>
      <c r="J725" s="4">
        <v>-4.5723958001320231E-4</v>
      </c>
      <c r="K725" s="4">
        <v>4.2352228184427965E-4</v>
      </c>
      <c r="L725" s="4"/>
      <c r="M725" s="4">
        <v>-3.0085768957267556E-3</v>
      </c>
      <c r="N725" s="4">
        <v>-1.8543182707868477E-2</v>
      </c>
      <c r="O725" s="1"/>
      <c r="P725" s="15">
        <f t="shared" ref="P725:Q740" si="45">P724*(1+M725)</f>
        <v>757531.2212822194</v>
      </c>
      <c r="Q725" s="15">
        <f t="shared" si="45"/>
        <v>507.62920734342947</v>
      </c>
      <c r="R725" s="1"/>
      <c r="S725" s="1"/>
      <c r="T725" s="1"/>
      <c r="U725" s="13"/>
      <c r="V725" s="15"/>
    </row>
    <row r="726" spans="1:22" x14ac:dyDescent="0.2">
      <c r="A726" s="24">
        <v>32598</v>
      </c>
      <c r="B726" s="4">
        <v>5.5713188337140895E-3</v>
      </c>
      <c r="C726" s="4">
        <v>2.4739923094967642E-2</v>
      </c>
      <c r="D726" s="4">
        <v>3.9810994238291597E-2</v>
      </c>
      <c r="E726" s="4">
        <v>2.3335387915641492E-2</v>
      </c>
      <c r="F726" s="4">
        <v>2.3494015152198067E-2</v>
      </c>
      <c r="G726" s="4">
        <v>2.5617796819578098E-2</v>
      </c>
      <c r="H726" s="4">
        <v>2.4387942050195566E-2</v>
      </c>
      <c r="I726" s="4">
        <v>1.2624568928290225E-2</v>
      </c>
      <c r="J726" s="4">
        <v>5.5604552657184669E-3</v>
      </c>
      <c r="K726" s="4">
        <v>2.2177136766465821E-2</v>
      </c>
      <c r="L726" s="4"/>
      <c r="M726" s="4">
        <v>3.1479585259508003E-2</v>
      </c>
      <c r="N726" s="4">
        <v>-2.9998762603625773E-3</v>
      </c>
      <c r="O726" s="1"/>
      <c r="P726" s="15">
        <f t="shared" si="45"/>
        <v>781377.98994931229</v>
      </c>
      <c r="Q726" s="15">
        <f t="shared" si="45"/>
        <v>506.10638253525326</v>
      </c>
      <c r="R726" s="1"/>
      <c r="S726" s="1"/>
      <c r="T726" s="1"/>
      <c r="U726" s="13"/>
      <c r="V726" s="15"/>
    </row>
    <row r="727" spans="1:22" x14ac:dyDescent="0.2">
      <c r="A727" s="24">
        <v>32626</v>
      </c>
      <c r="B727" s="4">
        <v>3.9661969999999158E-2</v>
      </c>
      <c r="C727" s="4">
        <v>5.2676259999999475E-2</v>
      </c>
      <c r="D727" s="4">
        <v>4.9036139999999229E-2</v>
      </c>
      <c r="E727" s="4">
        <v>4.9944849999999485E-2</v>
      </c>
      <c r="F727" s="4">
        <v>5.909850999999966E-2</v>
      </c>
      <c r="G727" s="4">
        <v>4.9725599999999259E-2</v>
      </c>
      <c r="H727" s="4">
        <v>4.6517319999999307E-2</v>
      </c>
      <c r="I727" s="4">
        <v>5.1048539999999365E-2</v>
      </c>
      <c r="J727" s="4">
        <v>4.7734274402273069E-2</v>
      </c>
      <c r="K727" s="4">
        <v>5.7615827817675713E-2</v>
      </c>
      <c r="L727" s="4"/>
      <c r="M727" s="4">
        <v>4.3945960784314897E-2</v>
      </c>
      <c r="N727" s="4">
        <v>5.2370152589985342E-2</v>
      </c>
      <c r="O727" s="1"/>
      <c r="P727" s="15">
        <f t="shared" si="45"/>
        <v>815716.3964533516</v>
      </c>
      <c r="Q727" s="15">
        <f t="shared" si="45"/>
        <v>532.61125101538994</v>
      </c>
      <c r="R727" s="1"/>
      <c r="S727" s="1"/>
      <c r="T727" s="1"/>
      <c r="U727" s="13"/>
      <c r="V727" s="15"/>
    </row>
    <row r="728" spans="1:22" x14ac:dyDescent="0.2">
      <c r="A728" s="24">
        <v>32659</v>
      </c>
      <c r="B728" s="4">
        <v>4.8065231945725317E-2</v>
      </c>
      <c r="C728" s="4">
        <v>3.6702847164568952E-2</v>
      </c>
      <c r="D728" s="4">
        <v>4.8141579922041489E-2</v>
      </c>
      <c r="E728" s="4">
        <v>4.530383693536244E-2</v>
      </c>
      <c r="F728" s="4">
        <v>4.6361370503958055E-2</v>
      </c>
      <c r="G728" s="4">
        <v>3.3462057484089591E-2</v>
      </c>
      <c r="H728" s="4">
        <v>4.4035900075375611E-2</v>
      </c>
      <c r="I728" s="4">
        <v>4.719861100186673E-2</v>
      </c>
      <c r="J728" s="4">
        <v>3.762332634268617E-2</v>
      </c>
      <c r="K728" s="4">
        <v>5.835431046741979E-2</v>
      </c>
      <c r="L728" s="4"/>
      <c r="M728" s="4">
        <v>4.3957041621314197E-2</v>
      </c>
      <c r="N728" s="4">
        <v>5.9869312907783634E-2</v>
      </c>
      <c r="O728" s="1"/>
      <c r="P728" s="15">
        <f t="shared" si="45"/>
        <v>851572.87604343996</v>
      </c>
      <c r="Q728" s="15">
        <f t="shared" si="45"/>
        <v>564.49832066063641</v>
      </c>
      <c r="R728" s="1"/>
      <c r="S728" s="1"/>
      <c r="T728" s="1"/>
      <c r="U728" s="13"/>
      <c r="V728" s="15"/>
    </row>
    <row r="729" spans="1:22" x14ac:dyDescent="0.2">
      <c r="A729" s="24">
        <v>32689</v>
      </c>
      <c r="B729" s="4">
        <v>2.0062462846046181E-2</v>
      </c>
      <c r="C729" s="4">
        <v>1.6629279754994064E-2</v>
      </c>
      <c r="D729" s="4">
        <v>1.1617190260975185E-2</v>
      </c>
      <c r="E729" s="4">
        <v>4.6645264435667411E-3</v>
      </c>
      <c r="F729" s="4">
        <v>-5.0752588652558384E-3</v>
      </c>
      <c r="G729" s="4">
        <v>5.665750948489201E-4</v>
      </c>
      <c r="H729" s="4">
        <v>-5.7934400641559414E-3</v>
      </c>
      <c r="I729" s="4">
        <v>-1.9583798872687019E-2</v>
      </c>
      <c r="J729" s="4">
        <v>-4.8195187775073034E-2</v>
      </c>
      <c r="K729" s="4">
        <v>-5.4151658102922773E-2</v>
      </c>
      <c r="L729" s="4"/>
      <c r="M729" s="4">
        <v>2.0164372914905027E-2</v>
      </c>
      <c r="N729" s="4">
        <v>-4.6375418559040371E-2</v>
      </c>
      <c r="O729" s="1"/>
      <c r="P729" s="15">
        <f t="shared" si="45"/>
        <v>868744.30908019806</v>
      </c>
      <c r="Q729" s="15">
        <f t="shared" si="45"/>
        <v>538.31947476412404</v>
      </c>
      <c r="R729" s="1"/>
      <c r="S729" s="1"/>
      <c r="T729" s="1"/>
      <c r="U729" s="13"/>
      <c r="V729" s="15"/>
    </row>
    <row r="730" spans="1:22" x14ac:dyDescent="0.2">
      <c r="A730" s="24">
        <v>32720</v>
      </c>
      <c r="B730" s="4">
        <v>5.666259999999923E-2</v>
      </c>
      <c r="C730" s="4">
        <v>6.3929959999999397E-2</v>
      </c>
      <c r="D730" s="4">
        <v>6.059769999999931E-2</v>
      </c>
      <c r="E730" s="4">
        <v>7.2078373566107246E-2</v>
      </c>
      <c r="F730" s="4">
        <v>7.0007749999999147E-2</v>
      </c>
      <c r="G730" s="4">
        <v>8.2020251835495772E-2</v>
      </c>
      <c r="H730" s="4">
        <v>6.3936089999999446E-2</v>
      </c>
      <c r="I730" s="4">
        <v>5.9602814211749511E-2</v>
      </c>
      <c r="J730" s="4">
        <v>7.8079473079593287E-2</v>
      </c>
      <c r="K730" s="4">
        <v>3.8709759999999704E-2</v>
      </c>
      <c r="L730" s="4"/>
      <c r="M730" s="4">
        <v>7.4645468248596414E-2</v>
      </c>
      <c r="N730" s="4">
        <v>1.9079559999999107E-2</v>
      </c>
      <c r="O730" s="1"/>
      <c r="P730" s="15">
        <f t="shared" si="45"/>
        <v>933592.13481979282</v>
      </c>
      <c r="Q730" s="15">
        <f t="shared" si="45"/>
        <v>548.59037348205413</v>
      </c>
      <c r="R730" s="1"/>
      <c r="S730" s="1"/>
      <c r="T730" s="1"/>
      <c r="U730" s="13"/>
      <c r="V730" s="15"/>
    </row>
    <row r="731" spans="1:22" x14ac:dyDescent="0.2">
      <c r="A731" s="24">
        <v>32751</v>
      </c>
      <c r="B731" s="4">
        <v>4.5823855122750778E-4</v>
      </c>
      <c r="C731" s="4">
        <v>1.0706491186646572E-2</v>
      </c>
      <c r="D731" s="4">
        <v>2.9108944968426975E-2</v>
      </c>
      <c r="E731" s="4">
        <v>2.6338706735819839E-2</v>
      </c>
      <c r="F731" s="4">
        <v>3.7142171661841417E-2</v>
      </c>
      <c r="G731" s="4">
        <v>2.7500872730632953E-2</v>
      </c>
      <c r="H731" s="4">
        <v>3.3870929343763789E-2</v>
      </c>
      <c r="I731" s="4">
        <v>4.9809975982047838E-2</v>
      </c>
      <c r="J731" s="4">
        <v>4.2391408155739274E-2</v>
      </c>
      <c r="K731" s="4">
        <v>3.4238876595980683E-2</v>
      </c>
      <c r="L731" s="4"/>
      <c r="M731" s="4">
        <v>2.0334165647135416E-2</v>
      </c>
      <c r="N731" s="4">
        <v>3.2145409722240226E-2</v>
      </c>
      <c r="O731" s="1"/>
      <c r="P731" s="15">
        <f t="shared" si="45"/>
        <v>952575.95193608128</v>
      </c>
      <c r="Q731" s="15">
        <f t="shared" si="45"/>
        <v>566.22503580731154</v>
      </c>
      <c r="R731" s="1"/>
      <c r="S731" s="1"/>
      <c r="T731" s="1"/>
      <c r="U731" s="13"/>
      <c r="V731" s="15"/>
    </row>
    <row r="732" spans="1:22" x14ac:dyDescent="0.2">
      <c r="A732" s="24">
        <v>32780</v>
      </c>
      <c r="B732" s="4">
        <v>9.1499316801282315E-3</v>
      </c>
      <c r="C732" s="4">
        <v>6.1121558930183895E-3</v>
      </c>
      <c r="D732" s="4">
        <v>3.385280940972013E-3</v>
      </c>
      <c r="E732" s="4">
        <v>-1.0346230258667766E-2</v>
      </c>
      <c r="F732" s="4">
        <v>-3.4937857573502651E-3</v>
      </c>
      <c r="G732" s="4">
        <v>-2.0466982583647098E-2</v>
      </c>
      <c r="H732" s="4">
        <v>-1.1057260600883079E-2</v>
      </c>
      <c r="I732" s="4">
        <v>-2.5739649703298895E-2</v>
      </c>
      <c r="J732" s="4">
        <v>-1.1476141447094301E-2</v>
      </c>
      <c r="K732" s="4">
        <v>-8.38510595250197E-5</v>
      </c>
      <c r="L732" s="4"/>
      <c r="M732" s="4">
        <v>6.0507785412342585E-3</v>
      </c>
      <c r="N732" s="4">
        <v>-1.6652668829953088E-2</v>
      </c>
      <c r="O732" s="1"/>
      <c r="P732" s="15">
        <f t="shared" si="45"/>
        <v>958339.77806495188</v>
      </c>
      <c r="Q732" s="15">
        <f t="shared" si="45"/>
        <v>556.79587780278405</v>
      </c>
      <c r="R732" s="1"/>
      <c r="S732" s="1"/>
      <c r="T732" s="1"/>
      <c r="U732" s="13"/>
      <c r="V732" s="15"/>
    </row>
    <row r="733" spans="1:22" x14ac:dyDescent="0.2">
      <c r="A733" s="24">
        <v>32812</v>
      </c>
      <c r="B733" s="4">
        <v>3.6743999999933052E-4</v>
      </c>
      <c r="C733" s="4">
        <v>-9.6171000000006002E-3</v>
      </c>
      <c r="D733" s="4">
        <v>-3.6403840000000631E-2</v>
      </c>
      <c r="E733" s="4">
        <v>-4.2821380000000686E-2</v>
      </c>
      <c r="F733" s="4">
        <v>-3.5432530000000684E-2</v>
      </c>
      <c r="G733" s="4">
        <v>-5.4483170000000358E-2</v>
      </c>
      <c r="H733" s="4">
        <v>-5.6097250000000431E-2</v>
      </c>
      <c r="I733" s="4">
        <v>-6.2612619685626592E-2</v>
      </c>
      <c r="J733" s="4">
        <v>-8.0968000000000484E-2</v>
      </c>
      <c r="K733" s="4">
        <v>-6.9887843221424828E-2</v>
      </c>
      <c r="L733" s="4"/>
      <c r="M733" s="4">
        <v>-1.657052000000081E-2</v>
      </c>
      <c r="N733" s="4">
        <v>-7.6228310000000188E-2</v>
      </c>
      <c r="O733" s="1"/>
      <c r="P733" s="15">
        <f t="shared" si="45"/>
        <v>942459.58960573026</v>
      </c>
      <c r="Q733" s="15">
        <f t="shared" si="45"/>
        <v>514.35226902291117</v>
      </c>
      <c r="R733" s="1"/>
      <c r="S733" s="1"/>
      <c r="T733" s="1"/>
      <c r="U733" s="13"/>
      <c r="V733" s="15"/>
    </row>
    <row r="734" spans="1:22" x14ac:dyDescent="0.2">
      <c r="A734" s="24">
        <v>32842</v>
      </c>
      <c r="B734" s="4">
        <v>2.4365547336946625E-2</v>
      </c>
      <c r="C734" s="4">
        <v>7.2008721446117363E-3</v>
      </c>
      <c r="D734" s="4">
        <v>6.0748524923242009E-3</v>
      </c>
      <c r="E734" s="4">
        <v>1.2910293019436692E-2</v>
      </c>
      <c r="F734" s="4">
        <v>1.0967817559118131E-2</v>
      </c>
      <c r="G734" s="4">
        <v>4.7607066886157234E-3</v>
      </c>
      <c r="H734" s="4">
        <v>9.2313789590499074E-3</v>
      </c>
      <c r="I734" s="4">
        <v>2.2017310018843439E-2</v>
      </c>
      <c r="J734" s="4">
        <v>1.1576211251677959E-2</v>
      </c>
      <c r="K734" s="4">
        <v>1.9411044311275161E-2</v>
      </c>
      <c r="L734" s="4"/>
      <c r="M734" s="4">
        <v>2.2301779196907789E-2</v>
      </c>
      <c r="N734" s="4">
        <v>2.1018441335792115E-2</v>
      </c>
      <c r="O734" s="1"/>
      <c r="P734" s="15">
        <f t="shared" si="45"/>
        <v>963478.1152751256</v>
      </c>
      <c r="Q734" s="15">
        <f t="shared" si="45"/>
        <v>525.16315201530085</v>
      </c>
      <c r="R734" s="1"/>
      <c r="S734" s="1"/>
      <c r="T734" s="1"/>
      <c r="U734" s="13"/>
      <c r="V734" s="15"/>
    </row>
    <row r="735" spans="1:22" x14ac:dyDescent="0.2">
      <c r="A735" s="24">
        <v>32871</v>
      </c>
      <c r="B735" s="4">
        <v>4.3932046236266897E-2</v>
      </c>
      <c r="C735" s="4">
        <v>5.0518473428606825E-3</v>
      </c>
      <c r="D735" s="4">
        <v>1.0849240455462095E-2</v>
      </c>
      <c r="E735" s="4">
        <v>1.0336501012519816E-2</v>
      </c>
      <c r="F735" s="4">
        <v>2.2163927742341327E-2</v>
      </c>
      <c r="G735" s="4">
        <v>3.9579855207321213E-3</v>
      </c>
      <c r="H735" s="4">
        <v>2.3243623490998955E-2</v>
      </c>
      <c r="I735" s="4">
        <v>7.2392642588485767E-3</v>
      </c>
      <c r="J735" s="4">
        <v>6.3488145938661589E-3</v>
      </c>
      <c r="K735" s="4">
        <v>-4.6468113699564828E-3</v>
      </c>
      <c r="L735" s="4"/>
      <c r="M735" s="4">
        <v>2.3660045327412282E-2</v>
      </c>
      <c r="N735" s="4">
        <v>8.492364161922783E-4</v>
      </c>
      <c r="O735" s="1"/>
      <c r="P735" s="15">
        <f t="shared" si="45"/>
        <v>986274.05115450488</v>
      </c>
      <c r="Q735" s="15">
        <f t="shared" si="45"/>
        <v>525.60913968843454</v>
      </c>
      <c r="R735" s="1"/>
      <c r="S735" s="1"/>
      <c r="T735" s="1"/>
      <c r="U735" s="13"/>
      <c r="V735" s="15"/>
    </row>
    <row r="736" spans="1:22" x14ac:dyDescent="0.2">
      <c r="A736" s="24">
        <v>32904</v>
      </c>
      <c r="B736" s="4">
        <v>-6.1390570000000477E-2</v>
      </c>
      <c r="C736" s="4">
        <v>-7.369557000000071E-2</v>
      </c>
      <c r="D736" s="4">
        <v>-7.1029610000000631E-2</v>
      </c>
      <c r="E736" s="4">
        <v>-8.4609196837596046E-2</v>
      </c>
      <c r="F736" s="4">
        <v>-7.2412644652588787E-2</v>
      </c>
      <c r="G736" s="4">
        <v>-7.9925570000001112E-2</v>
      </c>
      <c r="H736" s="4">
        <v>-0.10181623000000029</v>
      </c>
      <c r="I736" s="4">
        <v>-8.4860445196243139E-2</v>
      </c>
      <c r="J736" s="4">
        <v>-9.3188773840812811E-2</v>
      </c>
      <c r="K736" s="4">
        <v>-7.9839295110159081E-2</v>
      </c>
      <c r="L736" s="4"/>
      <c r="M736" s="4">
        <v>-8.1543950000000587E-2</v>
      </c>
      <c r="N736" s="4">
        <v>-0.10788178590616271</v>
      </c>
      <c r="O736" s="1"/>
      <c r="P736" s="15">
        <f t="shared" si="45"/>
        <v>905849.36924086395</v>
      </c>
      <c r="Q736" s="15">
        <f t="shared" si="45"/>
        <v>468.90548701024449</v>
      </c>
      <c r="R736" s="1"/>
      <c r="S736" s="1"/>
      <c r="T736" s="1"/>
      <c r="U736" s="13"/>
      <c r="V736" s="15"/>
    </row>
    <row r="737" spans="1:22" x14ac:dyDescent="0.2">
      <c r="A737" s="24">
        <v>32932</v>
      </c>
      <c r="B737" s="4">
        <v>4.9620196574839959E-3</v>
      </c>
      <c r="C737" s="4">
        <v>4.6628543359985564E-3</v>
      </c>
      <c r="D737" s="4">
        <v>3.9661469471166111E-3</v>
      </c>
      <c r="E737" s="4">
        <v>1.0177908073467856E-2</v>
      </c>
      <c r="F737" s="4">
        <v>1.5664214476134752E-2</v>
      </c>
      <c r="G737" s="4">
        <v>2.1368793349566539E-2</v>
      </c>
      <c r="H737" s="4">
        <v>2.5081397288663432E-2</v>
      </c>
      <c r="I737" s="4">
        <v>4.0223229585593989E-2</v>
      </c>
      <c r="J737" s="4">
        <v>3.5691543709742923E-2</v>
      </c>
      <c r="K737" s="4">
        <v>5.4812199519004734E-2</v>
      </c>
      <c r="L737" s="4"/>
      <c r="M737" s="4">
        <v>5.7505718151782403E-3</v>
      </c>
      <c r="N737" s="4">
        <v>5.1476356007382318E-2</v>
      </c>
      <c r="O737" s="1"/>
      <c r="P737" s="15">
        <f t="shared" si="45"/>
        <v>911058.52109241742</v>
      </c>
      <c r="Q737" s="15">
        <f t="shared" si="45"/>
        <v>493.04303279339882</v>
      </c>
      <c r="R737" s="1"/>
      <c r="S737" s="1"/>
      <c r="T737" s="1"/>
      <c r="U737" s="13"/>
      <c r="V737" s="15"/>
    </row>
    <row r="738" spans="1:22" x14ac:dyDescent="0.2">
      <c r="A738" s="24">
        <v>32962</v>
      </c>
      <c r="B738" s="4">
        <v>1.247580680123761E-3</v>
      </c>
      <c r="C738" s="4">
        <v>4.3306594594307857E-3</v>
      </c>
      <c r="D738" s="4">
        <v>1.7290623874798294E-2</v>
      </c>
      <c r="E738" s="4">
        <v>1.8998876548417476E-2</v>
      </c>
      <c r="F738" s="4">
        <v>1.9065339928212577E-2</v>
      </c>
      <c r="G738" s="4">
        <v>3.2354821058607319E-2</v>
      </c>
      <c r="H738" s="4">
        <v>3.1700944392506702E-2</v>
      </c>
      <c r="I738" s="4">
        <v>3.3511955554450079E-2</v>
      </c>
      <c r="J738" s="4">
        <v>4.0398625303154301E-2</v>
      </c>
      <c r="K738" s="4">
        <v>6.6532363201547984E-2</v>
      </c>
      <c r="L738" s="4"/>
      <c r="M738" s="4">
        <v>1.2517632510957277E-2</v>
      </c>
      <c r="N738" s="4">
        <v>3.5575772365724845E-2</v>
      </c>
      <c r="O738" s="1"/>
      <c r="P738" s="15">
        <f t="shared" si="45"/>
        <v>922462.81685542851</v>
      </c>
      <c r="Q738" s="15">
        <f t="shared" si="45"/>
        <v>510.58341949456337</v>
      </c>
      <c r="R738" s="1"/>
      <c r="S738" s="1"/>
      <c r="T738" s="1"/>
      <c r="U738" s="13"/>
      <c r="V738" s="15"/>
    </row>
    <row r="739" spans="1:22" x14ac:dyDescent="0.2">
      <c r="A739" s="24">
        <v>32993</v>
      </c>
      <c r="B739" s="4">
        <v>-4.2430740000000466E-2</v>
      </c>
      <c r="C739" s="4">
        <v>-3.1202130000000272E-2</v>
      </c>
      <c r="D739" s="4">
        <v>-4.363937000000051E-2</v>
      </c>
      <c r="E739" s="4">
        <v>-4.5499790000000373E-2</v>
      </c>
      <c r="F739" s="4">
        <v>-4.5633940000000872E-2</v>
      </c>
      <c r="G739" s="4">
        <v>-1.9113820000000392E-2</v>
      </c>
      <c r="H739" s="4">
        <v>-3.0958170000001117E-2</v>
      </c>
      <c r="I739" s="4">
        <v>-4.6087680000000408E-2</v>
      </c>
      <c r="J739" s="4">
        <v>-6.0289807119441763E-2</v>
      </c>
      <c r="K739" s="4">
        <v>-3.5084602038370161E-2</v>
      </c>
      <c r="L739" s="4"/>
      <c r="M739" s="4">
        <v>-4.3338140000000358E-2</v>
      </c>
      <c r="N739" s="4">
        <v>-5.4803392038369925E-2</v>
      </c>
      <c r="O739" s="1"/>
      <c r="P739" s="15">
        <f t="shared" si="45"/>
        <v>882484.99415375327</v>
      </c>
      <c r="Q739" s="15">
        <f t="shared" si="45"/>
        <v>482.6017161877113</v>
      </c>
      <c r="R739" s="1"/>
      <c r="S739" s="1"/>
      <c r="T739" s="1"/>
      <c r="U739" s="13"/>
      <c r="V739" s="15"/>
    </row>
    <row r="740" spans="1:22" x14ac:dyDescent="0.2">
      <c r="A740" s="24">
        <v>33024</v>
      </c>
      <c r="B740" s="4">
        <v>4.6676873460160806E-2</v>
      </c>
      <c r="C740" s="4">
        <v>7.587186207232266E-2</v>
      </c>
      <c r="D740" s="4">
        <v>6.7454602778127537E-2</v>
      </c>
      <c r="E740" s="4">
        <v>7.7243994663814819E-2</v>
      </c>
      <c r="F740" s="4">
        <v>8.5293625916978311E-2</v>
      </c>
      <c r="G740" s="4">
        <v>8.989623265412594E-2</v>
      </c>
      <c r="H740" s="4">
        <v>0.10893634640279704</v>
      </c>
      <c r="I740" s="4">
        <v>0.11028469537639451</v>
      </c>
      <c r="J740" s="4">
        <v>8.0981332524052263E-2</v>
      </c>
      <c r="K740" s="4">
        <v>0.12640020167209842</v>
      </c>
      <c r="L740" s="4"/>
      <c r="M740" s="4">
        <v>6.6817407253425554E-2</v>
      </c>
      <c r="N740" s="4">
        <v>0.10343535554667604</v>
      </c>
      <c r="O740" s="1"/>
      <c r="P740" s="15">
        <f t="shared" si="45"/>
        <v>941450.35340316151</v>
      </c>
      <c r="Q740" s="15">
        <f t="shared" si="45"/>
        <v>532.51979628902325</v>
      </c>
      <c r="R740" s="1"/>
      <c r="S740" s="1"/>
      <c r="T740" s="1"/>
      <c r="U740" s="13"/>
      <c r="V740" s="15"/>
    </row>
    <row r="741" spans="1:22" x14ac:dyDescent="0.2">
      <c r="A741" s="24">
        <v>33053</v>
      </c>
      <c r="B741" s="4">
        <v>4.9313200656317946E-3</v>
      </c>
      <c r="C741" s="4">
        <v>-3.8871507422488794E-4</v>
      </c>
      <c r="D741" s="4">
        <v>-6.5421634051863187E-3</v>
      </c>
      <c r="E741" s="4">
        <v>-2.0821469004299598E-3</v>
      </c>
      <c r="F741" s="4">
        <v>-8.536696722392656E-3</v>
      </c>
      <c r="G741" s="4">
        <v>-1.0255503997579019E-2</v>
      </c>
      <c r="H741" s="4">
        <v>-1.473752527179184E-2</v>
      </c>
      <c r="I741" s="4">
        <v>-1.2202353386384757E-2</v>
      </c>
      <c r="J741" s="4">
        <v>-1.6527625111276922E-2</v>
      </c>
      <c r="K741" s="4">
        <v>-6.8313615770609903E-3</v>
      </c>
      <c r="L741" s="4"/>
      <c r="M741" s="4">
        <v>2.9189726451377407E-3</v>
      </c>
      <c r="N741" s="4">
        <v>-1.0744863530021909E-2</v>
      </c>
      <c r="O741" s="1"/>
      <c r="P741" s="15">
        <f t="shared" ref="P741:Q756" si="46">P740*(1+M741)</f>
        <v>944198.42123150057</v>
      </c>
      <c r="Q741" s="15">
        <f t="shared" si="46"/>
        <v>526.7979437508626</v>
      </c>
      <c r="R741" s="1"/>
      <c r="S741" s="1"/>
      <c r="T741" s="1"/>
      <c r="U741" s="13"/>
      <c r="V741" s="15"/>
    </row>
    <row r="742" spans="1:22" x14ac:dyDescent="0.2">
      <c r="A742" s="24">
        <v>33085</v>
      </c>
      <c r="B742" s="4">
        <v>1.887899999992726E-4</v>
      </c>
      <c r="C742" s="4">
        <v>-1.637155000000079E-2</v>
      </c>
      <c r="D742" s="4">
        <v>-1.3084460000000631E-2</v>
      </c>
      <c r="E742" s="4">
        <v>-1.7195830000000356E-2</v>
      </c>
      <c r="F742" s="4">
        <v>-2.4910330000000536E-2</v>
      </c>
      <c r="G742" s="4">
        <v>-2.0219290000000223E-2</v>
      </c>
      <c r="H742" s="4">
        <v>-4.5668210000000653E-2</v>
      </c>
      <c r="I742" s="4">
        <v>-3.5481570000000628E-2</v>
      </c>
      <c r="J742" s="4">
        <v>-3.9063830000000244E-2</v>
      </c>
      <c r="K742" s="4">
        <v>-4.7300483700155938E-2</v>
      </c>
      <c r="L742" s="4"/>
      <c r="M742" s="4">
        <v>1.2265069999999323E-2</v>
      </c>
      <c r="N742" s="4">
        <v>-8.2362069356872181E-2</v>
      </c>
      <c r="O742" s="1"/>
      <c r="P742" s="15">
        <f t="shared" si="46"/>
        <v>955779.08096179378</v>
      </c>
      <c r="Q742" s="15">
        <f t="shared" si="46"/>
        <v>483.4097749705964</v>
      </c>
      <c r="R742" s="1"/>
      <c r="S742" s="1"/>
      <c r="T742" s="1"/>
      <c r="U742" s="13"/>
      <c r="V742" s="15"/>
    </row>
    <row r="743" spans="1:22" x14ac:dyDescent="0.2">
      <c r="A743" s="24">
        <v>33116</v>
      </c>
      <c r="B743" s="4">
        <v>-6.1221724229042707E-2</v>
      </c>
      <c r="C743" s="4">
        <v>-7.6614759967648216E-2</v>
      </c>
      <c r="D743" s="4">
        <v>-8.2748119604652337E-2</v>
      </c>
      <c r="E743" s="4">
        <v>-0.10221127034994215</v>
      </c>
      <c r="F743" s="4">
        <v>-0.11385353203646376</v>
      </c>
      <c r="G743" s="4">
        <v>-0.11339162164333738</v>
      </c>
      <c r="H743" s="4">
        <v>-0.1172026655300672</v>
      </c>
      <c r="I743" s="4">
        <v>-0.11492810823928001</v>
      </c>
      <c r="J743" s="4">
        <v>-0.12496962009781665</v>
      </c>
      <c r="K743" s="4">
        <v>-0.14930051298919267</v>
      </c>
      <c r="L743" s="4"/>
      <c r="M743" s="4">
        <v>-8.4203600558310443E-2</v>
      </c>
      <c r="N743" s="4">
        <v>-0.14735551141738956</v>
      </c>
      <c r="O743" s="1"/>
      <c r="P743" s="15">
        <f t="shared" si="46"/>
        <v>875299.04100649781</v>
      </c>
      <c r="Q743" s="15">
        <f t="shared" si="46"/>
        <v>412.17668035563895</v>
      </c>
      <c r="R743" s="1"/>
      <c r="S743" s="1"/>
      <c r="T743" s="1"/>
      <c r="U743" s="13"/>
      <c r="V743" s="15"/>
    </row>
    <row r="744" spans="1:22" x14ac:dyDescent="0.2">
      <c r="A744" s="24">
        <v>33144</v>
      </c>
      <c r="B744" s="4">
        <v>-7.7722610391083302E-3</v>
      </c>
      <c r="C744" s="4">
        <v>-5.3527509792819727E-2</v>
      </c>
      <c r="D744" s="4">
        <v>-5.3566078699540776E-2</v>
      </c>
      <c r="E744" s="4">
        <v>-7.2513200143911383E-2</v>
      </c>
      <c r="F744" s="4">
        <v>-6.9252558284965793E-2</v>
      </c>
      <c r="G744" s="4">
        <v>-7.7502958187572357E-2</v>
      </c>
      <c r="H744" s="4">
        <v>-9.744135049021152E-2</v>
      </c>
      <c r="I744" s="4">
        <v>-8.2336460664418687E-2</v>
      </c>
      <c r="J744" s="4">
        <v>-8.2480885044333485E-2</v>
      </c>
      <c r="K744" s="4">
        <v>-0.1304334164523544</v>
      </c>
      <c r="L744" s="4"/>
      <c r="M744" s="4">
        <v>-2.9549873331673471E-2</v>
      </c>
      <c r="N744" s="4">
        <v>-0.12971033036910851</v>
      </c>
      <c r="O744" s="1"/>
      <c r="P744" s="15">
        <f t="shared" si="46"/>
        <v>849434.06521742058</v>
      </c>
      <c r="Q744" s="15">
        <f t="shared" si="46"/>
        <v>358.7131069762666</v>
      </c>
      <c r="R744" s="1"/>
      <c r="S744" s="1"/>
      <c r="T744" s="1"/>
      <c r="U744" s="13"/>
      <c r="V744" s="15"/>
    </row>
    <row r="745" spans="1:22" x14ac:dyDescent="0.2">
      <c r="A745" s="24">
        <v>33177</v>
      </c>
      <c r="B745" s="4">
        <v>5.1958349999999376E-2</v>
      </c>
      <c r="C745" s="4">
        <v>-1.3583345972588701E-2</v>
      </c>
      <c r="D745" s="4">
        <v>-2.3650830000000234E-2</v>
      </c>
      <c r="E745" s="4">
        <v>-2.9556994155430782E-2</v>
      </c>
      <c r="F745" s="4">
        <v>-3.973237000000085E-2</v>
      </c>
      <c r="G745" s="4">
        <v>-4.1325721354175338E-2</v>
      </c>
      <c r="H745" s="4">
        <v>-5.1710610000000767E-2</v>
      </c>
      <c r="I745" s="4">
        <v>-7.5416180000000388E-2</v>
      </c>
      <c r="J745" s="4">
        <v>-6.6582010000000746E-2</v>
      </c>
      <c r="K745" s="4">
        <v>-6.0481858371529085E-2</v>
      </c>
      <c r="L745" s="4"/>
      <c r="M745" s="4">
        <v>2.6436899999999541E-2</v>
      </c>
      <c r="N745" s="4">
        <v>-7.6168718371529054E-2</v>
      </c>
      <c r="O745" s="1"/>
      <c r="P745" s="15">
        <f t="shared" si="46"/>
        <v>871890.46865616657</v>
      </c>
      <c r="Q745" s="15">
        <f t="shared" si="46"/>
        <v>331.39038935481517</v>
      </c>
      <c r="R745" s="1"/>
      <c r="S745" s="1"/>
      <c r="T745" s="1"/>
      <c r="U745" s="13"/>
      <c r="V745" s="15"/>
    </row>
    <row r="746" spans="1:22" x14ac:dyDescent="0.2">
      <c r="A746" s="24">
        <v>33207</v>
      </c>
      <c r="B746" s="4">
        <v>3.3659041479184637E-2</v>
      </c>
      <c r="C746" s="4">
        <v>7.5000659787975321E-2</v>
      </c>
      <c r="D746" s="4">
        <v>7.1209020502110976E-2</v>
      </c>
      <c r="E746" s="4">
        <v>8.7972413836170604E-2</v>
      </c>
      <c r="F746" s="4">
        <v>9.6844772357941533E-2</v>
      </c>
      <c r="G746" s="4">
        <v>8.3435150624881826E-2</v>
      </c>
      <c r="H746" s="4">
        <v>9.9926796699592035E-2</v>
      </c>
      <c r="I746" s="4">
        <v>0.1136769361216492</v>
      </c>
      <c r="J746" s="4">
        <v>0.11009103399132059</v>
      </c>
      <c r="K746" s="4">
        <v>0.13253705198644239</v>
      </c>
      <c r="L746" s="4"/>
      <c r="M746" s="4">
        <v>5.1171155349203135E-2</v>
      </c>
      <c r="N746" s="4">
        <v>0.13343771378243785</v>
      </c>
      <c r="O746" s="1"/>
      <c r="P746" s="15">
        <f t="shared" si="46"/>
        <v>916506.1112752608</v>
      </c>
      <c r="Q746" s="15">
        <f t="shared" si="46"/>
        <v>375.61036527979365</v>
      </c>
      <c r="R746" s="1"/>
      <c r="S746" s="1"/>
      <c r="T746" s="1"/>
      <c r="U746" s="13"/>
      <c r="V746" s="15"/>
    </row>
    <row r="747" spans="1:22" x14ac:dyDescent="0.2">
      <c r="A747" s="24">
        <v>33238</v>
      </c>
      <c r="B747" s="4">
        <v>1.9674184422523666E-2</v>
      </c>
      <c r="C747" s="4">
        <v>3.3475483338901046E-2</v>
      </c>
      <c r="D747" s="4">
        <v>3.8748851148883157E-2</v>
      </c>
      <c r="E747" s="4">
        <v>4.6639804627173209E-2</v>
      </c>
      <c r="F747" s="4">
        <v>4.8606832959584789E-2</v>
      </c>
      <c r="G747" s="4">
        <v>5.6320297397131514E-2</v>
      </c>
      <c r="H747" s="4">
        <v>5.0271447408780645E-2</v>
      </c>
      <c r="I747" s="4">
        <v>4.8576153748382644E-2</v>
      </c>
      <c r="J747" s="4">
        <v>5.5890362995389298E-2</v>
      </c>
      <c r="K747" s="4">
        <v>7.5320327211480409E-2</v>
      </c>
      <c r="L747" s="4"/>
      <c r="M747" s="4">
        <v>2.6077018093626281E-2</v>
      </c>
      <c r="N747" s="4">
        <v>5.1330447935879819E-2</v>
      </c>
      <c r="O747" s="1"/>
      <c r="P747" s="15">
        <f t="shared" si="46"/>
        <v>940405.85772190487</v>
      </c>
      <c r="Q747" s="15">
        <f t="shared" si="46"/>
        <v>394.89061357896492</v>
      </c>
      <c r="R747" s="1"/>
      <c r="S747" s="1"/>
      <c r="T747" s="1"/>
      <c r="U747" s="13"/>
      <c r="V747" s="15"/>
    </row>
    <row r="748" spans="1:22" x14ac:dyDescent="0.2">
      <c r="A748" s="24">
        <v>33269</v>
      </c>
      <c r="B748" s="4">
        <v>-7.9766400000005344E-3</v>
      </c>
      <c r="C748" s="4">
        <v>2.0876469999999703E-2</v>
      </c>
      <c r="D748" s="4">
        <v>4.0392849999998814E-2</v>
      </c>
      <c r="E748" s="4">
        <v>5.8663999999999827E-2</v>
      </c>
      <c r="F748" s="4">
        <v>7.3417879999999602E-2</v>
      </c>
      <c r="G748" s="4">
        <v>8.1246119999998978E-2</v>
      </c>
      <c r="H748" s="4">
        <v>8.6070359999999679E-2</v>
      </c>
      <c r="I748" s="4">
        <v>7.2660089999999178E-2</v>
      </c>
      <c r="J748" s="4">
        <v>0.11409297699786225</v>
      </c>
      <c r="K748" s="4">
        <v>0.13526528999999954</v>
      </c>
      <c r="L748" s="4"/>
      <c r="M748" s="4">
        <v>1.4503019999999589E-2</v>
      </c>
      <c r="N748" s="4">
        <v>0.10931755999999937</v>
      </c>
      <c r="O748" s="1"/>
      <c r="P748" s="15">
        <f t="shared" si="46"/>
        <v>954044.58268456243</v>
      </c>
      <c r="Q748" s="15">
        <f t="shared" si="46"/>
        <v>438.05909192231996</v>
      </c>
      <c r="R748" s="1"/>
      <c r="S748" s="1"/>
      <c r="T748" s="1"/>
      <c r="U748" s="13"/>
      <c r="V748" s="15"/>
    </row>
    <row r="749" spans="1:22" x14ac:dyDescent="0.2">
      <c r="A749" s="24">
        <v>33297</v>
      </c>
      <c r="B749" s="4">
        <v>5.5350592559766376E-2</v>
      </c>
      <c r="C749" s="4">
        <v>5.7070947196597777E-2</v>
      </c>
      <c r="D749" s="4">
        <v>7.2708666806785782E-2</v>
      </c>
      <c r="E749" s="4">
        <v>7.9528771528992959E-2</v>
      </c>
      <c r="F749" s="4">
        <v>7.0258968213180673E-2</v>
      </c>
      <c r="G749" s="4">
        <v>9.1224972697752316E-2</v>
      </c>
      <c r="H749" s="4">
        <v>0.10367854971412638</v>
      </c>
      <c r="I749" s="4">
        <v>0.11407395217542771</v>
      </c>
      <c r="J749" s="4">
        <v>0.1352477339182232</v>
      </c>
      <c r="K749" s="4">
        <v>0.11137045219332786</v>
      </c>
      <c r="L749" s="4"/>
      <c r="M749" s="4">
        <v>5.5359767788911718E-2</v>
      </c>
      <c r="N749" s="4">
        <v>0.1317080804548969</v>
      </c>
      <c r="O749" s="1"/>
      <c r="P749" s="15">
        <f t="shared" si="46"/>
        <v>1006860.269242249</v>
      </c>
      <c r="Q749" s="15">
        <f t="shared" si="46"/>
        <v>495.75501404522396</v>
      </c>
      <c r="R749" s="1"/>
      <c r="S749" s="1"/>
      <c r="T749" s="1"/>
      <c r="U749" s="13"/>
      <c r="V749" s="15"/>
    </row>
    <row r="750" spans="1:22" x14ac:dyDescent="0.2">
      <c r="A750" s="24">
        <v>33326</v>
      </c>
      <c r="B750" s="4">
        <v>2.0347322521537814E-2</v>
      </c>
      <c r="C750" s="4">
        <v>2.6373972248680433E-2</v>
      </c>
      <c r="D750" s="4">
        <v>3.6468963993280479E-2</v>
      </c>
      <c r="E750" s="4">
        <v>3.0366369691081863E-2</v>
      </c>
      <c r="F750" s="4">
        <v>2.4540994794680637E-2</v>
      </c>
      <c r="G750" s="4">
        <v>3.5397551798065807E-2</v>
      </c>
      <c r="H750" s="4">
        <v>2.1893108074899859E-2</v>
      </c>
      <c r="I750" s="4">
        <v>5.962738062915518E-2</v>
      </c>
      <c r="J750" s="4">
        <v>4.505607144124979E-2</v>
      </c>
      <c r="K750" s="4">
        <v>7.2453089652199543E-2</v>
      </c>
      <c r="L750" s="4"/>
      <c r="M750" s="4">
        <v>2.9047004906828988E-2</v>
      </c>
      <c r="N750" s="4">
        <v>5.0423277796093346E-2</v>
      </c>
      <c r="O750" s="1"/>
      <c r="P750" s="15">
        <f t="shared" si="46"/>
        <v>1036106.5444234197</v>
      </c>
      <c r="Q750" s="15">
        <f t="shared" si="46"/>
        <v>520.75260683723241</v>
      </c>
      <c r="R750" s="1"/>
      <c r="S750" s="1"/>
      <c r="T750" s="1"/>
      <c r="U750" s="13"/>
      <c r="V750" s="15"/>
    </row>
    <row r="751" spans="1:22" x14ac:dyDescent="0.2">
      <c r="A751" s="24">
        <v>33358</v>
      </c>
      <c r="B751" s="4">
        <v>1.3098229999998878E-2</v>
      </c>
      <c r="C751" s="4">
        <v>1.350276999999922E-2</v>
      </c>
      <c r="D751" s="4">
        <v>9.0378999999951581E-4</v>
      </c>
      <c r="E751" s="4">
        <v>1.4075279999999468E-2</v>
      </c>
      <c r="F751" s="4">
        <v>1.0436779999999368E-2</v>
      </c>
      <c r="G751" s="4">
        <v>7.000669999999154E-3</v>
      </c>
      <c r="H751" s="4">
        <v>2.4314269999999416E-2</v>
      </c>
      <c r="I751" s="4">
        <v>1.0651429944091184E-2</v>
      </c>
      <c r="J751" s="4">
        <v>7.0844899999993327E-3</v>
      </c>
      <c r="K751" s="4">
        <v>-3.8002700000004941E-3</v>
      </c>
      <c r="L751" s="4"/>
      <c r="M751" s="4">
        <v>1.3478879999999194E-2</v>
      </c>
      <c r="N751" s="4">
        <v>1.6135949494951785E-2</v>
      </c>
      <c r="O751" s="1"/>
      <c r="P751" s="15">
        <f t="shared" si="46"/>
        <v>1050072.1002029169</v>
      </c>
      <c r="Q751" s="15">
        <f t="shared" si="46"/>
        <v>529.15544460052251</v>
      </c>
      <c r="R751" s="1"/>
      <c r="S751" s="1"/>
      <c r="T751" s="1"/>
      <c r="U751" s="13"/>
      <c r="V751" s="15"/>
    </row>
    <row r="752" spans="1:22" x14ac:dyDescent="0.2">
      <c r="A752" s="24">
        <v>33389</v>
      </c>
      <c r="B752" s="4">
        <v>2.8653062415482378E-3</v>
      </c>
      <c r="C752" s="4">
        <v>2.8788188989301355E-2</v>
      </c>
      <c r="D752" s="4">
        <v>3.6517735590220646E-2</v>
      </c>
      <c r="E752" s="4">
        <v>4.873182705104484E-2</v>
      </c>
      <c r="F752" s="4">
        <v>5.2843745007351783E-2</v>
      </c>
      <c r="G752" s="4">
        <v>4.848515965836464E-2</v>
      </c>
      <c r="H752" s="4">
        <v>6.8117626600208814E-2</v>
      </c>
      <c r="I752" s="4">
        <v>4.4868490496807079E-2</v>
      </c>
      <c r="J752" s="4">
        <v>8.5072999278035022E-2</v>
      </c>
      <c r="K752" s="4">
        <v>5.4402079269956438E-2</v>
      </c>
      <c r="L752" s="4"/>
      <c r="M752" s="4">
        <v>2.7834219974293362E-2</v>
      </c>
      <c r="N752" s="4">
        <v>3.6996982729623262E-2</v>
      </c>
      <c r="O752" s="1"/>
      <c r="P752" s="15">
        <f t="shared" si="46"/>
        <v>1079300.038028833</v>
      </c>
      <c r="Q752" s="15">
        <f t="shared" si="46"/>
        <v>548.73259944569418</v>
      </c>
      <c r="R752" s="1"/>
      <c r="S752" s="1"/>
      <c r="T752" s="1"/>
      <c r="U752" s="13"/>
      <c r="V752" s="15"/>
    </row>
    <row r="753" spans="1:22" x14ac:dyDescent="0.2">
      <c r="A753" s="24">
        <v>33417</v>
      </c>
      <c r="B753" s="4">
        <v>-1.3677396548018916E-2</v>
      </c>
      <c r="C753" s="4">
        <v>-2.9416131298554027E-2</v>
      </c>
      <c r="D753" s="4">
        <v>-3.0273981028445585E-2</v>
      </c>
      <c r="E753" s="4">
        <v>-3.6060227609874262E-2</v>
      </c>
      <c r="F753" s="4">
        <v>-4.9793045171050987E-2</v>
      </c>
      <c r="G753" s="4">
        <v>-2.9624678160669049E-2</v>
      </c>
      <c r="H753" s="4">
        <v>-4.801939638316699E-2</v>
      </c>
      <c r="I753" s="4">
        <v>-4.7919178204727908E-2</v>
      </c>
      <c r="J753" s="4">
        <v>-5.9712538453997488E-2</v>
      </c>
      <c r="K753" s="4">
        <v>-9.2315801149823851E-2</v>
      </c>
      <c r="L753" s="4"/>
      <c r="M753" s="4">
        <v>-3.0469787162368589E-2</v>
      </c>
      <c r="N753" s="4">
        <v>-5.6500525137557323E-2</v>
      </c>
      <c r="O753" s="1"/>
      <c r="P753" s="15">
        <f t="shared" si="46"/>
        <v>1046413.9955857581</v>
      </c>
      <c r="Q753" s="15">
        <f t="shared" si="46"/>
        <v>517.72891941691557</v>
      </c>
      <c r="R753" s="1"/>
      <c r="S753" s="1"/>
      <c r="T753" s="1"/>
      <c r="U753" s="13"/>
      <c r="V753" s="15"/>
    </row>
    <row r="754" spans="1:22" x14ac:dyDescent="0.2">
      <c r="A754" s="24">
        <v>33450</v>
      </c>
      <c r="B754" s="4">
        <v>4.0685699999999603E-2</v>
      </c>
      <c r="C754" s="4">
        <v>4.0451549999999781E-2</v>
      </c>
      <c r="D754" s="4">
        <v>3.5412300465034408E-2</v>
      </c>
      <c r="E754" s="4">
        <v>2.8303549999999067E-2</v>
      </c>
      <c r="F754" s="4">
        <v>3.3160059999999492E-2</v>
      </c>
      <c r="G754" s="4">
        <v>3.1486414558810294E-2</v>
      </c>
      <c r="H754" s="4">
        <v>4.4850529999998834E-2</v>
      </c>
      <c r="I754" s="4">
        <v>5.186001999999923E-2</v>
      </c>
      <c r="J754" s="4">
        <v>7.5683406753609628E-2</v>
      </c>
      <c r="K754" s="4">
        <v>9.0220148691338986E-2</v>
      </c>
      <c r="L754" s="4"/>
      <c r="M754" s="4">
        <v>5.0321158415841172E-2</v>
      </c>
      <c r="N754" s="4">
        <v>3.8874699999999152E-2</v>
      </c>
      <c r="O754" s="1"/>
      <c r="P754" s="15">
        <f t="shared" si="46"/>
        <v>1099070.7600261823</v>
      </c>
      <c r="Q754" s="15">
        <f t="shared" si="46"/>
        <v>537.8554758405719</v>
      </c>
      <c r="R754" s="1"/>
      <c r="S754" s="1"/>
      <c r="T754" s="1"/>
      <c r="U754" s="13"/>
      <c r="V754" s="15"/>
    </row>
    <row r="755" spans="1:22" x14ac:dyDescent="0.2">
      <c r="A755" s="24">
        <v>33480</v>
      </c>
      <c r="B755" s="4">
        <v>3.4986198272206392E-2</v>
      </c>
      <c r="C755" s="4">
        <v>2.9532307383057788E-2</v>
      </c>
      <c r="D755" s="4">
        <v>1.988595968355833E-2</v>
      </c>
      <c r="E755" s="4">
        <v>3.1112583281133421E-2</v>
      </c>
      <c r="F755" s="4">
        <v>1.3905374718414576E-2</v>
      </c>
      <c r="G755" s="4">
        <v>2.8585642922179133E-2</v>
      </c>
      <c r="H755" s="4">
        <v>1.1351867588860864E-2</v>
      </c>
      <c r="I755" s="4">
        <v>2.5161246641696833E-2</v>
      </c>
      <c r="J755" s="4">
        <v>5.0970707623383182E-2</v>
      </c>
      <c r="K755" s="4">
        <v>7.6634955875659827E-2</v>
      </c>
      <c r="L755" s="4"/>
      <c r="M755" s="4">
        <v>2.7872744361980839E-2</v>
      </c>
      <c r="N755" s="4">
        <v>5.1597285739339194E-2</v>
      </c>
      <c r="O755" s="1"/>
      <c r="P755" s="15">
        <f t="shared" si="46"/>
        <v>1129704.8783561201</v>
      </c>
      <c r="Q755" s="15">
        <f t="shared" si="46"/>
        <v>565.60735851398613</v>
      </c>
      <c r="R755" s="1"/>
      <c r="S755" s="1"/>
      <c r="T755" s="1"/>
      <c r="U755" s="13"/>
      <c r="V755" s="15"/>
    </row>
    <row r="756" spans="1:22" x14ac:dyDescent="0.2">
      <c r="A756" s="24">
        <v>33511</v>
      </c>
      <c r="B756" s="4">
        <v>3.1279127837651854E-2</v>
      </c>
      <c r="C756" s="4">
        <v>3.266087148463992E-3</v>
      </c>
      <c r="D756" s="4">
        <v>-2.6509058345652647E-2</v>
      </c>
      <c r="E756" s="4">
        <v>-1.2217648125657732E-2</v>
      </c>
      <c r="F756" s="4">
        <v>-1.1031652709313611E-2</v>
      </c>
      <c r="G756" s="4">
        <v>-2.03358109466244E-2</v>
      </c>
      <c r="H756" s="4">
        <v>-1.8110805029559529E-2</v>
      </c>
      <c r="I756" s="4">
        <v>2.8438329493534198E-3</v>
      </c>
      <c r="J756" s="4">
        <v>-1.4027623446055237E-2</v>
      </c>
      <c r="K756" s="4">
        <v>-1.4141063395359033E-2</v>
      </c>
      <c r="L756" s="4"/>
      <c r="M756" s="4">
        <v>5.9584052781354035E-3</v>
      </c>
      <c r="N756" s="4">
        <v>-2.4435529980307069E-2</v>
      </c>
      <c r="O756" s="1"/>
      <c r="P756" s="15">
        <f t="shared" si="46"/>
        <v>1136436.1178660525</v>
      </c>
      <c r="Q756" s="15">
        <f t="shared" si="46"/>
        <v>551.78644294793537</v>
      </c>
      <c r="R756" s="1"/>
      <c r="S756" s="1"/>
      <c r="T756" s="1"/>
      <c r="U756" s="13"/>
      <c r="V756" s="15"/>
    </row>
    <row r="757" spans="1:22" x14ac:dyDescent="0.2">
      <c r="A757" s="24">
        <v>33542</v>
      </c>
      <c r="B757" s="4">
        <v>1.2957259999999415E-2</v>
      </c>
      <c r="C757" s="4">
        <v>2.086865999999965E-2</v>
      </c>
      <c r="D757" s="4">
        <v>2.1029679999999162E-2</v>
      </c>
      <c r="E757" s="4">
        <v>1.7559079999999172E-2</v>
      </c>
      <c r="F757" s="4">
        <v>1.5947479999999459E-2</v>
      </c>
      <c r="G757" s="4">
        <v>2.0648139999999593E-2</v>
      </c>
      <c r="H757" s="4">
        <v>1.507013999999951E-2</v>
      </c>
      <c r="I757" s="4">
        <v>2.1502229999999178E-2</v>
      </c>
      <c r="J757" s="4">
        <v>1.162292999999881E-2</v>
      </c>
      <c r="K757" s="4">
        <v>3.8803369525365117E-2</v>
      </c>
      <c r="L757" s="4"/>
      <c r="M757" s="4">
        <v>3.3813099999999707E-2</v>
      </c>
      <c r="N757" s="4">
        <v>6.197259999999094E-3</v>
      </c>
      <c r="O757" s="1"/>
      <c r="P757" s="15">
        <f t="shared" ref="P757:Q772" si="47">P756*(1+M757)</f>
        <v>1174862.5459630687</v>
      </c>
      <c r="Q757" s="15">
        <f t="shared" si="47"/>
        <v>555.20600699935835</v>
      </c>
      <c r="R757" s="1"/>
      <c r="S757" s="1"/>
      <c r="T757" s="1"/>
      <c r="U757" s="13"/>
      <c r="V757" s="15"/>
    </row>
    <row r="758" spans="1:22" x14ac:dyDescent="0.2">
      <c r="A758" s="24">
        <v>33571</v>
      </c>
      <c r="B758" s="4">
        <v>1.1436229729643532E-2</v>
      </c>
      <c r="C758" s="4">
        <v>-3.0499544242234333E-2</v>
      </c>
      <c r="D758" s="4">
        <v>-3.3127156943880132E-2</v>
      </c>
      <c r="E758" s="4">
        <v>-4.1365561096934012E-2</v>
      </c>
      <c r="F758" s="4">
        <v>-5.4441887802832545E-2</v>
      </c>
      <c r="G758" s="4">
        <v>-4.0447829943588753E-2</v>
      </c>
      <c r="H758" s="4">
        <v>-5.5117145993251015E-2</v>
      </c>
      <c r="I758" s="4">
        <v>-5.3616935592171622E-2</v>
      </c>
      <c r="J758" s="4">
        <v>-6.2134824312750303E-2</v>
      </c>
      <c r="K758" s="4">
        <v>-6.1290724766025595E-2</v>
      </c>
      <c r="L758" s="4"/>
      <c r="M758" s="4">
        <v>-1.8993631804907762E-2</v>
      </c>
      <c r="N758" s="4">
        <v>-4.7591307713548581E-2</v>
      </c>
      <c r="O758" s="1"/>
      <c r="P758" s="15">
        <f t="shared" si="47"/>
        <v>1152547.6393436696</v>
      </c>
      <c r="Q758" s="15">
        <f t="shared" si="47"/>
        <v>528.78302707584123</v>
      </c>
      <c r="R758" s="1"/>
      <c r="S758" s="1"/>
      <c r="T758" s="1"/>
      <c r="U758" s="13"/>
      <c r="V758" s="15"/>
    </row>
    <row r="759" spans="1:22" x14ac:dyDescent="0.2">
      <c r="A759" s="24">
        <v>33603</v>
      </c>
      <c r="B759" s="4">
        <v>6.3373016473641908E-2</v>
      </c>
      <c r="C759" s="4">
        <v>8.2064180637091422E-2</v>
      </c>
      <c r="D759" s="4">
        <v>9.9194183517636647E-2</v>
      </c>
      <c r="E759" s="4">
        <v>0.11662609688707692</v>
      </c>
      <c r="F759" s="4">
        <v>9.9492321554622398E-2</v>
      </c>
      <c r="G759" s="4">
        <v>0.11045898156864942</v>
      </c>
      <c r="H759" s="4">
        <v>0.12400103696640619</v>
      </c>
      <c r="I759" s="4">
        <v>0.11177178717582281</v>
      </c>
      <c r="J759" s="4">
        <v>0.13326579352775592</v>
      </c>
      <c r="K759" s="4">
        <v>0.15237611124785477</v>
      </c>
      <c r="L759" s="4"/>
      <c r="M759" s="4">
        <v>9.9799186612137047E-2</v>
      </c>
      <c r="N759" s="4">
        <v>9.0933896878041764E-2</v>
      </c>
      <c r="O759" s="1"/>
      <c r="P759" s="15">
        <f t="shared" si="47"/>
        <v>1267570.9562819065</v>
      </c>
      <c r="Q759" s="15">
        <f t="shared" si="47"/>
        <v>576.86732833081453</v>
      </c>
      <c r="R759" s="1"/>
      <c r="S759" s="1"/>
      <c r="T759" s="1"/>
      <c r="U759" s="13"/>
      <c r="V759" s="15"/>
    </row>
    <row r="760" spans="1:22" x14ac:dyDescent="0.2">
      <c r="A760" s="24">
        <v>33634</v>
      </c>
      <c r="B760" s="4">
        <v>-3.6302390000000906E-2</v>
      </c>
      <c r="C760" s="4">
        <v>-1.0774360000000538E-2</v>
      </c>
      <c r="D760" s="4">
        <v>6.8836399999994136E-3</v>
      </c>
      <c r="E760" s="4">
        <v>1.387766999999962E-2</v>
      </c>
      <c r="F760" s="4">
        <v>1.7782999999999216E-2</v>
      </c>
      <c r="G760" s="4">
        <v>2.3378789999999317E-2</v>
      </c>
      <c r="H760" s="4">
        <v>3.2494669999999282E-2</v>
      </c>
      <c r="I760" s="4">
        <v>3.6685639999999298E-2</v>
      </c>
      <c r="J760" s="4">
        <v>5.8228640051230851E-2</v>
      </c>
      <c r="K760" s="4">
        <v>8.7794529999999815E-2</v>
      </c>
      <c r="L760" s="4"/>
      <c r="M760" s="4">
        <v>-9.3459797979775772E-3</v>
      </c>
      <c r="N760" s="4">
        <v>5.4992039791382785E-2</v>
      </c>
      <c r="O760" s="1"/>
      <c r="P760" s="15">
        <f t="shared" si="47"/>
        <v>1255724.2637319926</v>
      </c>
      <c r="Q760" s="15">
        <f t="shared" si="47"/>
        <v>608.59043940473134</v>
      </c>
      <c r="R760" s="1"/>
      <c r="S760" s="1"/>
      <c r="T760" s="1"/>
      <c r="U760" s="13"/>
      <c r="V760" s="15"/>
    </row>
    <row r="761" spans="1:22" x14ac:dyDescent="0.2">
      <c r="A761" s="24">
        <v>33662</v>
      </c>
      <c r="B761" s="4">
        <v>-4.4172991787740923E-3</v>
      </c>
      <c r="C761" s="4">
        <v>1.0437664439702177E-2</v>
      </c>
      <c r="D761" s="4">
        <v>1.8941898426604098E-2</v>
      </c>
      <c r="E761" s="4">
        <v>2.7214975909085615E-2</v>
      </c>
      <c r="F761" s="4">
        <v>2.0554872142883429E-2</v>
      </c>
      <c r="G761" s="4">
        <v>2.9542365789621217E-2</v>
      </c>
      <c r="H761" s="4">
        <v>3.39795709195434E-2</v>
      </c>
      <c r="I761" s="4">
        <v>3.4643708743086199E-2</v>
      </c>
      <c r="J761" s="4">
        <v>2.7367850548735584E-2</v>
      </c>
      <c r="K761" s="4">
        <v>7.2326093794099711E-2</v>
      </c>
      <c r="L761" s="4"/>
      <c r="M761" s="4">
        <v>8.8196564296139091E-3</v>
      </c>
      <c r="N761" s="4">
        <v>4.6237845958946311E-2</v>
      </c>
      <c r="O761" s="1"/>
      <c r="P761" s="15">
        <f t="shared" si="47"/>
        <v>1266799.3203084387</v>
      </c>
      <c r="Q761" s="15">
        <f t="shared" si="47"/>
        <v>636.73035039401475</v>
      </c>
      <c r="R761" s="1"/>
      <c r="S761" s="1"/>
      <c r="T761" s="1"/>
      <c r="U761" s="13"/>
      <c r="V761" s="15"/>
    </row>
    <row r="762" spans="1:22" x14ac:dyDescent="0.2">
      <c r="A762" s="24">
        <v>33694</v>
      </c>
      <c r="B762" s="4">
        <v>-1.0220548619691794E-2</v>
      </c>
      <c r="C762" s="4">
        <v>-6.1590556756730974E-3</v>
      </c>
      <c r="D762" s="4">
        <v>-8.0289587598156853E-3</v>
      </c>
      <c r="E762" s="4">
        <v>7.3703951327641626E-4</v>
      </c>
      <c r="F762" s="4">
        <v>-1.8110300140638413E-2</v>
      </c>
      <c r="G762" s="4">
        <v>-3.8033772270028465E-2</v>
      </c>
      <c r="H762" s="4">
        <v>-3.0694270319113537E-2</v>
      </c>
      <c r="I762" s="4">
        <v>-1.7504622432399586E-2</v>
      </c>
      <c r="J762" s="4">
        <v>-4.6209347045580995E-2</v>
      </c>
      <c r="K762" s="4">
        <v>-7.0232581629521507E-2</v>
      </c>
      <c r="L762" s="4"/>
      <c r="M762" s="4">
        <v>-3.9702768381383313E-3</v>
      </c>
      <c r="N762" s="4">
        <v>-7.0835647344948183E-2</v>
      </c>
      <c r="O762" s="1"/>
      <c r="P762" s="15">
        <f t="shared" si="47"/>
        <v>1261769.7763084488</v>
      </c>
      <c r="Q762" s="15">
        <f t="shared" si="47"/>
        <v>591.62714383967898</v>
      </c>
      <c r="R762" s="1"/>
      <c r="S762" s="1"/>
      <c r="T762" s="1"/>
      <c r="U762" s="13"/>
      <c r="V762" s="15"/>
    </row>
    <row r="763" spans="1:22" x14ac:dyDescent="0.2">
      <c r="A763" s="24">
        <v>33724</v>
      </c>
      <c r="B763" s="4">
        <v>2.9765439999999144E-2</v>
      </c>
      <c r="C763" s="4">
        <v>3.5318325593811428E-2</v>
      </c>
      <c r="D763" s="4">
        <v>2.1405309999999789E-2</v>
      </c>
      <c r="E763" s="4">
        <v>1.328495999999979E-2</v>
      </c>
      <c r="F763" s="4">
        <v>1.1339009999999261E-2</v>
      </c>
      <c r="G763" s="4">
        <v>7.3557199999991774E-3</v>
      </c>
      <c r="H763" s="4">
        <v>-6.0592300000010813E-3</v>
      </c>
      <c r="I763" s="4">
        <v>-2.0880000000067511E-4</v>
      </c>
      <c r="J763" s="4">
        <v>-2.125425044588114E-2</v>
      </c>
      <c r="K763" s="4">
        <v>-6.4067649262538717E-2</v>
      </c>
      <c r="L763" s="4"/>
      <c r="M763" s="4">
        <v>2.5527685593811356E-2</v>
      </c>
      <c r="N763" s="4">
        <v>-3.8781150000000486E-2</v>
      </c>
      <c r="O763" s="1"/>
      <c r="P763" s="15">
        <f t="shared" si="47"/>
        <v>1293979.8384498246</v>
      </c>
      <c r="Q763" s="15">
        <f t="shared" si="47"/>
        <v>568.68316283036052</v>
      </c>
      <c r="R763" s="1"/>
      <c r="S763" s="1"/>
      <c r="T763" s="1"/>
      <c r="U763" s="13"/>
      <c r="V763" s="15"/>
    </row>
    <row r="764" spans="1:22" x14ac:dyDescent="0.2">
      <c r="A764" s="24">
        <v>33753</v>
      </c>
      <c r="B764" s="4">
        <v>2.3158595689150685E-2</v>
      </c>
      <c r="C764" s="4">
        <v>7.0940006023445523E-3</v>
      </c>
      <c r="D764" s="4">
        <v>1.3117983080702889E-2</v>
      </c>
      <c r="E764" s="4">
        <v>4.8819480160442463E-3</v>
      </c>
      <c r="F764" s="4">
        <v>3.0364604345942681E-3</v>
      </c>
      <c r="G764" s="4">
        <v>1.7016829676355538E-2</v>
      </c>
      <c r="H764" s="4">
        <v>-9.6530400097580848E-3</v>
      </c>
      <c r="I764" s="4">
        <v>1.750267183462384E-3</v>
      </c>
      <c r="J764" s="4">
        <v>1.5385324809680911E-2</v>
      </c>
      <c r="K764" s="4">
        <v>7.364257982318767E-3</v>
      </c>
      <c r="L764" s="4"/>
      <c r="M764" s="4">
        <v>1.7219690315045E-2</v>
      </c>
      <c r="N764" s="4">
        <v>2.8125481694423193E-2</v>
      </c>
      <c r="O764" s="1"/>
      <c r="P764" s="15">
        <f t="shared" si="47"/>
        <v>1316261.7705418426</v>
      </c>
      <c r="Q764" s="15">
        <f t="shared" si="47"/>
        <v>584.6776507164725</v>
      </c>
      <c r="R764" s="1"/>
      <c r="S764" s="1"/>
      <c r="T764" s="1"/>
      <c r="U764" s="13"/>
      <c r="V764" s="15"/>
    </row>
    <row r="765" spans="1:22" x14ac:dyDescent="0.2">
      <c r="A765" s="24">
        <v>33785</v>
      </c>
      <c r="B765" s="4">
        <v>7.1520618645539713E-3</v>
      </c>
      <c r="C765" s="4">
        <v>-9.9141447966640817E-3</v>
      </c>
      <c r="D765" s="4">
        <v>-1.8463341386800614E-2</v>
      </c>
      <c r="E765" s="4">
        <v>-1.7867511939161584E-2</v>
      </c>
      <c r="F765" s="4">
        <v>-1.8733036000358805E-2</v>
      </c>
      <c r="G765" s="4">
        <v>-2.7613623185814395E-2</v>
      </c>
      <c r="H765" s="4">
        <v>-1.865968459301437E-2</v>
      </c>
      <c r="I765" s="4">
        <v>-1.5116833726898093E-2</v>
      </c>
      <c r="J765" s="4">
        <v>-2.2982155056976761E-2</v>
      </c>
      <c r="K765" s="4">
        <v>-7.2844025190401007E-2</v>
      </c>
      <c r="L765" s="4"/>
      <c r="M765" s="4">
        <v>-2.9113380250570531E-3</v>
      </c>
      <c r="N765" s="4">
        <v>-4.7593344079102096E-2</v>
      </c>
      <c r="O765" s="1"/>
      <c r="P765" s="15">
        <f t="shared" si="47"/>
        <v>1312429.6875983351</v>
      </c>
      <c r="Q765" s="15">
        <f t="shared" si="47"/>
        <v>556.85088611056233</v>
      </c>
      <c r="R765" s="1"/>
      <c r="S765" s="1"/>
      <c r="T765" s="1"/>
      <c r="U765" s="13"/>
      <c r="V765" s="15"/>
    </row>
    <row r="766" spans="1:22" x14ac:dyDescent="0.2">
      <c r="A766" s="24">
        <v>33816</v>
      </c>
      <c r="B766" s="4">
        <v>5.6992929999999387E-2</v>
      </c>
      <c r="C766" s="4">
        <v>3.7733879999998887E-2</v>
      </c>
      <c r="D766" s="4">
        <v>3.6246829999999619E-2</v>
      </c>
      <c r="E766" s="4">
        <v>3.2702319999998952E-2</v>
      </c>
      <c r="F766" s="4">
        <v>4.8828579999999677E-2</v>
      </c>
      <c r="G766" s="4">
        <v>3.0231809999999415E-2</v>
      </c>
      <c r="H766" s="4">
        <v>4.1833983792460394E-2</v>
      </c>
      <c r="I766" s="4">
        <v>3.9569320000000019E-2</v>
      </c>
      <c r="J766" s="4">
        <v>3.2709789999999739E-2</v>
      </c>
      <c r="K766" s="4">
        <v>5.1876249999999402E-2</v>
      </c>
      <c r="L766" s="4"/>
      <c r="M766" s="4">
        <v>4.4776019999999805E-2</v>
      </c>
      <c r="N766" s="4">
        <v>2.2420819999999786E-2</v>
      </c>
      <c r="O766" s="1"/>
      <c r="P766" s="15">
        <f t="shared" si="47"/>
        <v>1371195.0655388318</v>
      </c>
      <c r="Q766" s="15">
        <f t="shared" si="47"/>
        <v>569.33593959488758</v>
      </c>
      <c r="R766" s="1"/>
      <c r="S766" s="1"/>
      <c r="T766" s="1"/>
      <c r="U766" s="13"/>
      <c r="V766" s="15"/>
    </row>
    <row r="767" spans="1:22" x14ac:dyDescent="0.2">
      <c r="A767" s="24">
        <v>33847</v>
      </c>
      <c r="B767" s="4">
        <v>3.2995795366204117E-3</v>
      </c>
      <c r="C767" s="4">
        <v>-1.0756285188741499E-2</v>
      </c>
      <c r="D767" s="4">
        <v>-6.9239468767592349E-3</v>
      </c>
      <c r="E767" s="4">
        <v>-1.243776921269002E-2</v>
      </c>
      <c r="F767" s="4">
        <v>-1.9196888057379846E-2</v>
      </c>
      <c r="G767" s="4">
        <v>-2.9557283523384714E-2</v>
      </c>
      <c r="H767" s="4">
        <v>-3.3939279895508823E-2</v>
      </c>
      <c r="I767" s="4">
        <v>-3.2971663951298469E-2</v>
      </c>
      <c r="J767" s="4">
        <v>-3.2618050514540808E-2</v>
      </c>
      <c r="K767" s="4">
        <v>-6.622823915595577E-2</v>
      </c>
      <c r="L767" s="4"/>
      <c r="M767" s="4">
        <v>-1.5728063973721729E-2</v>
      </c>
      <c r="N767" s="4">
        <v>-4.1974368532509354E-2</v>
      </c>
      <c r="O767" s="1"/>
      <c r="P767" s="15">
        <f t="shared" si="47"/>
        <v>1349628.8218275853</v>
      </c>
      <c r="Q767" s="15">
        <f t="shared" si="47"/>
        <v>545.43842304752923</v>
      </c>
      <c r="R767" s="1"/>
      <c r="S767" s="1"/>
      <c r="T767" s="1"/>
      <c r="U767" s="13"/>
      <c r="V767" s="15"/>
    </row>
    <row r="768" spans="1:22" x14ac:dyDescent="0.2">
      <c r="A768" s="24">
        <v>33877</v>
      </c>
      <c r="B768" s="4">
        <v>6.9096224235261072E-3</v>
      </c>
      <c r="C768" s="4">
        <v>3.4668934097148441E-3</v>
      </c>
      <c r="D768" s="4">
        <v>2.8077262015292925E-2</v>
      </c>
      <c r="E768" s="4">
        <v>1.9292046266740304E-2</v>
      </c>
      <c r="F768" s="4">
        <v>1.3617800984073281E-2</v>
      </c>
      <c r="G768" s="4">
        <v>2.0030677067319758E-2</v>
      </c>
      <c r="H768" s="4">
        <v>2.7405218034450396E-2</v>
      </c>
      <c r="I768" s="4">
        <v>2.2603919579212484E-2</v>
      </c>
      <c r="J768" s="4">
        <v>2.1744814459323303E-2</v>
      </c>
      <c r="K768" s="4">
        <v>3.5058559102502551E-2</v>
      </c>
      <c r="L768" s="4"/>
      <c r="M768" s="4">
        <v>7.3915235393289258E-3</v>
      </c>
      <c r="N768" s="4">
        <v>1.3317897291536207E-2</v>
      </c>
      <c r="O768" s="1"/>
      <c r="P768" s="15">
        <f t="shared" si="47"/>
        <v>1359604.6350334806</v>
      </c>
      <c r="Q768" s="15">
        <f t="shared" si="47"/>
        <v>552.70251594453373</v>
      </c>
      <c r="R768" s="1"/>
      <c r="S768" s="1"/>
      <c r="T768" s="1"/>
      <c r="U768" s="13"/>
      <c r="V768" s="15"/>
    </row>
    <row r="769" spans="1:22" x14ac:dyDescent="0.2">
      <c r="A769" s="24">
        <v>33907</v>
      </c>
      <c r="B769" s="4">
        <v>-8.0925900000001771E-3</v>
      </c>
      <c r="C769" s="4">
        <v>7.6094899999994414E-3</v>
      </c>
      <c r="D769" s="4">
        <v>1.2756999999998797E-2</v>
      </c>
      <c r="E769" s="4">
        <v>9.1575499999989596E-3</v>
      </c>
      <c r="F769" s="4">
        <v>2.0560529999999577E-2</v>
      </c>
      <c r="G769" s="4">
        <v>2.0547960775830765E-2</v>
      </c>
      <c r="H769" s="4">
        <v>8.2251699999995598E-3</v>
      </c>
      <c r="I769" s="4">
        <v>4.4515515878110756E-2</v>
      </c>
      <c r="J769" s="4">
        <v>5.3438012531131562E-2</v>
      </c>
      <c r="K769" s="4">
        <v>7.3238729999999252E-2</v>
      </c>
      <c r="L769" s="4"/>
      <c r="M769" s="4">
        <v>-3.6493069306953174E-4</v>
      </c>
      <c r="N769" s="4">
        <v>5.2963797979799665E-2</v>
      </c>
      <c r="O769" s="1"/>
      <c r="P769" s="15">
        <f t="shared" si="47"/>
        <v>1359108.4735717173</v>
      </c>
      <c r="Q769" s="15">
        <f t="shared" si="47"/>
        <v>581.97574034194702</v>
      </c>
      <c r="R769" s="1"/>
      <c r="S769" s="1"/>
      <c r="T769" s="1"/>
      <c r="U769" s="13"/>
      <c r="V769" s="15"/>
    </row>
    <row r="770" spans="1:22" x14ac:dyDescent="0.2">
      <c r="A770" s="24">
        <v>33938</v>
      </c>
      <c r="B770" s="4">
        <v>1.2183172197188785E-3</v>
      </c>
      <c r="C770" s="4">
        <v>4.09556101539994E-2</v>
      </c>
      <c r="D770" s="4">
        <v>2.688450551446242E-2</v>
      </c>
      <c r="E770" s="4">
        <v>4.0911597530138177E-2</v>
      </c>
      <c r="F770" s="4">
        <v>4.8650281106364268E-2</v>
      </c>
      <c r="G770" s="4">
        <v>4.9065960198349856E-2</v>
      </c>
      <c r="H770" s="4">
        <v>6.6358472045703776E-2</v>
      </c>
      <c r="I770" s="4">
        <v>7.4044860602119122E-2</v>
      </c>
      <c r="J770" s="4">
        <v>8.6229932320525338E-2</v>
      </c>
      <c r="K770" s="4">
        <v>7.139475204672352E-2</v>
      </c>
      <c r="L770" s="4"/>
      <c r="M770" s="4">
        <v>2.2638400071720799E-2</v>
      </c>
      <c r="N770" s="4">
        <v>6.959485238242813E-2</v>
      </c>
      <c r="O770" s="1"/>
      <c r="P770" s="15">
        <f t="shared" si="47"/>
        <v>1389876.5149372995</v>
      </c>
      <c r="Q770" s="15">
        <f t="shared" si="47"/>
        <v>622.47825608119911</v>
      </c>
      <c r="R770" s="1"/>
      <c r="S770" s="1"/>
      <c r="T770" s="1"/>
      <c r="U770" s="13"/>
      <c r="V770" s="15"/>
    </row>
    <row r="771" spans="1:22" x14ac:dyDescent="0.2">
      <c r="A771" s="24">
        <v>33969</v>
      </c>
      <c r="B771" s="4">
        <v>3.308726103891102E-2</v>
      </c>
      <c r="C771" s="4">
        <v>2.5783965691107635E-2</v>
      </c>
      <c r="D771" s="4">
        <v>2.2133405479694446E-2</v>
      </c>
      <c r="E771" s="4">
        <v>2.874556583391219E-2</v>
      </c>
      <c r="F771" s="4">
        <v>1.9086294848940977E-2</v>
      </c>
      <c r="G771" s="4">
        <v>2.511252696049926E-2</v>
      </c>
      <c r="H771" s="4">
        <v>2.4283389987041604E-2</v>
      </c>
      <c r="I771" s="4">
        <v>2.7643779093096343E-2</v>
      </c>
      <c r="J771" s="4">
        <v>3.8818727216878068E-2</v>
      </c>
      <c r="K771" s="4">
        <v>4.5761631186965745E-2</v>
      </c>
      <c r="L771" s="4"/>
      <c r="M771" s="4">
        <v>2.9480938119780697E-2</v>
      </c>
      <c r="N771" s="4">
        <v>1.8882800911383946E-2</v>
      </c>
      <c r="O771" s="1"/>
      <c r="P771" s="15">
        <f t="shared" si="47"/>
        <v>1430851.3784683025</v>
      </c>
      <c r="Q771" s="15">
        <f t="shared" si="47"/>
        <v>634.23238906244592</v>
      </c>
      <c r="R771" s="1"/>
      <c r="S771" s="1"/>
      <c r="T771" s="1"/>
      <c r="U771" s="13"/>
      <c r="V771" s="15"/>
    </row>
    <row r="772" spans="1:22" x14ac:dyDescent="0.2">
      <c r="A772" s="24">
        <v>33998</v>
      </c>
      <c r="B772" s="4">
        <v>1.9931169999999554E-2</v>
      </c>
      <c r="C772" s="4">
        <v>-3.5222600000008875E-3</v>
      </c>
      <c r="D772" s="4">
        <v>1.1835029999999636E-2</v>
      </c>
      <c r="E772" s="4">
        <v>1.674228999999916E-2</v>
      </c>
      <c r="F772" s="4">
        <v>1.4622019999999569E-2</v>
      </c>
      <c r="G772" s="4">
        <v>2.5210085710429597E-2</v>
      </c>
      <c r="H772" s="4">
        <v>1.6865619999999248E-2</v>
      </c>
      <c r="I772" s="4">
        <v>2.6386329999999791E-2</v>
      </c>
      <c r="J772" s="4">
        <v>3.3430979999999444E-2</v>
      </c>
      <c r="K772" s="4">
        <v>1.9423869999999788E-2</v>
      </c>
      <c r="L772" s="4"/>
      <c r="M772" s="4">
        <v>1.634850999999915E-2</v>
      </c>
      <c r="N772" s="4">
        <v>3.7079999999800606E-5</v>
      </c>
      <c r="O772" s="1"/>
      <c r="P772" s="15">
        <f t="shared" si="47"/>
        <v>1454243.6665377042</v>
      </c>
      <c r="Q772" s="15">
        <f t="shared" si="47"/>
        <v>634.25590639943221</v>
      </c>
      <c r="R772" s="1"/>
      <c r="S772" s="1"/>
      <c r="T772" s="1"/>
      <c r="U772" s="13"/>
      <c r="V772" s="15"/>
    </row>
    <row r="773" spans="1:22" x14ac:dyDescent="0.2">
      <c r="A773" s="24">
        <v>34026</v>
      </c>
      <c r="B773" s="4">
        <v>5.2077316451275557E-2</v>
      </c>
      <c r="C773" s="4">
        <v>1.9376429977843834E-2</v>
      </c>
      <c r="D773" s="4">
        <v>9.9625273577845785E-3</v>
      </c>
      <c r="E773" s="4">
        <v>1.1257372087897011E-2</v>
      </c>
      <c r="F773" s="4">
        <v>-6.9998362632217592E-5</v>
      </c>
      <c r="G773" s="4">
        <v>-4.0642737995548739E-3</v>
      </c>
      <c r="H773" s="4">
        <v>2.4043921769230092E-3</v>
      </c>
      <c r="I773" s="4">
        <v>-1.806489708085901E-2</v>
      </c>
      <c r="J773" s="4">
        <v>-2.6445501389468995E-2</v>
      </c>
      <c r="K773" s="4">
        <v>-4.7606371623503008E-2</v>
      </c>
      <c r="L773" s="4"/>
      <c r="M773" s="4">
        <v>3.1733149473373246E-2</v>
      </c>
      <c r="N773" s="4">
        <v>-5.9317172493564385E-2</v>
      </c>
      <c r="O773" s="1"/>
      <c r="P773" s="15">
        <f t="shared" ref="P773:Q788" si="48">P772*(1+M773)</f>
        <v>1500391.3981786515</v>
      </c>
      <c r="Q773" s="15">
        <f t="shared" si="48"/>
        <v>596.63363939447504</v>
      </c>
      <c r="R773" s="1"/>
      <c r="S773" s="1"/>
      <c r="T773" s="1"/>
      <c r="U773" s="13"/>
      <c r="V773" s="15"/>
    </row>
    <row r="774" spans="1:22" x14ac:dyDescent="0.2">
      <c r="A774" s="24">
        <v>34059</v>
      </c>
      <c r="B774" s="4">
        <v>1.8401753501085638E-2</v>
      </c>
      <c r="C774" s="4">
        <v>3.3086274036310481E-2</v>
      </c>
      <c r="D774" s="4">
        <v>3.4996180411165367E-2</v>
      </c>
      <c r="E774" s="4">
        <v>2.7634425689278874E-2</v>
      </c>
      <c r="F774" s="4">
        <v>3.4922711080059399E-2</v>
      </c>
      <c r="G774" s="4">
        <v>3.8993205409838305E-2</v>
      </c>
      <c r="H774" s="4">
        <v>3.9251116571983324E-2</v>
      </c>
      <c r="I774" s="4">
        <v>3.5231674841718741E-2</v>
      </c>
      <c r="J774" s="4">
        <v>3.700452962207823E-2</v>
      </c>
      <c r="K774" s="4">
        <v>3.6365403806055685E-2</v>
      </c>
      <c r="L774" s="4"/>
      <c r="M774" s="4">
        <v>3.2841779293427686E-2</v>
      </c>
      <c r="N774" s="4">
        <v>1.0552665848067466E-2</v>
      </c>
      <c r="O774" s="1"/>
      <c r="P774" s="15">
        <f t="shared" si="48"/>
        <v>1549666.9213313921</v>
      </c>
      <c r="Q774" s="15">
        <f t="shared" si="48"/>
        <v>602.92971482472137</v>
      </c>
      <c r="R774" s="1"/>
      <c r="S774" s="1"/>
      <c r="T774" s="1"/>
      <c r="U774" s="13"/>
      <c r="V774" s="15"/>
    </row>
    <row r="775" spans="1:22" x14ac:dyDescent="0.2">
      <c r="A775" s="24">
        <v>34089</v>
      </c>
      <c r="B775" s="4">
        <v>-4.6580700000002917E-3</v>
      </c>
      <c r="C775" s="4">
        <v>-1.6746730000000709E-2</v>
      </c>
      <c r="D775" s="4">
        <v>-2.5414390000000786E-2</v>
      </c>
      <c r="E775" s="4">
        <v>-2.4284550000000737E-2</v>
      </c>
      <c r="F775" s="4">
        <v>-2.9617570000000759E-2</v>
      </c>
      <c r="G775" s="4">
        <v>-1.5385990000000405E-2</v>
      </c>
      <c r="H775" s="4">
        <v>-3.0824970000000285E-2</v>
      </c>
      <c r="I775" s="4">
        <v>-4.7687600000000274E-2</v>
      </c>
      <c r="J775" s="4">
        <v>-3.2654940000000798E-2</v>
      </c>
      <c r="K775" s="4">
        <v>-2.7087880000000952E-2</v>
      </c>
      <c r="L775" s="4"/>
      <c r="M775" s="4">
        <v>-1.765816161615974E-2</v>
      </c>
      <c r="N775" s="4">
        <v>-3.2518780000000747E-2</v>
      </c>
      <c r="O775" s="1"/>
      <c r="P775" s="15">
        <f t="shared" si="48"/>
        <v>1522302.6523833056</v>
      </c>
      <c r="Q775" s="15">
        <f t="shared" si="48"/>
        <v>583.32317607287303</v>
      </c>
      <c r="R775" s="1"/>
      <c r="S775" s="1"/>
      <c r="T775" s="1"/>
      <c r="U775" s="13"/>
      <c r="V775" s="15"/>
    </row>
    <row r="776" spans="1:22" x14ac:dyDescent="0.2">
      <c r="A776" s="24">
        <v>34120</v>
      </c>
      <c r="B776" s="4">
        <v>-3.7830921887920255E-3</v>
      </c>
      <c r="C776" s="4">
        <v>1.1486047664331478E-2</v>
      </c>
      <c r="D776" s="4">
        <v>1.5862970764834561E-2</v>
      </c>
      <c r="E776" s="4">
        <v>2.5807654543473557E-2</v>
      </c>
      <c r="F776" s="4">
        <v>2.3828842127006089E-2</v>
      </c>
      <c r="G776" s="4">
        <v>3.2538397038449629E-2</v>
      </c>
      <c r="H776" s="4">
        <v>2.9478138635721907E-2</v>
      </c>
      <c r="I776" s="4">
        <v>5.2878879157647996E-2</v>
      </c>
      <c r="J776" s="4">
        <v>4.5209202944914262E-2</v>
      </c>
      <c r="K776" s="4">
        <v>9.9624283093584953E-2</v>
      </c>
      <c r="L776" s="4"/>
      <c r="M776" s="4">
        <v>7.9521810755627254E-3</v>
      </c>
      <c r="N776" s="4">
        <v>6.2911706102346976E-2</v>
      </c>
      <c r="O776" s="1"/>
      <c r="P776" s="15">
        <f t="shared" si="48"/>
        <v>1534408.2787268672</v>
      </c>
      <c r="Q776" s="15">
        <f t="shared" si="48"/>
        <v>620.02103228865724</v>
      </c>
      <c r="R776" s="1"/>
      <c r="S776" s="1"/>
      <c r="T776" s="1"/>
      <c r="U776" s="13"/>
      <c r="V776" s="15"/>
    </row>
    <row r="777" spans="1:22" x14ac:dyDescent="0.2">
      <c r="A777" s="24">
        <v>34150</v>
      </c>
      <c r="B777" s="4">
        <v>2.9857576581415746E-2</v>
      </c>
      <c r="C777" s="4">
        <v>1.0159496758576969E-2</v>
      </c>
      <c r="D777" s="4">
        <v>9.7408023735590099E-4</v>
      </c>
      <c r="E777" s="4">
        <v>-2.8178150907696153E-3</v>
      </c>
      <c r="F777" s="4">
        <v>-1.1477478232743366E-2</v>
      </c>
      <c r="G777" s="4">
        <v>9.597140781316682E-3</v>
      </c>
      <c r="H777" s="4">
        <v>7.6649866895712737E-3</v>
      </c>
      <c r="I777" s="4">
        <v>2.1452531988668255E-3</v>
      </c>
      <c r="J777" s="4">
        <v>5.6006144959794835E-3</v>
      </c>
      <c r="K777" s="4">
        <v>2.4121111772262172E-2</v>
      </c>
      <c r="L777" s="4"/>
      <c r="M777" s="4">
        <v>2.5479176579789264E-2</v>
      </c>
      <c r="N777" s="4">
        <v>-1.2209556413474987E-3</v>
      </c>
      <c r="O777" s="1"/>
      <c r="P777" s="15">
        <f t="shared" si="48"/>
        <v>1573503.7382060394</v>
      </c>
      <c r="Q777" s="15">
        <f t="shared" si="48"/>
        <v>619.26401411153029</v>
      </c>
      <c r="R777" s="1"/>
      <c r="S777" s="1"/>
      <c r="T777" s="1"/>
      <c r="U777" s="13"/>
      <c r="V777" s="15"/>
    </row>
    <row r="778" spans="1:22" x14ac:dyDescent="0.2">
      <c r="A778" s="24">
        <v>34180</v>
      </c>
      <c r="B778" s="4">
        <v>1.9606989999999103E-2</v>
      </c>
      <c r="C778" s="4">
        <v>-6.7606900000005687E-3</v>
      </c>
      <c r="D778" s="4">
        <v>6.2327299999993535E-3</v>
      </c>
      <c r="E778" s="4">
        <v>6.9899199999987616E-3</v>
      </c>
      <c r="F778" s="4">
        <v>-1.6842500000008309E-3</v>
      </c>
      <c r="G778" s="4">
        <v>6.5614899999990595E-3</v>
      </c>
      <c r="H778" s="4">
        <v>9.5686599999995625E-3</v>
      </c>
      <c r="I778" s="4">
        <v>-2.0152100000006001E-3</v>
      </c>
      <c r="J778" s="4">
        <v>-7.9512400000008032E-3</v>
      </c>
      <c r="K778" s="4">
        <v>-1.9982360000000754E-2</v>
      </c>
      <c r="L778" s="4"/>
      <c r="M778" s="4">
        <v>1.1492399999998737E-2</v>
      </c>
      <c r="N778" s="4">
        <v>-3.3932220000000513E-2</v>
      </c>
      <c r="O778" s="1"/>
      <c r="P778" s="15">
        <f t="shared" si="48"/>
        <v>1591587.0725669966</v>
      </c>
      <c r="Q778" s="15">
        <f t="shared" si="48"/>
        <v>598.2510113466144</v>
      </c>
      <c r="R778" s="1"/>
      <c r="S778" s="1"/>
      <c r="T778" s="1"/>
      <c r="U778" s="13"/>
      <c r="V778" s="15"/>
    </row>
    <row r="779" spans="1:22" x14ac:dyDescent="0.2">
      <c r="A779" s="24">
        <v>34212</v>
      </c>
      <c r="B779" s="4">
        <v>2.6773798884333511E-2</v>
      </c>
      <c r="C779" s="4">
        <v>4.3737940627591509E-2</v>
      </c>
      <c r="D779" s="4">
        <v>2.9621726269031701E-2</v>
      </c>
      <c r="E779" s="4">
        <v>3.3561244540373236E-2</v>
      </c>
      <c r="F779" s="4">
        <v>4.2472331327198187E-2</v>
      </c>
      <c r="G779" s="4">
        <v>3.0567057075023607E-2</v>
      </c>
      <c r="H779" s="4">
        <v>4.7728366925930299E-2</v>
      </c>
      <c r="I779" s="4">
        <v>7.1327569078191599E-2</v>
      </c>
      <c r="J779" s="4">
        <v>4.8851902490276489E-2</v>
      </c>
      <c r="K779" s="4">
        <v>6.6607645440474261E-2</v>
      </c>
      <c r="L779" s="4"/>
      <c r="M779" s="4">
        <v>4.0006370174072492E-2</v>
      </c>
      <c r="N779" s="4">
        <v>4.2067928410644218E-2</v>
      </c>
      <c r="O779" s="1"/>
      <c r="P779" s="15">
        <f t="shared" si="48"/>
        <v>1655260.6941563801</v>
      </c>
      <c r="Q779" s="15">
        <f t="shared" si="48"/>
        <v>623.41819206353932</v>
      </c>
      <c r="R779" s="1"/>
      <c r="S779" s="1"/>
      <c r="T779" s="1"/>
      <c r="U779" s="13"/>
      <c r="V779" s="15"/>
    </row>
    <row r="780" spans="1:22" x14ac:dyDescent="0.2">
      <c r="A780" s="24">
        <v>34242</v>
      </c>
      <c r="B780" s="4">
        <v>-4.1829069969643307E-3</v>
      </c>
      <c r="C780" s="4">
        <v>1.2305345792573696E-4</v>
      </c>
      <c r="D780" s="4">
        <v>-6.2168696031627002E-3</v>
      </c>
      <c r="E780" s="4">
        <v>-6.5389145461196563E-3</v>
      </c>
      <c r="F780" s="4">
        <v>-4.2529278790162106E-3</v>
      </c>
      <c r="G780" s="4">
        <v>-9.7061294191501668E-3</v>
      </c>
      <c r="H780" s="4">
        <v>4.0144248251996473E-3</v>
      </c>
      <c r="I780" s="4">
        <v>8.0787532155270902E-3</v>
      </c>
      <c r="J780" s="4">
        <v>3.5819949200607493E-2</v>
      </c>
      <c r="K780" s="4">
        <v>3.1314807006936896E-2</v>
      </c>
      <c r="L780" s="4"/>
      <c r="M780" s="4">
        <v>7.2459369649280347E-5</v>
      </c>
      <c r="N780" s="4">
        <v>-3.9064853547254863E-3</v>
      </c>
      <c r="O780" s="1"/>
      <c r="P780" s="15">
        <f t="shared" si="48"/>
        <v>1655380.6333028839</v>
      </c>
      <c r="Q780" s="15">
        <f t="shared" si="48"/>
        <v>620.98281802637371</v>
      </c>
      <c r="R780" s="1"/>
      <c r="S780" s="1"/>
      <c r="T780" s="1"/>
      <c r="U780" s="13"/>
      <c r="V780" s="15"/>
    </row>
    <row r="781" spans="1:22" x14ac:dyDescent="0.2">
      <c r="A781" s="24">
        <v>34271</v>
      </c>
      <c r="B781" s="4">
        <v>-1.6791670000000258E-2</v>
      </c>
      <c r="C781" s="4">
        <v>-4.9570200000006448E-3</v>
      </c>
      <c r="D781" s="4">
        <v>1.1653839999999027E-2</v>
      </c>
      <c r="E781" s="4">
        <v>8.9794399999996166E-3</v>
      </c>
      <c r="F781" s="4">
        <v>2.2859519999999467E-2</v>
      </c>
      <c r="G781" s="4">
        <v>1.3719269999999728E-2</v>
      </c>
      <c r="H781" s="4">
        <v>3.1463973696415737E-2</v>
      </c>
      <c r="I781" s="4">
        <v>-5.5446100000002829E-3</v>
      </c>
      <c r="J781" s="4">
        <v>3.6977488351819243E-3</v>
      </c>
      <c r="K781" s="4">
        <v>6.9458885133781845E-3</v>
      </c>
      <c r="L781" s="4"/>
      <c r="M781" s="4">
        <v>-1.9408800000002557E-3</v>
      </c>
      <c r="N781" s="4">
        <v>1.6344868686871239E-2</v>
      </c>
      <c r="O781" s="1"/>
      <c r="P781" s="15">
        <f t="shared" si="48"/>
        <v>1652167.7381393185</v>
      </c>
      <c r="Q781" s="15">
        <f t="shared" si="48"/>
        <v>631.132700643818</v>
      </c>
      <c r="R781" s="1"/>
      <c r="S781" s="1"/>
      <c r="T781" s="1"/>
      <c r="U781" s="13"/>
      <c r="V781" s="15"/>
    </row>
    <row r="782" spans="1:22" x14ac:dyDescent="0.2">
      <c r="A782" s="24">
        <v>34303</v>
      </c>
      <c r="B782" s="4">
        <v>-5.0757493198263059E-2</v>
      </c>
      <c r="C782" s="4">
        <v>-2.9736886073153612E-2</v>
      </c>
      <c r="D782" s="4">
        <v>-1.3670690753301518E-2</v>
      </c>
      <c r="E782" s="4">
        <v>-2.2570875077524089E-2</v>
      </c>
      <c r="F782" s="4">
        <v>-7.2453588549874492E-3</v>
      </c>
      <c r="G782" s="4">
        <v>-1.1970970730003305E-2</v>
      </c>
      <c r="H782" s="4">
        <v>-3.3003592124885017E-3</v>
      </c>
      <c r="I782" s="4">
        <v>-3.1722124407704499E-2</v>
      </c>
      <c r="J782" s="4">
        <v>-2.2403147092221798E-2</v>
      </c>
      <c r="K782" s="4">
        <v>-1.8546176568994155E-2</v>
      </c>
      <c r="L782" s="4"/>
      <c r="M782" s="4">
        <v>-4.1520618630748851E-2</v>
      </c>
      <c r="N782" s="4">
        <v>-7.4739522892502963E-3</v>
      </c>
      <c r="O782" s="1"/>
      <c r="P782" s="15">
        <f t="shared" si="48"/>
        <v>1583568.7115700089</v>
      </c>
      <c r="Q782" s="15">
        <f t="shared" si="48"/>
        <v>626.41564495102045</v>
      </c>
      <c r="R782" s="1"/>
      <c r="S782" s="1"/>
      <c r="T782" s="1"/>
      <c r="U782" s="13"/>
      <c r="V782" s="15"/>
    </row>
    <row r="783" spans="1:22" x14ac:dyDescent="0.2">
      <c r="A783" s="24">
        <v>34334</v>
      </c>
      <c r="B783" s="4">
        <v>2.14378777611135E-2</v>
      </c>
      <c r="C783" s="4">
        <v>2.4538334690538122E-2</v>
      </c>
      <c r="D783" s="4">
        <v>1.6029559109290492E-2</v>
      </c>
      <c r="E783" s="4">
        <v>3.0048451050844083E-2</v>
      </c>
      <c r="F783" s="4">
        <v>2.5409941955360615E-2</v>
      </c>
      <c r="G783" s="4">
        <v>3.8573398324415198E-2</v>
      </c>
      <c r="H783" s="4">
        <v>5.0723160289428915E-2</v>
      </c>
      <c r="I783" s="4">
        <v>3.7756233340950462E-2</v>
      </c>
      <c r="J783" s="4">
        <v>4.2296267714883928E-2</v>
      </c>
      <c r="K783" s="4">
        <v>4.4763961039511413E-2</v>
      </c>
      <c r="L783" s="4"/>
      <c r="M783" s="4">
        <v>1.9281906932033577E-2</v>
      </c>
      <c r="N783" s="4">
        <v>3.1258573524843403E-2</v>
      </c>
      <c r="O783" s="1"/>
      <c r="P783" s="15">
        <f t="shared" si="48"/>
        <v>1614102.936086982</v>
      </c>
      <c r="Q783" s="15">
        <f t="shared" si="48"/>
        <v>645.99650444583415</v>
      </c>
      <c r="R783" s="1"/>
      <c r="S783" s="1"/>
      <c r="T783" s="1"/>
      <c r="U783" s="13"/>
      <c r="V783" s="15"/>
    </row>
    <row r="784" spans="1:22" x14ac:dyDescent="0.2">
      <c r="A784" s="24">
        <v>34365</v>
      </c>
      <c r="B784" s="4">
        <v>-1.6027350000000773E-2</v>
      </c>
      <c r="C784" s="4">
        <v>2.9149353208955731E-2</v>
      </c>
      <c r="D784" s="4">
        <v>2.9630459999999026E-2</v>
      </c>
      <c r="E784" s="4">
        <v>2.1570149999999622E-2</v>
      </c>
      <c r="F784" s="4">
        <v>2.5043819999999162E-2</v>
      </c>
      <c r="G784" s="4">
        <v>3.2577191369173031E-2</v>
      </c>
      <c r="H784" s="4">
        <v>2.0298089999999158E-2</v>
      </c>
      <c r="I784" s="4">
        <v>3.4549930624121705E-2</v>
      </c>
      <c r="J784" s="4">
        <v>4.112273999999938E-2</v>
      </c>
      <c r="K784" s="4">
        <v>6.3861609999999347E-2</v>
      </c>
      <c r="L784" s="4"/>
      <c r="M784" s="4">
        <v>9.9125399999990815E-3</v>
      </c>
      <c r="N784" s="4">
        <v>5.6997379999999209E-2</v>
      </c>
      <c r="O784" s="1"/>
      <c r="P784" s="15">
        <f t="shared" si="48"/>
        <v>1630102.7960050602</v>
      </c>
      <c r="Q784" s="15">
        <f t="shared" si="48"/>
        <v>682.81661268840458</v>
      </c>
      <c r="R784" s="1"/>
      <c r="S784" s="1"/>
      <c r="T784" s="1"/>
      <c r="U784" s="13"/>
      <c r="V784" s="15"/>
    </row>
    <row r="785" spans="1:22" x14ac:dyDescent="0.2">
      <c r="A785" s="24">
        <v>34393</v>
      </c>
      <c r="B785" s="4">
        <v>-4.5650203567792036E-2</v>
      </c>
      <c r="C785" s="4">
        <v>-1.6899688889974174E-2</v>
      </c>
      <c r="D785" s="4">
        <v>-1.4232209256454964E-2</v>
      </c>
      <c r="E785" s="4">
        <v>-1.3857083789469149E-2</v>
      </c>
      <c r="F785" s="4">
        <v>-2.2886514679537617E-3</v>
      </c>
      <c r="G785" s="4">
        <v>-1.6721221394079833E-2</v>
      </c>
      <c r="H785" s="4">
        <v>-1.3783001715900411E-2</v>
      </c>
      <c r="I785" s="4">
        <v>-1.5102799313032378E-2</v>
      </c>
      <c r="J785" s="4">
        <v>8.575415960149213E-3</v>
      </c>
      <c r="K785" s="4">
        <v>-1.2521702025278247E-2</v>
      </c>
      <c r="L785" s="4"/>
      <c r="M785" s="4">
        <v>-1.842020009712908E-2</v>
      </c>
      <c r="N785" s="4">
        <v>-2.8245167009070427E-2</v>
      </c>
      <c r="O785" s="1"/>
      <c r="P785" s="15">
        <f t="shared" si="48"/>
        <v>1600075.9763237573</v>
      </c>
      <c r="Q785" s="15">
        <f t="shared" si="48"/>
        <v>663.53034342645287</v>
      </c>
      <c r="R785" s="1"/>
      <c r="S785" s="1"/>
      <c r="T785" s="1"/>
      <c r="U785" s="13"/>
      <c r="V785" s="15"/>
    </row>
    <row r="786" spans="1:22" x14ac:dyDescent="0.2">
      <c r="A786" s="24">
        <v>34424</v>
      </c>
      <c r="B786" s="4">
        <v>-2.4281072766624723E-2</v>
      </c>
      <c r="C786" s="4">
        <v>-3.272209170424456E-2</v>
      </c>
      <c r="D786" s="4">
        <v>-4.218035823069044E-2</v>
      </c>
      <c r="E786" s="4">
        <v>-3.7464735932446702E-2</v>
      </c>
      <c r="F786" s="4">
        <v>-4.4650470494664751E-2</v>
      </c>
      <c r="G786" s="4">
        <v>-4.3799464535638655E-2</v>
      </c>
      <c r="H786" s="4">
        <v>-4.9520347566634038E-2</v>
      </c>
      <c r="I786" s="4">
        <v>-5.7408800615148081E-2</v>
      </c>
      <c r="J786" s="4">
        <v>-4.9855720823084981E-2</v>
      </c>
      <c r="K786" s="4">
        <v>-5.9407350601577757E-2</v>
      </c>
      <c r="L786" s="4"/>
      <c r="M786" s="4">
        <v>-4.0923541954387299E-2</v>
      </c>
      <c r="N786" s="4">
        <v>-5.7072556735207614E-2</v>
      </c>
      <c r="O786" s="1"/>
      <c r="P786" s="15">
        <f t="shared" si="48"/>
        <v>1534595.1999764647</v>
      </c>
      <c r="Q786" s="15">
        <f t="shared" si="48"/>
        <v>625.6609702557148</v>
      </c>
      <c r="R786" s="1"/>
      <c r="S786" s="1"/>
      <c r="T786" s="1"/>
      <c r="U786" s="13"/>
      <c r="V786" s="15"/>
    </row>
    <row r="787" spans="1:22" x14ac:dyDescent="0.2">
      <c r="A787" s="24">
        <v>34453</v>
      </c>
      <c r="B787" s="4">
        <v>2.1141969999999288E-2</v>
      </c>
      <c r="C787" s="4">
        <v>1.6994899999999591E-2</v>
      </c>
      <c r="D787" s="4">
        <v>1.3767659999999626E-2</v>
      </c>
      <c r="E787" s="4">
        <v>1.2555579999999233E-2</v>
      </c>
      <c r="F787" s="4">
        <v>-3.878500000005225E-4</v>
      </c>
      <c r="G787" s="4">
        <v>1.1572199999999588E-2</v>
      </c>
      <c r="H787" s="4">
        <v>5.0355699999993231E-3</v>
      </c>
      <c r="I787" s="4">
        <v>-1.0114839560890543E-2</v>
      </c>
      <c r="J787" s="4">
        <v>-4.7872100000009299E-3</v>
      </c>
      <c r="K787" s="4">
        <v>5.4003299999996202E-3</v>
      </c>
      <c r="L787" s="4"/>
      <c r="M787" s="4">
        <v>1.2924389999999342E-2</v>
      </c>
      <c r="N787" s="4">
        <v>3.0834752475243921E-3</v>
      </c>
      <c r="O787" s="1"/>
      <c r="P787" s="15">
        <f t="shared" si="48"/>
        <v>1554428.9068330876</v>
      </c>
      <c r="Q787" s="15">
        <f t="shared" si="48"/>
        <v>627.59018037084036</v>
      </c>
      <c r="R787" s="1"/>
      <c r="S787" s="1"/>
      <c r="T787" s="1"/>
      <c r="U787" s="13"/>
      <c r="V787" s="15"/>
    </row>
    <row r="788" spans="1:22" x14ac:dyDescent="0.2">
      <c r="A788" s="24">
        <v>34485</v>
      </c>
      <c r="B788" s="4">
        <v>-4.1096001352857847E-2</v>
      </c>
      <c r="C788" s="4">
        <v>8.6707245629060736E-3</v>
      </c>
      <c r="D788" s="4">
        <v>1.9859316812581795E-2</v>
      </c>
      <c r="E788" s="4">
        <v>9.0266713952626976E-3</v>
      </c>
      <c r="F788" s="4">
        <v>1.0410044635801974E-2</v>
      </c>
      <c r="G788" s="4">
        <v>1.7923701518585133E-3</v>
      </c>
      <c r="H788" s="4">
        <v>-6.148640833180119E-4</v>
      </c>
      <c r="I788" s="4">
        <v>1.1964515389419672E-2</v>
      </c>
      <c r="J788" s="4">
        <v>-9.5173538966930593E-5</v>
      </c>
      <c r="K788" s="4">
        <v>-1.1006516813626188E-2</v>
      </c>
      <c r="L788" s="4"/>
      <c r="M788" s="4">
        <v>2.6361375956502897E-3</v>
      </c>
      <c r="N788" s="4">
        <v>2.3864202993796102E-2</v>
      </c>
      <c r="O788" s="1"/>
      <c r="P788" s="15">
        <f t="shared" si="48"/>
        <v>1558526.5953141558</v>
      </c>
      <c r="Q788" s="15">
        <f t="shared" si="48"/>
        <v>642.56711983212324</v>
      </c>
      <c r="R788" s="1"/>
      <c r="S788" s="1"/>
      <c r="T788" s="1"/>
      <c r="U788" s="13"/>
      <c r="V788" s="15"/>
    </row>
    <row r="789" spans="1:22" x14ac:dyDescent="0.2">
      <c r="A789" s="24">
        <v>34515</v>
      </c>
      <c r="B789" s="4">
        <v>-2.5742743310297356E-2</v>
      </c>
      <c r="C789" s="4">
        <v>-7.8326434735049855E-3</v>
      </c>
      <c r="D789" s="4">
        <v>-2.0890074543773118E-2</v>
      </c>
      <c r="E789" s="4">
        <v>-1.237002965984435E-2</v>
      </c>
      <c r="F789" s="4">
        <v>-1.7408890092567519E-2</v>
      </c>
      <c r="G789" s="4">
        <v>-1.575729510870405E-2</v>
      </c>
      <c r="H789" s="4">
        <v>-2.0056365172320567E-2</v>
      </c>
      <c r="I789" s="4">
        <v>-1.7674292937796876E-2</v>
      </c>
      <c r="J789" s="4">
        <v>-5.2554735300785471E-2</v>
      </c>
      <c r="K789" s="4">
        <v>-7.4596077569570096E-2</v>
      </c>
      <c r="L789" s="4"/>
      <c r="M789" s="4">
        <v>-1.5690095575908503E-2</v>
      </c>
      <c r="N789" s="4">
        <v>-3.4206533437147524E-2</v>
      </c>
      <c r="O789" s="1"/>
      <c r="P789" s="15">
        <f t="shared" ref="P789:Q804" si="49">P788*(1+M789)</f>
        <v>1534073.1640760815</v>
      </c>
      <c r="Q789" s="15">
        <f t="shared" si="49"/>
        <v>620.58712616197408</v>
      </c>
      <c r="R789" s="1"/>
      <c r="S789" s="1"/>
      <c r="T789" s="1"/>
      <c r="U789" s="13"/>
      <c r="V789" s="15"/>
    </row>
    <row r="790" spans="1:22" x14ac:dyDescent="0.2">
      <c r="A790" s="24">
        <v>34544</v>
      </c>
      <c r="B790" s="4">
        <v>4.0040559999999559E-2</v>
      </c>
      <c r="C790" s="4">
        <v>3.5239929999999697E-2</v>
      </c>
      <c r="D790" s="4">
        <v>2.3020899999999012E-2</v>
      </c>
      <c r="E790" s="4">
        <v>3.0876859999999562E-2</v>
      </c>
      <c r="F790" s="4">
        <v>3.6841899999999539E-2</v>
      </c>
      <c r="G790" s="4">
        <v>2.7235559999999381E-2</v>
      </c>
      <c r="H790" s="4">
        <v>2.549062400306723E-2</v>
      </c>
      <c r="I790" s="4">
        <v>2.7163129999999036E-2</v>
      </c>
      <c r="J790" s="4">
        <v>2.7511309999999289E-2</v>
      </c>
      <c r="K790" s="4">
        <v>3.6413979999999624E-2</v>
      </c>
      <c r="L790" s="4"/>
      <c r="M790" s="4">
        <v>2.2622009999999415E-2</v>
      </c>
      <c r="N790" s="4">
        <v>3.0497010101012467E-2</v>
      </c>
      <c r="O790" s="1"/>
      <c r="P790" s="15">
        <f t="shared" si="49"/>
        <v>1568776.9825345413</v>
      </c>
      <c r="Q790" s="15">
        <f t="shared" si="49"/>
        <v>639.51317801709411</v>
      </c>
      <c r="R790" s="1"/>
      <c r="S790" s="1"/>
      <c r="T790" s="1"/>
      <c r="U790" s="13"/>
      <c r="V790" s="15"/>
    </row>
    <row r="791" spans="1:22" x14ac:dyDescent="0.2">
      <c r="A791" s="24">
        <v>34577</v>
      </c>
      <c r="B791" s="4">
        <v>1.0607769237336306E-2</v>
      </c>
      <c r="C791" s="4">
        <v>3.1916673913080063E-2</v>
      </c>
      <c r="D791" s="4">
        <v>4.1789727211125838E-2</v>
      </c>
      <c r="E791" s="4">
        <v>4.3970021508360935E-2</v>
      </c>
      <c r="F791" s="4">
        <v>4.3322839629368559E-2</v>
      </c>
      <c r="G791" s="4">
        <v>4.4051188231261085E-2</v>
      </c>
      <c r="H791" s="4">
        <v>4.5380097865307834E-2</v>
      </c>
      <c r="I791" s="4">
        <v>5.0172426381980939E-2</v>
      </c>
      <c r="J791" s="4">
        <v>8.9163456041676303E-2</v>
      </c>
      <c r="K791" s="4">
        <v>0.10499693219769712</v>
      </c>
      <c r="L791" s="4"/>
      <c r="M791" s="4">
        <v>5.5004259217029894E-2</v>
      </c>
      <c r="N791" s="4">
        <v>6.1676972191084811E-2</v>
      </c>
      <c r="O791" s="1"/>
      <c r="P791" s="15">
        <f t="shared" si="49"/>
        <v>1655066.3983355812</v>
      </c>
      <c r="Q791" s="15">
        <f t="shared" si="49"/>
        <v>678.95641451348672</v>
      </c>
      <c r="R791" s="1"/>
      <c r="S791" s="1"/>
      <c r="T791" s="1"/>
      <c r="U791" s="13"/>
      <c r="V791" s="15"/>
    </row>
    <row r="792" spans="1:22" x14ac:dyDescent="0.2">
      <c r="A792" s="24">
        <v>34607</v>
      </c>
      <c r="B792" s="4">
        <v>-2.7715637421746875E-2</v>
      </c>
      <c r="C792" s="4">
        <v>-2.6243502201103275E-2</v>
      </c>
      <c r="D792" s="4">
        <v>-2.1524907124787496E-2</v>
      </c>
      <c r="E792" s="4">
        <v>-2.4653012935731189E-2</v>
      </c>
      <c r="F792" s="4">
        <v>-2.1004070722065671E-2</v>
      </c>
      <c r="G792" s="4">
        <v>-2.8487396286962174E-2</v>
      </c>
      <c r="H792" s="4">
        <v>-1.7364455087769959E-2</v>
      </c>
      <c r="I792" s="4">
        <v>-1.9151627047078179E-3</v>
      </c>
      <c r="J792" s="4">
        <v>-1.5768164539060603E-2</v>
      </c>
      <c r="K792" s="4">
        <v>-4.1223028977130927E-3</v>
      </c>
      <c r="L792" s="4"/>
      <c r="M792" s="4">
        <v>-1.8622090523899737E-2</v>
      </c>
      <c r="N792" s="4">
        <v>-9.8923227802758529E-3</v>
      </c>
      <c r="O792" s="1"/>
      <c r="P792" s="15">
        <f t="shared" si="49"/>
        <v>1624245.6020427113</v>
      </c>
      <c r="Q792" s="15">
        <f t="shared" si="49"/>
        <v>672.23995850738049</v>
      </c>
      <c r="R792" s="1"/>
      <c r="S792" s="1"/>
      <c r="T792" s="1"/>
      <c r="U792" s="13"/>
      <c r="V792" s="15"/>
    </row>
    <row r="793" spans="1:22" x14ac:dyDescent="0.2">
      <c r="A793" s="24">
        <v>34638</v>
      </c>
      <c r="B793" s="4">
        <v>1.4514131160959565E-2</v>
      </c>
      <c r="C793" s="4">
        <v>-1.2202000000010038E-3</v>
      </c>
      <c r="D793" s="4">
        <v>7.5783999999901042E-4</v>
      </c>
      <c r="E793" s="4">
        <v>7.8115399999996171E-3</v>
      </c>
      <c r="F793" s="4">
        <v>7.4131799999996861E-3</v>
      </c>
      <c r="G793" s="4">
        <v>8.4341999999992812E-3</v>
      </c>
      <c r="H793" s="4">
        <v>4.7696599999991207E-3</v>
      </c>
      <c r="I793" s="4">
        <v>2.3312339999999709E-2</v>
      </c>
      <c r="J793" s="4">
        <v>2.49426499999994E-2</v>
      </c>
      <c r="K793" s="4">
        <v>1.8538102188321748E-2</v>
      </c>
      <c r="L793" s="4"/>
      <c r="M793" s="4">
        <v>1.3164199999993187E-3</v>
      </c>
      <c r="N793" s="4">
        <v>1.532475252525467E-2</v>
      </c>
      <c r="O793" s="1"/>
      <c r="P793" s="15">
        <f t="shared" si="49"/>
        <v>1626383.7914381514</v>
      </c>
      <c r="Q793" s="15">
        <f t="shared" si="49"/>
        <v>682.54186950909354</v>
      </c>
      <c r="R793" s="1"/>
      <c r="S793" s="1"/>
      <c r="T793" s="1"/>
      <c r="U793" s="13"/>
      <c r="V793" s="15"/>
    </row>
    <row r="794" spans="1:22" x14ac:dyDescent="0.2">
      <c r="A794" s="24">
        <v>34668</v>
      </c>
      <c r="B794" s="4">
        <v>-1.5020544286178383E-2</v>
      </c>
      <c r="C794" s="4">
        <v>-3.2357237899024116E-2</v>
      </c>
      <c r="D794" s="4">
        <v>-4.1851758346764467E-2</v>
      </c>
      <c r="E794" s="4">
        <v>-4.7241261731603035E-2</v>
      </c>
      <c r="F794" s="4">
        <v>-4.7335807859870016E-2</v>
      </c>
      <c r="G794" s="4">
        <v>-4.4188245697606932E-2</v>
      </c>
      <c r="H794" s="4">
        <v>-4.9500586231275512E-2</v>
      </c>
      <c r="I794" s="4">
        <v>-6.1117962761418565E-2</v>
      </c>
      <c r="J794" s="4">
        <v>-4.3013359667902096E-2</v>
      </c>
      <c r="K794" s="4">
        <v>-4.2092261144274556E-2</v>
      </c>
      <c r="L794" s="4"/>
      <c r="M794" s="4">
        <v>-3.8108786507256021E-2</v>
      </c>
      <c r="N794" s="4">
        <v>-5.4350248138584689E-2</v>
      </c>
      <c r="O794" s="1"/>
      <c r="P794" s="15">
        <f t="shared" si="49"/>
        <v>1564404.2787513733</v>
      </c>
      <c r="Q794" s="15">
        <f t="shared" si="49"/>
        <v>645.44554953630086</v>
      </c>
      <c r="R794" s="1"/>
      <c r="S794" s="1"/>
      <c r="T794" s="1"/>
      <c r="U794" s="13"/>
      <c r="V794" s="15"/>
    </row>
    <row r="795" spans="1:22" x14ac:dyDescent="0.2">
      <c r="A795" s="24">
        <v>34698</v>
      </c>
      <c r="B795" s="4">
        <v>6.6753081087866928E-3</v>
      </c>
      <c r="C795" s="4">
        <v>1.3191730186049133E-2</v>
      </c>
      <c r="D795" s="4">
        <v>2.5609197799882466E-2</v>
      </c>
      <c r="E795" s="4">
        <v>1.3660103569186566E-2</v>
      </c>
      <c r="F795" s="4">
        <v>8.6919840508052904E-3</v>
      </c>
      <c r="G795" s="4">
        <v>8.6601261318230982E-3</v>
      </c>
      <c r="H795" s="4">
        <v>1.3642481333811185E-2</v>
      </c>
      <c r="I795" s="4">
        <v>3.3945902044434373E-3</v>
      </c>
      <c r="J795" s="4">
        <v>2.584751655329609E-2</v>
      </c>
      <c r="K795" s="4">
        <v>8.0296813625195806E-3</v>
      </c>
      <c r="L795" s="4"/>
      <c r="M795" s="4">
        <v>1.9136999569006274E-2</v>
      </c>
      <c r="N795" s="4">
        <v>-1.0262174737108776E-2</v>
      </c>
      <c r="O795" s="1"/>
      <c r="P795" s="15">
        <f t="shared" si="49"/>
        <v>1594342.2827595898</v>
      </c>
      <c r="Q795" s="15">
        <f t="shared" si="49"/>
        <v>638.82187452367009</v>
      </c>
      <c r="R795" s="1"/>
      <c r="S795" s="1"/>
      <c r="T795" s="1"/>
      <c r="U795" s="13"/>
      <c r="V795" s="15"/>
    </row>
    <row r="796" spans="1:22" x14ac:dyDescent="0.2">
      <c r="A796" s="24">
        <v>34730</v>
      </c>
      <c r="B796" s="4">
        <v>4.9523589999999063E-2</v>
      </c>
      <c r="C796" s="4">
        <v>3.7563939999999407E-2</v>
      </c>
      <c r="D796" s="4">
        <v>2.5784529999999251E-2</v>
      </c>
      <c r="E796" s="4">
        <v>2.1813159999999776E-2</v>
      </c>
      <c r="F796" s="4">
        <v>1.5444369999999319E-2</v>
      </c>
      <c r="G796" s="4">
        <v>3.1169409999999731E-2</v>
      </c>
      <c r="H796" s="4">
        <v>-4.7541200000005279E-3</v>
      </c>
      <c r="I796" s="4">
        <v>-7.5970900000004171E-3</v>
      </c>
      <c r="J796" s="4">
        <v>-4.0748141756781209E-3</v>
      </c>
      <c r="K796" s="4">
        <v>-6.106338094973629E-3</v>
      </c>
      <c r="L796" s="4"/>
      <c r="M796" s="4">
        <v>2.8475060606062419E-2</v>
      </c>
      <c r="N796" s="4">
        <v>1.1223011905026059E-2</v>
      </c>
      <c r="O796" s="1"/>
      <c r="P796" s="15">
        <f t="shared" si="49"/>
        <v>1639741.2758879771</v>
      </c>
      <c r="Q796" s="15">
        <f t="shared" si="49"/>
        <v>645.99138002664029</v>
      </c>
      <c r="R796" s="1"/>
      <c r="S796" s="1"/>
      <c r="T796" s="1"/>
      <c r="U796" s="13"/>
      <c r="V796" s="15"/>
    </row>
    <row r="797" spans="1:22" x14ac:dyDescent="0.2">
      <c r="A797" s="24">
        <v>34758</v>
      </c>
      <c r="B797" s="4">
        <v>2.2987945448448954E-2</v>
      </c>
      <c r="C797" s="4">
        <v>4.4378151739313365E-2</v>
      </c>
      <c r="D797" s="4">
        <v>4.4257635958128594E-2</v>
      </c>
      <c r="E797" s="4">
        <v>4.9444744151794007E-2</v>
      </c>
      <c r="F797" s="4">
        <v>5.2398039996193857E-2</v>
      </c>
      <c r="G797" s="4">
        <v>5.6477455730072235E-2</v>
      </c>
      <c r="H797" s="4">
        <v>5.748576006428685E-2</v>
      </c>
      <c r="I797" s="4">
        <v>4.7994765527441086E-2</v>
      </c>
      <c r="J797" s="4">
        <v>5.7643552564056177E-2</v>
      </c>
      <c r="K797" s="4">
        <v>6.4042512700756671E-2</v>
      </c>
      <c r="L797" s="4"/>
      <c r="M797" s="4">
        <v>3.6957676505397385E-2</v>
      </c>
      <c r="N797" s="4">
        <v>5.4435360962810542E-2</v>
      </c>
      <c r="O797" s="1"/>
      <c r="P797" s="15">
        <f t="shared" si="49"/>
        <v>1700342.3035147926</v>
      </c>
      <c r="Q797" s="15">
        <f t="shared" si="49"/>
        <v>681.15615397725458</v>
      </c>
      <c r="R797" s="1"/>
      <c r="S797" s="1"/>
      <c r="T797" s="1"/>
      <c r="U797" s="13"/>
      <c r="V797" s="15"/>
    </row>
    <row r="798" spans="1:22" x14ac:dyDescent="0.2">
      <c r="A798" s="24">
        <v>34789</v>
      </c>
      <c r="B798" s="4">
        <v>-3.5551539711686786E-4</v>
      </c>
      <c r="C798" s="4">
        <v>1.0044631720294017E-3</v>
      </c>
      <c r="D798" s="4">
        <v>2.1654730940534606E-2</v>
      </c>
      <c r="E798" s="4">
        <v>2.6084704247095303E-2</v>
      </c>
      <c r="F798" s="4">
        <v>2.6720973354287914E-2</v>
      </c>
      <c r="G798" s="4">
        <v>2.8540472104005898E-2</v>
      </c>
      <c r="H798" s="4">
        <v>2.4786124956852174E-2</v>
      </c>
      <c r="I798" s="4">
        <v>3.1392645013737841E-2</v>
      </c>
      <c r="J798" s="4">
        <v>3.5017412826294114E-2</v>
      </c>
      <c r="K798" s="4">
        <v>3.9179242345524168E-2</v>
      </c>
      <c r="L798" s="4"/>
      <c r="M798" s="4">
        <v>1.8279098132966576E-2</v>
      </c>
      <c r="N798" s="4">
        <v>1.2364078399188738E-2</v>
      </c>
      <c r="O798" s="1"/>
      <c r="P798" s="15">
        <f t="shared" si="49"/>
        <v>1731423.027340374</v>
      </c>
      <c r="Q798" s="15">
        <f t="shared" si="49"/>
        <v>689.57802206711926</v>
      </c>
      <c r="R798" s="1"/>
      <c r="S798" s="1"/>
      <c r="T798" s="1"/>
      <c r="U798" s="13"/>
      <c r="V798" s="15"/>
    </row>
    <row r="799" spans="1:22" x14ac:dyDescent="0.2">
      <c r="A799" s="24">
        <v>34817</v>
      </c>
      <c r="B799" s="4">
        <v>1.0438379999999858E-2</v>
      </c>
      <c r="C799" s="4">
        <v>2.1938839999999571E-2</v>
      </c>
      <c r="D799" s="4">
        <v>1.2493709999999325E-2</v>
      </c>
      <c r="E799" s="4">
        <v>2.0251589999999542E-2</v>
      </c>
      <c r="F799" s="4">
        <v>2.7382209999999185E-2</v>
      </c>
      <c r="G799" s="4">
        <v>2.6109879999999253E-2</v>
      </c>
      <c r="H799" s="4">
        <v>1.9795869999999161E-2</v>
      </c>
      <c r="I799" s="4">
        <v>6.4092037445617756E-3</v>
      </c>
      <c r="J799" s="4">
        <v>-2.5900000000010914E-3</v>
      </c>
      <c r="K799" s="4">
        <v>3.0144939999999565E-2</v>
      </c>
      <c r="L799" s="4"/>
      <c r="M799" s="4">
        <v>1.2684379999999384E-2</v>
      </c>
      <c r="N799" s="4">
        <v>6.1483168316733838E-4</v>
      </c>
      <c r="O799" s="1"/>
      <c r="P799" s="15">
        <f t="shared" si="49"/>
        <v>1753385.0549599086</v>
      </c>
      <c r="Q799" s="15">
        <f t="shared" si="49"/>
        <v>690.00199648310195</v>
      </c>
      <c r="R799" s="1"/>
      <c r="S799" s="1"/>
      <c r="T799" s="1"/>
      <c r="U799" s="13"/>
      <c r="V799" s="15"/>
    </row>
    <row r="800" spans="1:22" x14ac:dyDescent="0.2">
      <c r="A800" s="24">
        <v>34850</v>
      </c>
      <c r="B800" s="4">
        <v>4.4718629279589583E-2</v>
      </c>
      <c r="C800" s="4">
        <v>3.4856038627213648E-2</v>
      </c>
      <c r="D800" s="4">
        <v>4.1487730371650322E-2</v>
      </c>
      <c r="E800" s="4">
        <v>3.5444979220654815E-2</v>
      </c>
      <c r="F800" s="4">
        <v>3.1934647626722157E-2</v>
      </c>
      <c r="G800" s="4">
        <v>2.6641802564916661E-2</v>
      </c>
      <c r="H800" s="4">
        <v>1.9727853245424809E-2</v>
      </c>
      <c r="I800" s="4">
        <v>2.2674704475445395E-2</v>
      </c>
      <c r="J800" s="4">
        <v>1.3527325193135376E-2</v>
      </c>
      <c r="K800" s="4">
        <v>2.0821316270789314E-2</v>
      </c>
      <c r="L800" s="4"/>
      <c r="M800" s="4">
        <v>4.5248095535797006E-2</v>
      </c>
      <c r="N800" s="4">
        <v>1.8802553423588941E-2</v>
      </c>
      <c r="O800" s="1"/>
      <c r="P800" s="15">
        <f t="shared" si="49"/>
        <v>1832722.3894377733</v>
      </c>
      <c r="Q800" s="15">
        <f t="shared" si="49"/>
        <v>702.97579588435849</v>
      </c>
      <c r="R800" s="1"/>
      <c r="S800" s="1"/>
      <c r="T800" s="1"/>
      <c r="U800" s="13"/>
      <c r="V800" s="15"/>
    </row>
    <row r="801" spans="1:22" x14ac:dyDescent="0.2">
      <c r="A801" s="24">
        <v>34880</v>
      </c>
      <c r="B801" s="4">
        <v>5.2720864015267654E-3</v>
      </c>
      <c r="C801" s="4">
        <v>1.6796698112257591E-2</v>
      </c>
      <c r="D801" s="4">
        <v>1.4834643285735805E-2</v>
      </c>
      <c r="E801" s="4">
        <v>2.9887719207497332E-2</v>
      </c>
      <c r="F801" s="4">
        <v>1.4124470369922815E-2</v>
      </c>
      <c r="G801" s="4">
        <v>2.1443650306133932E-2</v>
      </c>
      <c r="H801" s="4">
        <v>3.9455016584213354E-2</v>
      </c>
      <c r="I801" s="4">
        <v>4.0598659402866E-2</v>
      </c>
      <c r="J801" s="4">
        <v>5.1206910650655635E-2</v>
      </c>
      <c r="K801" s="4">
        <v>9.6188340472342926E-2</v>
      </c>
      <c r="L801" s="4"/>
      <c r="M801" s="4">
        <v>1.1653530456022576E-2</v>
      </c>
      <c r="N801" s="4">
        <v>5.2633360996792167E-2</v>
      </c>
      <c r="O801" s="1"/>
      <c r="P801" s="15">
        <f t="shared" si="49"/>
        <v>1854080.0756205209</v>
      </c>
      <c r="Q801" s="15">
        <f t="shared" si="49"/>
        <v>739.97577472114722</v>
      </c>
      <c r="R801" s="1"/>
      <c r="S801" s="1"/>
      <c r="T801" s="1"/>
      <c r="U801" s="13"/>
      <c r="V801" s="15"/>
    </row>
    <row r="802" spans="1:22" x14ac:dyDescent="0.2">
      <c r="A802" s="24">
        <v>34911</v>
      </c>
      <c r="B802" s="4">
        <v>8.707416766972953E-3</v>
      </c>
      <c r="C802" s="4">
        <v>2.1369569999999394E-2</v>
      </c>
      <c r="D802" s="4">
        <v>3.3930009999999289E-2</v>
      </c>
      <c r="E802" s="4">
        <v>3.575301999999958E-2</v>
      </c>
      <c r="F802" s="4">
        <v>4.6148219999999629E-2</v>
      </c>
      <c r="G802" s="4">
        <v>4.913043999999922E-2</v>
      </c>
      <c r="H802" s="4">
        <v>4.5868249219154889E-2</v>
      </c>
      <c r="I802" s="4">
        <v>5.6784279999999132E-2</v>
      </c>
      <c r="J802" s="4">
        <v>7.182167000000006E-2</v>
      </c>
      <c r="K802" s="4">
        <v>9.4609340691082178E-2</v>
      </c>
      <c r="L802" s="4"/>
      <c r="M802" s="4">
        <v>1.9026319999999597E-2</v>
      </c>
      <c r="N802" s="4">
        <v>5.5370815688593034E-2</v>
      </c>
      <c r="O802" s="1"/>
      <c r="P802" s="15">
        <f t="shared" si="49"/>
        <v>1889356.3964449004</v>
      </c>
      <c r="Q802" s="15">
        <f t="shared" si="49"/>
        <v>780.94883695725571</v>
      </c>
      <c r="R802" s="1"/>
      <c r="S802" s="1"/>
      <c r="T802" s="1"/>
      <c r="U802" s="13"/>
      <c r="V802" s="15"/>
    </row>
    <row r="803" spans="1:22" x14ac:dyDescent="0.2">
      <c r="A803" s="24">
        <v>34942</v>
      </c>
      <c r="B803" s="4">
        <v>1.6616471228680041E-2</v>
      </c>
      <c r="C803" s="4">
        <v>2.8686100402423254E-2</v>
      </c>
      <c r="D803" s="4">
        <v>1.6477887144053183E-2</v>
      </c>
      <c r="E803" s="4">
        <v>1.4446022968515937E-2</v>
      </c>
      <c r="F803" s="4">
        <v>6.6751433237153268E-3</v>
      </c>
      <c r="G803" s="4">
        <v>1.5653199623080649E-2</v>
      </c>
      <c r="H803" s="4">
        <v>1.5975440036589239E-2</v>
      </c>
      <c r="I803" s="4">
        <v>1.7892161029439579E-2</v>
      </c>
      <c r="J803" s="4">
        <v>9.7156548403909415E-3</v>
      </c>
      <c r="K803" s="4">
        <v>1.2877642263195987E-2</v>
      </c>
      <c r="L803" s="4"/>
      <c r="M803" s="4">
        <v>1.301648415492318E-2</v>
      </c>
      <c r="N803" s="4">
        <v>1.8299554252602546E-2</v>
      </c>
      <c r="O803" s="1"/>
      <c r="P803" s="15">
        <f t="shared" si="49"/>
        <v>1913949.1740422281</v>
      </c>
      <c r="Q803" s="15">
        <f t="shared" si="49"/>
        <v>795.23985256766184</v>
      </c>
      <c r="R803" s="1"/>
      <c r="S803" s="1"/>
      <c r="T803" s="1"/>
      <c r="U803" s="13"/>
      <c r="V803" s="15"/>
    </row>
    <row r="804" spans="1:22" x14ac:dyDescent="0.2">
      <c r="A804" s="24">
        <v>34971</v>
      </c>
      <c r="B804" s="4">
        <v>5.0458982220702664E-2</v>
      </c>
      <c r="C804" s="4">
        <v>3.4050118707694921E-2</v>
      </c>
      <c r="D804" s="4">
        <v>3.3052149191187041E-2</v>
      </c>
      <c r="E804" s="4">
        <v>2.4192575984535392E-2</v>
      </c>
      <c r="F804" s="4">
        <v>2.1211539181688499E-2</v>
      </c>
      <c r="G804" s="4">
        <v>8.0843897208442428E-3</v>
      </c>
      <c r="H804" s="4">
        <v>2.5605996145904086E-2</v>
      </c>
      <c r="I804" s="4">
        <v>2.1544597036669E-3</v>
      </c>
      <c r="J804" s="4">
        <v>2.6841088326476914E-2</v>
      </c>
      <c r="K804" s="4">
        <v>1.6433503770306501E-2</v>
      </c>
      <c r="L804" s="4"/>
      <c r="M804" s="4">
        <v>4.9256402056613524E-2</v>
      </c>
      <c r="N804" s="4">
        <v>-2.9057543618778992E-3</v>
      </c>
      <c r="O804" s="1"/>
      <c r="P804" s="15">
        <f t="shared" si="49"/>
        <v>2008223.4240747755</v>
      </c>
      <c r="Q804" s="15">
        <f t="shared" si="49"/>
        <v>792.92908089732418</v>
      </c>
      <c r="R804" s="1"/>
      <c r="S804" s="1"/>
      <c r="T804" s="1"/>
      <c r="U804" s="13"/>
      <c r="V804" s="15"/>
    </row>
    <row r="805" spans="1:22" x14ac:dyDescent="0.2">
      <c r="A805" s="24">
        <v>35003</v>
      </c>
      <c r="B805" s="4">
        <v>1.7713509999999655E-2</v>
      </c>
      <c r="C805" s="4">
        <v>-9.0928900000005752E-3</v>
      </c>
      <c r="D805" s="4">
        <v>-1.3893827171624573E-2</v>
      </c>
      <c r="E805" s="4">
        <v>-4.3836325057992065E-3</v>
      </c>
      <c r="F805" s="4">
        <v>-5.7864400000006144E-3</v>
      </c>
      <c r="G805" s="4">
        <v>-4.3744800000000916E-2</v>
      </c>
      <c r="H805" s="4">
        <v>-4.0427760000000812E-2</v>
      </c>
      <c r="I805" s="4">
        <v>-2.2108290000000808E-2</v>
      </c>
      <c r="J805" s="4">
        <v>-4.597045000000044E-2</v>
      </c>
      <c r="K805" s="4">
        <v>-5.4993041784243468E-2</v>
      </c>
      <c r="L805" s="4"/>
      <c r="M805" s="4">
        <v>3.6775299999993738E-3</v>
      </c>
      <c r="N805" s="4">
        <v>-5.211331178424361E-2</v>
      </c>
      <c r="O805" s="1"/>
      <c r="P805" s="15">
        <f t="shared" ref="P805:Q820" si="50">P804*(1+M805)</f>
        <v>2015608.725963512</v>
      </c>
      <c r="Q805" s="15">
        <f t="shared" si="50"/>
        <v>751.60692048172825</v>
      </c>
      <c r="R805" s="1"/>
      <c r="S805" s="1"/>
      <c r="T805" s="1"/>
      <c r="U805" s="13"/>
      <c r="V805" s="15"/>
    </row>
    <row r="806" spans="1:22" x14ac:dyDescent="0.2">
      <c r="A806" s="24">
        <v>35033</v>
      </c>
      <c r="B806" s="4">
        <v>3.7107896661320305E-2</v>
      </c>
      <c r="C806" s="4">
        <v>3.8718118997016715E-2</v>
      </c>
      <c r="D806" s="4">
        <v>5.2444868033589387E-2</v>
      </c>
      <c r="E806" s="4">
        <v>5.003224404038642E-2</v>
      </c>
      <c r="F806" s="4">
        <v>5.3708251552502251E-2</v>
      </c>
      <c r="G806" s="4">
        <v>5.3773161366816202E-2</v>
      </c>
      <c r="H806" s="4">
        <v>5.9180629220171976E-2</v>
      </c>
      <c r="I806" s="4">
        <v>5.876835645712708E-2</v>
      </c>
      <c r="J806" s="4">
        <v>5.2924818639695115E-2</v>
      </c>
      <c r="K806" s="4">
        <v>4.2741537117948258E-2</v>
      </c>
      <c r="L806" s="4"/>
      <c r="M806" s="4">
        <v>3.9757239729257376E-2</v>
      </c>
      <c r="N806" s="4">
        <v>5.8972288966224751E-2</v>
      </c>
      <c r="O806" s="1"/>
      <c r="P806" s="15">
        <f t="shared" si="50"/>
        <v>2095743.7652820263</v>
      </c>
      <c r="Q806" s="15">
        <f t="shared" si="50"/>
        <v>795.93090098539108</v>
      </c>
      <c r="R806" s="1"/>
      <c r="S806" s="1"/>
      <c r="T806" s="1"/>
      <c r="U806" s="13"/>
      <c r="V806" s="15"/>
    </row>
    <row r="807" spans="1:22" x14ac:dyDescent="0.2">
      <c r="A807" s="24">
        <v>35062</v>
      </c>
      <c r="B807" s="4">
        <v>3.300042565172534E-2</v>
      </c>
      <c r="C807" s="4">
        <v>2.8783798202930644E-2</v>
      </c>
      <c r="D807" s="4">
        <v>1.8956217797207353E-2</v>
      </c>
      <c r="E807" s="4">
        <v>2.0039166703941458E-2</v>
      </c>
      <c r="F807" s="4">
        <v>1.4645783671678236E-2</v>
      </c>
      <c r="G807" s="4">
        <v>2.1526806217020411E-2</v>
      </c>
      <c r="H807" s="4">
        <v>1.4433816024128632E-4</v>
      </c>
      <c r="I807" s="4">
        <v>-6.4189863744967823E-4</v>
      </c>
      <c r="J807" s="4">
        <v>6.3942460217856212E-3</v>
      </c>
      <c r="K807" s="4">
        <v>-3.4991514274764546E-2</v>
      </c>
      <c r="L807" s="4"/>
      <c r="M807" s="4">
        <v>2.4101726548094504E-2</v>
      </c>
      <c r="N807" s="4">
        <v>6.1482033447366469E-3</v>
      </c>
      <c r="O807" s="1"/>
      <c r="P807" s="15">
        <f t="shared" si="50"/>
        <v>2146254.8084277278</v>
      </c>
      <c r="Q807" s="15">
        <f t="shared" si="50"/>
        <v>800.8244460130087</v>
      </c>
      <c r="R807" s="1"/>
      <c r="S807" s="1"/>
      <c r="T807" s="1"/>
      <c r="U807" s="13"/>
      <c r="V807" s="15"/>
    </row>
    <row r="808" spans="1:22" x14ac:dyDescent="0.2">
      <c r="A808" s="24">
        <v>35095</v>
      </c>
      <c r="B808" s="4">
        <v>2.69344899999997E-2</v>
      </c>
      <c r="C808" s="4">
        <v>1.5532725496375743E-2</v>
      </c>
      <c r="D808" s="4">
        <v>1.5235606889670628E-2</v>
      </c>
      <c r="E808" s="4">
        <v>3.6037719087320674E-2</v>
      </c>
      <c r="F808" s="4">
        <v>2.0806909999999013E-2</v>
      </c>
      <c r="G808" s="4">
        <v>2.3540115211933665E-2</v>
      </c>
      <c r="H808" s="4">
        <v>8.6055706003611565E-3</v>
      </c>
      <c r="I808" s="4">
        <v>1.5331219999999535E-2</v>
      </c>
      <c r="J808" s="4">
        <v>1.6588938652017937E-4</v>
      </c>
      <c r="K808" s="4">
        <v>7.1549304092810573E-3</v>
      </c>
      <c r="L808" s="4"/>
      <c r="M808" s="4">
        <v>2.247927597699162E-2</v>
      </c>
      <c r="N808" s="4">
        <v>-3.9290000000006264E-3</v>
      </c>
      <c r="O808" s="1"/>
      <c r="P808" s="15">
        <f t="shared" si="50"/>
        <v>2194501.0625833198</v>
      </c>
      <c r="Q808" s="15">
        <f t="shared" si="50"/>
        <v>797.67800676462309</v>
      </c>
      <c r="R808" s="1"/>
      <c r="S808" s="1"/>
      <c r="T808" s="1"/>
      <c r="U808" s="13"/>
      <c r="V808" s="15"/>
    </row>
    <row r="809" spans="1:22" x14ac:dyDescent="0.2">
      <c r="A809" s="24">
        <v>35124</v>
      </c>
      <c r="B809" s="4">
        <v>-1.0708406209897881E-2</v>
      </c>
      <c r="C809" s="4">
        <v>4.6193701415200294E-3</v>
      </c>
      <c r="D809" s="4">
        <v>1.3684712523210019E-2</v>
      </c>
      <c r="E809" s="4">
        <v>1.731347411493922E-2</v>
      </c>
      <c r="F809" s="4">
        <v>1.9292407395224531E-2</v>
      </c>
      <c r="G809" s="4">
        <v>2.5280900675016316E-2</v>
      </c>
      <c r="H809" s="4">
        <v>2.9049162368790071E-2</v>
      </c>
      <c r="I809" s="4">
        <v>3.1049476507124307E-2</v>
      </c>
      <c r="J809" s="4">
        <v>3.3975688297595008E-2</v>
      </c>
      <c r="K809" s="4">
        <v>5.0582653578126857E-2</v>
      </c>
      <c r="L809" s="4"/>
      <c r="M809" s="4">
        <v>1.2583181198891236E-2</v>
      </c>
      <c r="N809" s="4">
        <v>2.1893211921911071E-2</v>
      </c>
      <c r="O809" s="1"/>
      <c r="P809" s="15">
        <f t="shared" si="50"/>
        <v>2222114.8670949652</v>
      </c>
      <c r="Q809" s="15">
        <f t="shared" si="50"/>
        <v>815.14174041216859</v>
      </c>
      <c r="R809" s="1"/>
      <c r="S809" s="1"/>
      <c r="T809" s="1"/>
      <c r="U809" s="13"/>
      <c r="V809" s="15"/>
    </row>
    <row r="810" spans="1:22" x14ac:dyDescent="0.2">
      <c r="A810" s="24">
        <v>35153</v>
      </c>
      <c r="B810" s="4">
        <v>5.0529230732001551E-3</v>
      </c>
      <c r="C810" s="4">
        <v>7.6085227043749537E-3</v>
      </c>
      <c r="D810" s="4">
        <v>1.7127841577627256E-2</v>
      </c>
      <c r="E810" s="4">
        <v>2.3258673663701934E-2</v>
      </c>
      <c r="F810" s="4">
        <v>1.9755693166591204E-2</v>
      </c>
      <c r="G810" s="4">
        <v>3.1349896248570763E-2</v>
      </c>
      <c r="H810" s="4">
        <v>2.6406397822064775E-2</v>
      </c>
      <c r="I810" s="4">
        <v>2.2996297697980062E-2</v>
      </c>
      <c r="J810" s="4">
        <v>1.9338327534417443E-2</v>
      </c>
      <c r="K810" s="4">
        <v>5.827420138600603E-3</v>
      </c>
      <c r="L810" s="4"/>
      <c r="M810" s="4">
        <v>1.1648884161316708E-2</v>
      </c>
      <c r="N810" s="4">
        <v>7.7050223085703973E-3</v>
      </c>
      <c r="O810" s="1"/>
      <c r="P810" s="15">
        <f t="shared" si="50"/>
        <v>2248000.0257748943</v>
      </c>
      <c r="Q810" s="15">
        <f t="shared" si="50"/>
        <v>821.42242570669123</v>
      </c>
      <c r="R810" s="1"/>
      <c r="S810" s="1"/>
      <c r="T810" s="1"/>
      <c r="U810" s="13"/>
      <c r="V810" s="15"/>
    </row>
    <row r="811" spans="1:22" x14ac:dyDescent="0.2">
      <c r="A811" s="24">
        <v>35185</v>
      </c>
      <c r="B811" s="4">
        <v>-1.9094530000000942E-2</v>
      </c>
      <c r="C811" s="4">
        <v>4.4920699999997371E-3</v>
      </c>
      <c r="D811" s="4">
        <v>5.7301399999993841E-3</v>
      </c>
      <c r="E811" s="4">
        <v>1.9196279999999399E-2</v>
      </c>
      <c r="F811" s="4">
        <v>9.4287668140238257E-3</v>
      </c>
      <c r="G811" s="4">
        <v>3.633406345004242E-2</v>
      </c>
      <c r="H811" s="4">
        <v>2.6915881583378987E-2</v>
      </c>
      <c r="I811" s="4">
        <v>5.4075109999999205E-2</v>
      </c>
      <c r="J811" s="4">
        <v>6.1268619999999663E-2</v>
      </c>
      <c r="K811" s="4">
        <v>0.12286899999999923</v>
      </c>
      <c r="L811" s="4"/>
      <c r="M811" s="4">
        <v>-1.2747753185976096E-2</v>
      </c>
      <c r="N811" s="4">
        <v>7.4403759999999597E-2</v>
      </c>
      <c r="O811" s="1"/>
      <c r="P811" s="15">
        <f t="shared" si="50"/>
        <v>2219343.0762842479</v>
      </c>
      <c r="Q811" s="15">
        <f t="shared" si="50"/>
        <v>882.53934272758943</v>
      </c>
      <c r="R811" s="1"/>
      <c r="S811" s="1"/>
      <c r="T811" s="1"/>
      <c r="U811" s="13"/>
      <c r="V811" s="15"/>
    </row>
    <row r="812" spans="1:22" x14ac:dyDescent="0.2">
      <c r="A812" s="24">
        <v>35216</v>
      </c>
      <c r="B812" s="4">
        <v>1.4945042289569832E-2</v>
      </c>
      <c r="C812" s="4">
        <v>9.2222099039382943E-3</v>
      </c>
      <c r="D812" s="4">
        <v>1.3214202488462723E-2</v>
      </c>
      <c r="E812" s="4">
        <v>1.4096934391067295E-2</v>
      </c>
      <c r="F812" s="4">
        <v>1.3290893767320844E-2</v>
      </c>
      <c r="G812" s="4">
        <v>1.364228116113142E-2</v>
      </c>
      <c r="H812" s="4">
        <v>1.8700335421671932E-2</v>
      </c>
      <c r="I812" s="4">
        <v>9.8720126482925163E-3</v>
      </c>
      <c r="J812" s="4">
        <v>2.1715775335465537E-2</v>
      </c>
      <c r="K812" s="4">
        <v>4.3325658379978149E-2</v>
      </c>
      <c r="L812" s="4"/>
      <c r="M812" s="4">
        <v>8.3920845701681568E-3</v>
      </c>
      <c r="N812" s="4">
        <v>-3.0533803713607144E-3</v>
      </c>
      <c r="O812" s="1"/>
      <c r="P812" s="15">
        <f t="shared" si="50"/>
        <v>2237967.9910706426</v>
      </c>
      <c r="Q812" s="15">
        <f t="shared" si="50"/>
        <v>879.84461442155146</v>
      </c>
      <c r="R812" s="1"/>
      <c r="S812" s="1"/>
      <c r="T812" s="1"/>
      <c r="U812" s="13"/>
      <c r="V812" s="15"/>
    </row>
    <row r="813" spans="1:22" x14ac:dyDescent="0.2">
      <c r="A813" s="24">
        <v>35244</v>
      </c>
      <c r="B813" s="4">
        <v>3.6872967042789417E-2</v>
      </c>
      <c r="C813" s="4">
        <v>1.4099926995529977E-2</v>
      </c>
      <c r="D813" s="4">
        <v>2.4009470401531452E-4</v>
      </c>
      <c r="E813" s="4">
        <v>-2.3268418590414175E-3</v>
      </c>
      <c r="F813" s="4">
        <v>-1.9972589733452395E-4</v>
      </c>
      <c r="G813" s="4">
        <v>-1.3913701830992942E-2</v>
      </c>
      <c r="H813" s="4">
        <v>-1.2426753575124572E-2</v>
      </c>
      <c r="I813" s="4">
        <v>-3.3284273972682632E-2</v>
      </c>
      <c r="J813" s="4">
        <v>-3.9232473226919251E-2</v>
      </c>
      <c r="K813" s="4">
        <v>-0.11014342800297838</v>
      </c>
      <c r="L813" s="4"/>
      <c r="M813" s="4">
        <v>2.1063303017573975E-2</v>
      </c>
      <c r="N813" s="4">
        <v>-7.0721494019977627E-2</v>
      </c>
      <c r="O813" s="1"/>
      <c r="P813" s="15">
        <f t="shared" si="50"/>
        <v>2285106.9890101948</v>
      </c>
      <c r="Q813" s="15">
        <f t="shared" si="50"/>
        <v>817.62068878422815</v>
      </c>
      <c r="R813" s="1"/>
      <c r="S813" s="1"/>
      <c r="T813" s="1"/>
      <c r="U813" s="13"/>
      <c r="V813" s="15"/>
    </row>
    <row r="814" spans="1:22" x14ac:dyDescent="0.2">
      <c r="A814" s="24">
        <v>35277</v>
      </c>
      <c r="B814" s="4">
        <v>-3.0409000000000797E-2</v>
      </c>
      <c r="C814" s="4">
        <v>-4.1858480000000808E-2</v>
      </c>
      <c r="D814" s="4">
        <v>-4.4731990000000388E-2</v>
      </c>
      <c r="E814" s="4">
        <v>-3.8845340000000728E-2</v>
      </c>
      <c r="F814" s="4">
        <v>-4.0642806856055591E-2</v>
      </c>
      <c r="G814" s="4">
        <v>-4.9245000000000871E-2</v>
      </c>
      <c r="H814" s="4">
        <v>-5.9727200000001091E-2</v>
      </c>
      <c r="I814" s="4">
        <v>-8.2104710821909177E-2</v>
      </c>
      <c r="J814" s="4">
        <v>-0.11294969320330861</v>
      </c>
      <c r="K814" s="4">
        <v>-8.6630214677861805E-2</v>
      </c>
      <c r="L814" s="4"/>
      <c r="M814" s="4">
        <v>-3.4619360000000987E-2</v>
      </c>
      <c r="N814" s="4">
        <v>-0.1135489908219085</v>
      </c>
      <c r="O814" s="1"/>
      <c r="P814" s="15">
        <f t="shared" si="50"/>
        <v>2205998.0475191325</v>
      </c>
      <c r="Q814" s="15">
        <f t="shared" si="50"/>
        <v>724.78068469766527</v>
      </c>
      <c r="R814" s="1"/>
      <c r="S814" s="1"/>
      <c r="T814" s="1"/>
      <c r="U814" s="13"/>
      <c r="V814" s="15"/>
    </row>
    <row r="815" spans="1:22" x14ac:dyDescent="0.2">
      <c r="A815" s="24">
        <v>35307</v>
      </c>
      <c r="B815" s="4">
        <v>2.2566723271266298E-2</v>
      </c>
      <c r="C815" s="4">
        <v>3.9245028480553001E-2</v>
      </c>
      <c r="D815" s="4">
        <v>2.8840095514943265E-2</v>
      </c>
      <c r="E815" s="4">
        <v>3.9203769935714394E-2</v>
      </c>
      <c r="F815" s="4">
        <v>5.0352888799392925E-2</v>
      </c>
      <c r="G815" s="4">
        <v>4.4660761344764044E-2</v>
      </c>
      <c r="H815" s="4">
        <v>5.8860453247121747E-2</v>
      </c>
      <c r="I815" s="4">
        <v>3.8314742413235958E-2</v>
      </c>
      <c r="J815" s="4">
        <v>5.342562129023154E-2</v>
      </c>
      <c r="K815" s="4">
        <v>9.8184337907870178E-2</v>
      </c>
      <c r="L815" s="4"/>
      <c r="M815" s="4">
        <v>3.3153954640244621E-2</v>
      </c>
      <c r="N815" s="4">
        <v>7.0755823561234443E-2</v>
      </c>
      <c r="O815" s="1"/>
      <c r="P815" s="15">
        <f t="shared" si="50"/>
        <v>2279135.6067230501</v>
      </c>
      <c r="Q815" s="15">
        <f t="shared" si="50"/>
        <v>776.06313894472396</v>
      </c>
      <c r="R815" s="1"/>
      <c r="S815" s="1"/>
      <c r="T815" s="1"/>
      <c r="U815" s="13"/>
      <c r="V815" s="15"/>
    </row>
    <row r="816" spans="1:22" x14ac:dyDescent="0.2">
      <c r="A816" s="24">
        <v>35338</v>
      </c>
      <c r="B816" s="4">
        <v>2.6694961451863009E-2</v>
      </c>
      <c r="C816" s="4">
        <v>3.8629220873971581E-2</v>
      </c>
      <c r="D816" s="4">
        <v>5.2694107837825133E-2</v>
      </c>
      <c r="E816" s="4">
        <v>5.1191588497033313E-2</v>
      </c>
      <c r="F816" s="4">
        <v>4.5187616854474255E-2</v>
      </c>
      <c r="G816" s="4">
        <v>3.7743277407698894E-2</v>
      </c>
      <c r="H816" s="4">
        <v>5.5242520239986437E-2</v>
      </c>
      <c r="I816" s="4">
        <v>7.2801132340927666E-2</v>
      </c>
      <c r="J816" s="4">
        <v>4.9680412320266099E-2</v>
      </c>
      <c r="K816" s="4">
        <v>6.9487753332107216E-2</v>
      </c>
      <c r="L816" s="4"/>
      <c r="M816" s="4">
        <v>4.9398145174937014E-2</v>
      </c>
      <c r="N816" s="4">
        <v>5.767419093225401E-2</v>
      </c>
      <c r="O816" s="1"/>
      <c r="P816" s="15">
        <f t="shared" si="50"/>
        <v>2391720.6782973236</v>
      </c>
      <c r="Q816" s="15">
        <f t="shared" si="50"/>
        <v>820.82195259570631</v>
      </c>
      <c r="R816" s="1"/>
      <c r="S816" s="1"/>
      <c r="T816" s="1"/>
      <c r="U816" s="13"/>
      <c r="V816" s="15"/>
    </row>
    <row r="817" spans="1:22" x14ac:dyDescent="0.2">
      <c r="A817" s="24">
        <v>35369</v>
      </c>
      <c r="B817" s="4">
        <v>3.1351029999999502E-2</v>
      </c>
      <c r="C817" s="4">
        <v>3.7887729999999342E-2</v>
      </c>
      <c r="D817" s="4">
        <v>1.0452659999999003E-2</v>
      </c>
      <c r="E817" s="4">
        <v>1.866616999999926E-2</v>
      </c>
      <c r="F817" s="4">
        <v>2.598940515272874E-2</v>
      </c>
      <c r="G817" s="4">
        <v>1.7923749999999572E-2</v>
      </c>
      <c r="H817" s="4">
        <v>-8.3195500000005085E-3</v>
      </c>
      <c r="I817" s="4">
        <v>-1.5238911037338432E-2</v>
      </c>
      <c r="J817" s="4">
        <v>-2.1517347859445035E-2</v>
      </c>
      <c r="K817" s="4">
        <v>-5.4026160000000933E-2</v>
      </c>
      <c r="L817" s="4"/>
      <c r="M817" s="4">
        <v>3.3882349999999173E-2</v>
      </c>
      <c r="N817" s="4">
        <v>-5.4792780000000763E-2</v>
      </c>
      <c r="O817" s="1"/>
      <c r="P817" s="15">
        <f t="shared" si="50"/>
        <v>2472757.7954216292</v>
      </c>
      <c r="Q817" s="15">
        <f t="shared" si="50"/>
        <v>775.84683592795875</v>
      </c>
      <c r="R817" s="1"/>
      <c r="S817" s="1"/>
      <c r="T817" s="1"/>
      <c r="U817" s="13"/>
      <c r="V817" s="15"/>
    </row>
    <row r="818" spans="1:22" x14ac:dyDescent="0.2">
      <c r="A818" s="24">
        <v>35398</v>
      </c>
      <c r="B818" s="4">
        <v>4.6591941690580452E-2</v>
      </c>
      <c r="C818" s="4">
        <v>6.1282027052473431E-2</v>
      </c>
      <c r="D818" s="4">
        <v>6.8119343272846189E-2</v>
      </c>
      <c r="E818" s="4">
        <v>5.9938874712782919E-2</v>
      </c>
      <c r="F818" s="4">
        <v>5.4765477962614106E-2</v>
      </c>
      <c r="G818" s="4">
        <v>6.4379556505828273E-2</v>
      </c>
      <c r="H818" s="4">
        <v>6.1311747649587245E-2</v>
      </c>
      <c r="I818" s="4">
        <v>5.5030595654626646E-2</v>
      </c>
      <c r="J818" s="4">
        <v>6.5172022137955699E-2</v>
      </c>
      <c r="K818" s="4">
        <v>8.1780310296773795E-2</v>
      </c>
      <c r="L818" s="4"/>
      <c r="M818" s="4">
        <v>5.3350828622861446E-2</v>
      </c>
      <c r="N818" s="4">
        <v>9.504716180314432E-2</v>
      </c>
      <c r="O818" s="1"/>
      <c r="P818" s="15">
        <f t="shared" si="50"/>
        <v>2604681.4727910133</v>
      </c>
      <c r="Q818" s="15">
        <f t="shared" si="50"/>
        <v>849.58887567686099</v>
      </c>
      <c r="R818" s="1"/>
      <c r="S818" s="1"/>
      <c r="T818" s="1"/>
      <c r="U818" s="13"/>
      <c r="V818" s="15"/>
    </row>
    <row r="819" spans="1:22" x14ac:dyDescent="0.2">
      <c r="A819" s="24">
        <v>35430</v>
      </c>
      <c r="B819" s="4">
        <v>-4.2871923887665142E-3</v>
      </c>
      <c r="C819" s="4">
        <v>-5.1843342527873038E-3</v>
      </c>
      <c r="D819" s="4">
        <v>-7.4550131369046646E-3</v>
      </c>
      <c r="E819" s="4">
        <v>-9.1528005747354424E-3</v>
      </c>
      <c r="F819" s="4">
        <v>-6.2566539698785117E-3</v>
      </c>
      <c r="G819" s="4">
        <v>6.1793148526132491E-3</v>
      </c>
      <c r="H819" s="4">
        <v>-4.0731980588056826E-3</v>
      </c>
      <c r="I819" s="4">
        <v>-1.0203208222843818E-2</v>
      </c>
      <c r="J819" s="4">
        <v>-5.9050671609074401E-3</v>
      </c>
      <c r="K819" s="4">
        <v>-2.5894655040375025E-2</v>
      </c>
      <c r="L819" s="4"/>
      <c r="M819" s="4">
        <v>-1.3183781259965555E-2</v>
      </c>
      <c r="N819" s="4">
        <v>-2.2290109994607232E-2</v>
      </c>
      <c r="O819" s="1"/>
      <c r="P819" s="15">
        <f t="shared" si="50"/>
        <v>2570341.9220018517</v>
      </c>
      <c r="Q819" s="15">
        <f t="shared" si="50"/>
        <v>830.65144618782904</v>
      </c>
      <c r="R819" s="1"/>
      <c r="S819" s="1"/>
      <c r="T819" s="1"/>
      <c r="U819" s="13"/>
      <c r="V819" s="15"/>
    </row>
    <row r="820" spans="1:22" x14ac:dyDescent="0.2">
      <c r="A820" s="24">
        <v>35461</v>
      </c>
      <c r="B820" s="4">
        <v>2.3743839999999627E-2</v>
      </c>
      <c r="C820" s="4">
        <v>2.6409129999999559E-2</v>
      </c>
      <c r="D820" s="4">
        <v>3.3248779999999201E-2</v>
      </c>
      <c r="E820" s="4">
        <v>1.8604813559722322E-2</v>
      </c>
      <c r="F820" s="4">
        <v>3.1429909999999506E-2</v>
      </c>
      <c r="G820" s="4">
        <v>3.5174650977487065E-2</v>
      </c>
      <c r="H820" s="4">
        <v>2.1490032938623838E-2</v>
      </c>
      <c r="I820" s="4">
        <v>3.0591707846858052E-2</v>
      </c>
      <c r="J820" s="4">
        <v>4.8346922388328828E-2</v>
      </c>
      <c r="K820" s="4">
        <v>5.3501259457706229E-2</v>
      </c>
      <c r="L820" s="4"/>
      <c r="M820" s="4">
        <v>3.6577153559722131E-2</v>
      </c>
      <c r="N820" s="4">
        <v>2.5722290066749975E-2</v>
      </c>
      <c r="O820" s="1"/>
      <c r="P820" s="15">
        <f t="shared" si="50"/>
        <v>2664357.713183905</v>
      </c>
      <c r="Q820" s="15">
        <f t="shared" si="50"/>
        <v>852.01770363103776</v>
      </c>
      <c r="R820" s="1"/>
      <c r="S820" s="1"/>
      <c r="T820" s="1"/>
      <c r="U820" s="13"/>
      <c r="V820" s="15"/>
    </row>
    <row r="821" spans="1:22" x14ac:dyDescent="0.2">
      <c r="A821" s="24">
        <v>35489</v>
      </c>
      <c r="B821" s="4">
        <v>2.0410173466567372E-2</v>
      </c>
      <c r="C821" s="4">
        <v>1.6651405284274112E-2</v>
      </c>
      <c r="D821" s="4">
        <v>3.1814255630788546E-2</v>
      </c>
      <c r="E821" s="4">
        <v>1.8743135484002638E-2</v>
      </c>
      <c r="F821" s="4">
        <v>2.4040267587305042E-2</v>
      </c>
      <c r="G821" s="4">
        <v>-6.1718281764040483E-3</v>
      </c>
      <c r="H821" s="4">
        <v>8.7415674402155918E-3</v>
      </c>
      <c r="I821" s="4">
        <v>-1.005860461156427E-2</v>
      </c>
      <c r="J821" s="4">
        <v>-5.6227576835343296E-2</v>
      </c>
      <c r="K821" s="4">
        <v>-5.3727001968848165E-2</v>
      </c>
      <c r="L821" s="4"/>
      <c r="M821" s="4">
        <v>2.9193109590243127E-2</v>
      </c>
      <c r="N821" s="4">
        <v>-2.4440722168318496E-2</v>
      </c>
      <c r="O821" s="1"/>
      <c r="P821" s="15">
        <f t="shared" ref="P821:Q836" si="51">P820*(1+M821)</f>
        <v>2742138.5998924924</v>
      </c>
      <c r="Q821" s="15">
        <f t="shared" si="51"/>
        <v>831.19377565410286</v>
      </c>
      <c r="R821" s="1"/>
      <c r="S821" s="1"/>
      <c r="T821" s="1"/>
      <c r="U821" s="13"/>
      <c r="V821" s="15"/>
    </row>
    <row r="822" spans="1:22" x14ac:dyDescent="0.2">
      <c r="A822" s="24">
        <v>35520</v>
      </c>
      <c r="B822" s="4">
        <v>-2.8726537874968816E-2</v>
      </c>
      <c r="C822" s="4">
        <v>-2.8974849870624375E-2</v>
      </c>
      <c r="D822" s="4">
        <v>-4.1638167938817583E-2</v>
      </c>
      <c r="E822" s="4">
        <v>-3.5984283771144154E-2</v>
      </c>
      <c r="F822" s="4">
        <v>-3.6276952421309239E-2</v>
      </c>
      <c r="G822" s="4">
        <v>-3.7654908218996863E-2</v>
      </c>
      <c r="H822" s="4">
        <v>-4.5854031545837226E-2</v>
      </c>
      <c r="I822" s="4">
        <v>-4.9569513339184135E-2</v>
      </c>
      <c r="J822" s="4">
        <v>-4.9406463749411267E-2</v>
      </c>
      <c r="K822" s="4">
        <v>-6.2684300021733863E-2</v>
      </c>
      <c r="L822" s="4"/>
      <c r="M822" s="4">
        <v>-3.7829301529039849E-2</v>
      </c>
      <c r="N822" s="4">
        <v>-8.1994898048466491E-2</v>
      </c>
      <c r="O822" s="1"/>
      <c r="P822" s="15">
        <f t="shared" si="51"/>
        <v>2638405.4119627401</v>
      </c>
      <c r="Q822" s="15">
        <f t="shared" si="51"/>
        <v>763.04012676082482</v>
      </c>
      <c r="R822" s="1"/>
      <c r="S822" s="1"/>
      <c r="T822" s="1"/>
      <c r="U822" s="13"/>
      <c r="V822" s="15"/>
    </row>
    <row r="823" spans="1:22" x14ac:dyDescent="0.2">
      <c r="A823" s="24">
        <v>35550</v>
      </c>
      <c r="B823" s="4">
        <v>1.8222610000000028E-2</v>
      </c>
      <c r="C823" s="4">
        <v>3.4899982445539601E-2</v>
      </c>
      <c r="D823" s="4">
        <v>3.2893039999999596E-2</v>
      </c>
      <c r="E823" s="4">
        <v>3.148314999999946E-2</v>
      </c>
      <c r="F823" s="4">
        <v>3.840623999999937E-2</v>
      </c>
      <c r="G823" s="4">
        <v>4.0612820862085064E-2</v>
      </c>
      <c r="H823" s="4">
        <v>2.5736379999999004E-2</v>
      </c>
      <c r="I823" s="4">
        <v>2.1080089999999219E-2</v>
      </c>
      <c r="J823" s="4">
        <v>2.1264663287543062E-2</v>
      </c>
      <c r="K823" s="4">
        <v>-1.6816044798910856E-2</v>
      </c>
      <c r="L823" s="4"/>
      <c r="M823" s="4">
        <v>3.6284689999999342E-2</v>
      </c>
      <c r="N823" s="4">
        <v>-2.9576800000007397E-3</v>
      </c>
      <c r="O823" s="1"/>
      <c r="P823" s="15">
        <f t="shared" si="51"/>
        <v>2734139.1344301286</v>
      </c>
      <c r="Q823" s="15">
        <f t="shared" si="51"/>
        <v>760.78329823870627</v>
      </c>
      <c r="R823" s="1"/>
      <c r="S823" s="1"/>
      <c r="T823" s="1"/>
      <c r="U823" s="13"/>
      <c r="V823" s="15"/>
    </row>
    <row r="824" spans="1:22" x14ac:dyDescent="0.2">
      <c r="A824" s="24">
        <v>35580</v>
      </c>
      <c r="B824" s="4">
        <v>4.5883307854251099E-2</v>
      </c>
      <c r="C824" s="4">
        <v>5.9231472272917918E-2</v>
      </c>
      <c r="D824" s="4">
        <v>4.9609047691965946E-2</v>
      </c>
      <c r="E824" s="4">
        <v>5.6067538864672528E-2</v>
      </c>
      <c r="F824" s="4">
        <v>6.6140604399960612E-2</v>
      </c>
      <c r="G824" s="4">
        <v>7.6012796834937557E-2</v>
      </c>
      <c r="H824" s="4">
        <v>8.3484205617042395E-2</v>
      </c>
      <c r="I824" s="4">
        <v>8.0829181850991416E-2</v>
      </c>
      <c r="J824" s="4">
        <v>9.5425490938964685E-2</v>
      </c>
      <c r="K824" s="4">
        <v>0.1430647395879534</v>
      </c>
      <c r="L824" s="4"/>
      <c r="M824" s="4">
        <v>5.4407314295138454E-2</v>
      </c>
      <c r="N824" s="4">
        <v>0.12942859469758572</v>
      </c>
      <c r="O824" s="1"/>
      <c r="P824" s="15">
        <f t="shared" si="51"/>
        <v>2882896.3016437064</v>
      </c>
      <c r="Q824" s="15">
        <f t="shared" si="51"/>
        <v>859.25041139913628</v>
      </c>
      <c r="R824" s="1"/>
      <c r="S824" s="1"/>
      <c r="T824" s="1"/>
      <c r="U824" s="13"/>
      <c r="V824" s="15"/>
    </row>
    <row r="825" spans="1:22" x14ac:dyDescent="0.2">
      <c r="A825" s="24">
        <v>35611</v>
      </c>
      <c r="B825" s="4">
        <v>3.7528239276839459E-2</v>
      </c>
      <c r="C825" s="4">
        <v>3.6971278341997538E-2</v>
      </c>
      <c r="D825" s="4">
        <v>4.8116020113451397E-2</v>
      </c>
      <c r="E825" s="4">
        <v>4.4465973216138099E-2</v>
      </c>
      <c r="F825" s="4">
        <v>4.96649775952962E-2</v>
      </c>
      <c r="G825" s="4">
        <v>3.7578840781180567E-2</v>
      </c>
      <c r="H825" s="4">
        <v>3.4102805288404703E-2</v>
      </c>
      <c r="I825" s="4">
        <v>2.5611476996098226E-2</v>
      </c>
      <c r="J825" s="4">
        <v>3.7772854340796025E-2</v>
      </c>
      <c r="K825" s="4">
        <v>8.5515345408211374E-3</v>
      </c>
      <c r="L825" s="4"/>
      <c r="M825" s="4">
        <v>4.7051285862738323E-2</v>
      </c>
      <c r="N825" s="4">
        <v>2.0219130505242378E-2</v>
      </c>
      <c r="O825" s="1"/>
      <c r="P825" s="15">
        <f t="shared" si="51"/>
        <v>3018540.2796449754</v>
      </c>
      <c r="Q825" s="15">
        <f t="shared" si="51"/>
        <v>876.62370760389865</v>
      </c>
      <c r="R825" s="1"/>
      <c r="S825" s="1"/>
      <c r="T825" s="1"/>
      <c r="U825" s="13"/>
      <c r="V825" s="15"/>
    </row>
    <row r="826" spans="1:22" x14ac:dyDescent="0.2">
      <c r="A826" s="24">
        <v>35642</v>
      </c>
      <c r="B826" s="4">
        <v>3.7419219999999642E-2</v>
      </c>
      <c r="C826" s="4">
        <v>6.6800411971885465E-2</v>
      </c>
      <c r="D826" s="4">
        <v>7.386330351950865E-2</v>
      </c>
      <c r="E826" s="4">
        <v>7.1629362523204509E-2</v>
      </c>
      <c r="F826" s="4">
        <v>6.7259009999999231E-2</v>
      </c>
      <c r="G826" s="4">
        <v>8.6728419999999362E-2</v>
      </c>
      <c r="H826" s="4">
        <v>7.9638039999999632E-2</v>
      </c>
      <c r="I826" s="4">
        <v>8.8888220136621676E-2</v>
      </c>
      <c r="J826" s="4">
        <v>9.1216479999999267E-2</v>
      </c>
      <c r="K826" s="4">
        <v>0.1173430599999985</v>
      </c>
      <c r="L826" s="4"/>
      <c r="M826" s="4">
        <v>7.3038102523204529E-2</v>
      </c>
      <c r="N826" s="4">
        <v>6.4771349999999117E-2</v>
      </c>
      <c r="O826" s="1"/>
      <c r="P826" s="15">
        <f t="shared" si="51"/>
        <v>3239008.7340601077</v>
      </c>
      <c r="Q826" s="15">
        <f t="shared" si="51"/>
        <v>933.40380858740764</v>
      </c>
      <c r="R826" s="1"/>
      <c r="S826" s="1"/>
      <c r="T826" s="1"/>
      <c r="U826" s="13"/>
      <c r="V826" s="15"/>
    </row>
    <row r="827" spans="1:22" x14ac:dyDescent="0.2">
      <c r="A827" s="24">
        <v>35671</v>
      </c>
      <c r="B827" s="4">
        <v>-1.8846840697388845E-2</v>
      </c>
      <c r="C827" s="4">
        <v>-2.5756802097815834E-2</v>
      </c>
      <c r="D827" s="4">
        <v>-2.5990634365332554E-2</v>
      </c>
      <c r="E827" s="4">
        <v>-3.1009306641561984E-2</v>
      </c>
      <c r="F827" s="4">
        <v>-1.8183584306578293E-2</v>
      </c>
      <c r="G827" s="4">
        <v>-2.1207219926695164E-2</v>
      </c>
      <c r="H827" s="4">
        <v>-1.4515013183042047E-2</v>
      </c>
      <c r="I827" s="4">
        <v>2.5000386566091937E-3</v>
      </c>
      <c r="J827" s="4">
        <v>5.2608392918600533E-3</v>
      </c>
      <c r="K827" s="4">
        <v>2.5709804304555162E-2</v>
      </c>
      <c r="L827" s="4"/>
      <c r="M827" s="4">
        <v>-3.5359020821798537E-2</v>
      </c>
      <c r="N827" s="4">
        <v>-4.3195802607587375E-4</v>
      </c>
      <c r="O827" s="1"/>
      <c r="P827" s="15">
        <f t="shared" si="51"/>
        <v>3124480.5567904892</v>
      </c>
      <c r="Q827" s="15">
        <f t="shared" si="51"/>
        <v>933.00061732071856</v>
      </c>
      <c r="R827" s="1"/>
      <c r="S827" s="1"/>
      <c r="T827" s="1"/>
      <c r="U827" s="13"/>
      <c r="V827" s="15"/>
    </row>
    <row r="828" spans="1:22" x14ac:dyDescent="0.2">
      <c r="A828" s="24">
        <v>35703</v>
      </c>
      <c r="B828" s="4">
        <v>5.1903224526220315E-2</v>
      </c>
      <c r="C828" s="4">
        <v>5.7821632741018369E-2</v>
      </c>
      <c r="D828" s="4">
        <v>4.7580405561628902E-2</v>
      </c>
      <c r="E828" s="4">
        <v>6.3506089103231744E-2</v>
      </c>
      <c r="F828" s="4">
        <v>4.4133619085332976E-2</v>
      </c>
      <c r="G828" s="4">
        <v>6.5545937585419933E-2</v>
      </c>
      <c r="H828" s="4">
        <v>4.6690907033097417E-2</v>
      </c>
      <c r="I828" s="4">
        <v>6.0546609606086266E-2</v>
      </c>
      <c r="J828" s="4">
        <v>6.7059873471854603E-2</v>
      </c>
      <c r="K828" s="4">
        <v>4.5017591628074394E-2</v>
      </c>
      <c r="L828" s="4"/>
      <c r="M828" s="4">
        <v>6.0552460840595401E-2</v>
      </c>
      <c r="N828" s="4">
        <v>5.0279518246040045E-2</v>
      </c>
      <c r="O828" s="1"/>
      <c r="P828" s="15">
        <f t="shared" si="51"/>
        <v>3313675.5433527469</v>
      </c>
      <c r="Q828" s="15">
        <f t="shared" si="51"/>
        <v>979.91143888286229</v>
      </c>
      <c r="R828" s="1"/>
      <c r="S828" s="1"/>
      <c r="T828" s="1"/>
      <c r="U828" s="13"/>
      <c r="V828" s="15"/>
    </row>
    <row r="829" spans="1:22" x14ac:dyDescent="0.2">
      <c r="A829" s="24">
        <v>35734</v>
      </c>
      <c r="B829" s="4">
        <v>-7.6343431714426258E-3</v>
      </c>
      <c r="C829" s="4">
        <v>-1.6265840000000753E-2</v>
      </c>
      <c r="D829" s="4">
        <v>-1.7885620000000158E-2</v>
      </c>
      <c r="E829" s="4">
        <v>-1.6802556142774261E-2</v>
      </c>
      <c r="F829" s="4">
        <v>-3.7570350000000641E-2</v>
      </c>
      <c r="G829" s="4">
        <v>-4.6802219420095326E-2</v>
      </c>
      <c r="H829" s="4">
        <v>-3.6373659888071175E-2</v>
      </c>
      <c r="I829" s="4">
        <v>-5.3165970000000673E-2</v>
      </c>
      <c r="J829" s="4">
        <v>-6.8916000000000643E-2</v>
      </c>
      <c r="K829" s="4">
        <v>-0.11869328706364723</v>
      </c>
      <c r="L829" s="4"/>
      <c r="M829" s="4">
        <v>-1.4539726142774545E-2</v>
      </c>
      <c r="N829" s="4">
        <v>-7.9972580000000626E-2</v>
      </c>
      <c r="O829" s="1"/>
      <c r="P829" s="15">
        <f t="shared" si="51"/>
        <v>3265495.6084263884</v>
      </c>
      <c r="Q829" s="15">
        <f t="shared" si="51"/>
        <v>901.5453929438869</v>
      </c>
      <c r="R829" s="1"/>
      <c r="S829" s="1"/>
      <c r="T829" s="1"/>
      <c r="U829" s="13"/>
      <c r="V829" s="15"/>
    </row>
    <row r="830" spans="1:22" x14ac:dyDescent="0.2">
      <c r="A830" s="24">
        <v>35762</v>
      </c>
      <c r="B830" s="4">
        <v>5.8230110412257785E-2</v>
      </c>
      <c r="C830" s="4">
        <v>4.5619163443546551E-2</v>
      </c>
      <c r="D830" s="4">
        <v>4.5726948417341706E-2</v>
      </c>
      <c r="E830" s="4">
        <v>4.0014605531788261E-2</v>
      </c>
      <c r="F830" s="4">
        <v>1.9342031649503211E-2</v>
      </c>
      <c r="G830" s="4">
        <v>3.5225546439707989E-2</v>
      </c>
      <c r="H830" s="4">
        <v>1.3063805993328126E-2</v>
      </c>
      <c r="I830" s="4">
        <v>-5.6828606996729425E-3</v>
      </c>
      <c r="J830" s="4">
        <v>-1.1601245284582284E-2</v>
      </c>
      <c r="K830" s="4">
        <v>-2.6271200054779564E-2</v>
      </c>
      <c r="L830" s="4"/>
      <c r="M830" s="4">
        <v>3.6056178088736512E-2</v>
      </c>
      <c r="N830" s="4">
        <v>-1.1142615708475412E-2</v>
      </c>
      <c r="O830" s="1"/>
      <c r="P830" s="15">
        <f t="shared" si="51"/>
        <v>3383236.8996317973</v>
      </c>
      <c r="Q830" s="15">
        <f t="shared" si="51"/>
        <v>891.49981908656673</v>
      </c>
      <c r="R830" s="1"/>
      <c r="S830" s="1"/>
      <c r="T830" s="1"/>
      <c r="U830" s="13"/>
      <c r="V830" s="15"/>
    </row>
    <row r="831" spans="1:22" x14ac:dyDescent="0.2">
      <c r="A831" s="24">
        <v>35795</v>
      </c>
      <c r="B831" s="4">
        <v>6.8551062361227988E-2</v>
      </c>
      <c r="C831" s="4">
        <v>5.027270821169405E-2</v>
      </c>
      <c r="D831" s="4">
        <v>3.1877747812170121E-2</v>
      </c>
      <c r="E831" s="4">
        <v>4.6649172208608869E-2</v>
      </c>
      <c r="F831" s="4">
        <v>5.0916804156150297E-2</v>
      </c>
      <c r="G831" s="4">
        <v>2.5257286704815085E-2</v>
      </c>
      <c r="H831" s="4">
        <v>1.1148591683614928E-2</v>
      </c>
      <c r="I831" s="4">
        <v>8.1708512530476174E-3</v>
      </c>
      <c r="J831" s="4">
        <v>-1.3646750624707549E-2</v>
      </c>
      <c r="K831" s="4">
        <v>-5.448898842740435E-2</v>
      </c>
      <c r="L831" s="4"/>
      <c r="M831" s="4">
        <v>6.6483614347311981E-2</v>
      </c>
      <c r="N831" s="4">
        <v>1.4343694645080785E-2</v>
      </c>
      <c r="O831" s="1"/>
      <c r="P831" s="15">
        <f t="shared" si="51"/>
        <v>3608166.7169125131</v>
      </c>
      <c r="Q831" s="15">
        <f t="shared" si="51"/>
        <v>904.28722026768924</v>
      </c>
      <c r="R831" s="1"/>
      <c r="S831" s="1"/>
      <c r="T831" s="1"/>
      <c r="U831" s="13"/>
      <c r="V831" s="15"/>
    </row>
    <row r="832" spans="1:22" x14ac:dyDescent="0.2">
      <c r="A832" s="24">
        <v>35825</v>
      </c>
      <c r="B832" s="4">
        <v>-3.5762084691901119E-2</v>
      </c>
      <c r="C832" s="4">
        <v>-1.1407325227628662E-2</v>
      </c>
      <c r="D832" s="4">
        <v>-1.6618500000000647E-2</v>
      </c>
      <c r="E832" s="4">
        <v>-2.3055070000000288E-2</v>
      </c>
      <c r="F832" s="4">
        <v>-6.008780000000824E-3</v>
      </c>
      <c r="G832" s="4">
        <v>-2.2670326363391169E-2</v>
      </c>
      <c r="H832" s="4">
        <v>-1.4317503675237431E-2</v>
      </c>
      <c r="I832" s="4">
        <v>5.7690699999992656E-3</v>
      </c>
      <c r="J832" s="4">
        <v>-2.7178653533900254E-3</v>
      </c>
      <c r="K832" s="4">
        <v>1.0394379999998815E-2</v>
      </c>
      <c r="L832" s="4"/>
      <c r="M832" s="4">
        <v>-2.1386525227628406E-2</v>
      </c>
      <c r="N832" s="4">
        <v>-1.2346130000000399E-2</v>
      </c>
      <c r="O832" s="1"/>
      <c r="P832" s="15">
        <f t="shared" si="51"/>
        <v>3531000.5683957743</v>
      </c>
      <c r="Q832" s="15">
        <f t="shared" si="51"/>
        <v>893.12277268892535</v>
      </c>
      <c r="R832" s="1"/>
      <c r="S832" s="1"/>
      <c r="T832" s="1"/>
      <c r="U832" s="13"/>
      <c r="V832" s="15"/>
    </row>
    <row r="833" spans="1:22" x14ac:dyDescent="0.2">
      <c r="A833" s="24">
        <v>35853</v>
      </c>
      <c r="B833" s="4">
        <v>4.3876613815862608E-2</v>
      </c>
      <c r="C833" s="4">
        <v>7.0859322331005226E-2</v>
      </c>
      <c r="D833" s="4">
        <v>6.5984518773393397E-2</v>
      </c>
      <c r="E833" s="4">
        <v>7.4629914309918943E-2</v>
      </c>
      <c r="F833" s="4">
        <v>7.5383229018934905E-2</v>
      </c>
      <c r="G833" s="4">
        <v>8.1167101565687183E-2</v>
      </c>
      <c r="H833" s="4">
        <v>8.6866593664184366E-2</v>
      </c>
      <c r="I833" s="4">
        <v>8.808064318135167E-2</v>
      </c>
      <c r="J833" s="4">
        <v>0.11560137112058855</v>
      </c>
      <c r="K833" s="4">
        <v>9.8004140759523128E-2</v>
      </c>
      <c r="L833" s="4"/>
      <c r="M833" s="4">
        <v>5.68431172615389E-2</v>
      </c>
      <c r="N833" s="4">
        <v>0.10046972521057418</v>
      </c>
      <c r="O833" s="1"/>
      <c r="P833" s="15">
        <f t="shared" si="51"/>
        <v>3731713.6477556559</v>
      </c>
      <c r="Q833" s="15">
        <f t="shared" si="51"/>
        <v>982.85457224028778</v>
      </c>
      <c r="R833" s="1"/>
      <c r="S833" s="1"/>
      <c r="T833" s="1"/>
      <c r="U833" s="13"/>
      <c r="V833" s="15"/>
    </row>
    <row r="834" spans="1:22" x14ac:dyDescent="0.2">
      <c r="A834" s="24">
        <v>35885</v>
      </c>
      <c r="B834" s="4">
        <v>5.3543412829747394E-2</v>
      </c>
      <c r="C834" s="4">
        <v>4.9453727977321726E-2</v>
      </c>
      <c r="D834" s="4">
        <v>4.7271499261616334E-2</v>
      </c>
      <c r="E834" s="4">
        <v>4.8927611141994509E-2</v>
      </c>
      <c r="F834" s="4">
        <v>3.2193238416851733E-2</v>
      </c>
      <c r="G834" s="4">
        <v>5.2616996919962356E-2</v>
      </c>
      <c r="H834" s="4">
        <v>5.6334961134870465E-2</v>
      </c>
      <c r="I834" s="4">
        <v>5.736365737773097E-2</v>
      </c>
      <c r="J834" s="4">
        <v>4.9266622457806664E-2</v>
      </c>
      <c r="K834" s="4">
        <v>1.2991645570654464E-2</v>
      </c>
      <c r="L834" s="4"/>
      <c r="M834" s="4">
        <v>4.6938760521279432E-2</v>
      </c>
      <c r="N834" s="4">
        <v>4.3504168326285564E-2</v>
      </c>
      <c r="O834" s="1"/>
      <c r="P834" s="15">
        <f t="shared" si="51"/>
        <v>3906875.6610016488</v>
      </c>
      <c r="Q834" s="15">
        <f t="shared" si="51"/>
        <v>1025.6128429912887</v>
      </c>
      <c r="R834" s="1"/>
      <c r="S834" s="1"/>
      <c r="T834" s="1"/>
      <c r="U834" s="13"/>
      <c r="V834" s="15"/>
    </row>
    <row r="835" spans="1:22" x14ac:dyDescent="0.2">
      <c r="A835" s="24">
        <v>35915</v>
      </c>
      <c r="B835" s="4">
        <v>-1.384593000000045E-2</v>
      </c>
      <c r="C835" s="4">
        <v>-2.9748668382598709E-3</v>
      </c>
      <c r="D835" s="4">
        <v>-3.9819100000008101E-3</v>
      </c>
      <c r="E835" s="4">
        <v>1.0564769999999557E-2</v>
      </c>
      <c r="F835" s="4">
        <v>1.8487526585575509E-3</v>
      </c>
      <c r="G835" s="4">
        <v>7.0530222529003872E-3</v>
      </c>
      <c r="H835" s="4">
        <v>1.0994059999999362E-2</v>
      </c>
      <c r="I835" s="4">
        <v>-1.1890370000000483E-2</v>
      </c>
      <c r="J835" s="4">
        <v>2.9958399999999497E-2</v>
      </c>
      <c r="K835" s="4">
        <v>2.6052389999999592E-2</v>
      </c>
      <c r="L835" s="4"/>
      <c r="M835" s="4">
        <v>1.7591228458813113E-4</v>
      </c>
      <c r="N835" s="4">
        <v>5.1813799999995691E-3</v>
      </c>
      <c r="O835" s="1"/>
      <c r="P835" s="15">
        <f t="shared" si="51"/>
        <v>3907562.9284247775</v>
      </c>
      <c r="Q835" s="15">
        <f t="shared" si="51"/>
        <v>1030.9269328637065</v>
      </c>
      <c r="R835" s="1"/>
      <c r="S835" s="1"/>
      <c r="T835" s="1"/>
      <c r="U835" s="13"/>
      <c r="V835" s="15"/>
    </row>
    <row r="836" spans="1:22" x14ac:dyDescent="0.2">
      <c r="A836" s="24">
        <v>35944</v>
      </c>
      <c r="B836" s="4">
        <v>-1.7191385066706366E-2</v>
      </c>
      <c r="C836" s="4">
        <v>-2.3243954435333891E-2</v>
      </c>
      <c r="D836" s="4">
        <v>-1.5469373806818676E-2</v>
      </c>
      <c r="E836" s="4">
        <v>-2.1084204367702086E-2</v>
      </c>
      <c r="F836" s="4">
        <v>-2.1730736531693329E-2</v>
      </c>
      <c r="G836" s="4">
        <v>-3.5073986519243761E-2</v>
      </c>
      <c r="H836" s="4">
        <v>-3.5340879079247101E-2</v>
      </c>
      <c r="I836" s="4">
        <v>-4.1907621491351632E-2</v>
      </c>
      <c r="J836" s="4">
        <v>-6.9235671835590762E-2</v>
      </c>
      <c r="K836" s="4">
        <v>-8.3662693109861963E-2</v>
      </c>
      <c r="L836" s="4"/>
      <c r="M836" s="4">
        <v>-1.0431592939471046E-2</v>
      </c>
      <c r="N836" s="4">
        <v>-7.6763598106960984E-2</v>
      </c>
      <c r="O836" s="1"/>
      <c r="P836" s="15">
        <f t="shared" si="51"/>
        <v>3866800.8225700827</v>
      </c>
      <c r="Q836" s="15">
        <f t="shared" si="51"/>
        <v>951.78927211171504</v>
      </c>
      <c r="R836" s="1"/>
      <c r="S836" s="1"/>
      <c r="T836" s="1"/>
      <c r="U836" s="13"/>
      <c r="V836" s="15"/>
    </row>
    <row r="837" spans="1:22" x14ac:dyDescent="0.2">
      <c r="A837" s="24">
        <v>35976</v>
      </c>
      <c r="B837" s="4">
        <v>2.008641045002113E-2</v>
      </c>
      <c r="C837" s="4">
        <v>4.7460930722140748E-3</v>
      </c>
      <c r="D837" s="4">
        <v>-8.7083964307832495E-4</v>
      </c>
      <c r="E837" s="4">
        <v>1.6467782824671762E-2</v>
      </c>
      <c r="F837" s="4">
        <v>-1.1451696608133055E-2</v>
      </c>
      <c r="G837" s="4">
        <v>-8.3385126324765357E-3</v>
      </c>
      <c r="H837" s="4">
        <v>2.4414297329248491E-2</v>
      </c>
      <c r="I837" s="4">
        <v>4.9783726214567281E-3</v>
      </c>
      <c r="J837" s="4">
        <v>9.8890886313451887E-4</v>
      </c>
      <c r="K837" s="4">
        <v>4.5661797777131641E-2</v>
      </c>
      <c r="L837" s="4"/>
      <c r="M837" s="4">
        <v>2.1074444640463375E-2</v>
      </c>
      <c r="N837" s="4">
        <v>-8.089652811534398E-3</v>
      </c>
      <c r="O837" s="1"/>
      <c r="P837" s="15">
        <f t="shared" ref="P837:Q852" si="52">P836*(1+M837)</f>
        <v>3948291.5024410342</v>
      </c>
      <c r="Q837" s="15">
        <f t="shared" si="52"/>
        <v>944.08962735058822</v>
      </c>
      <c r="R837" s="1"/>
      <c r="S837" s="1"/>
      <c r="T837" s="1"/>
      <c r="U837" s="13"/>
      <c r="V837" s="15"/>
    </row>
    <row r="838" spans="1:22" x14ac:dyDescent="0.2">
      <c r="A838" s="24">
        <v>36007</v>
      </c>
      <c r="B838" s="4">
        <v>-3.9331610522115423E-2</v>
      </c>
      <c r="C838" s="4">
        <v>-4.0641030000000522E-2</v>
      </c>
      <c r="D838" s="4">
        <v>-2.2779039999999973E-2</v>
      </c>
      <c r="E838" s="4">
        <v>-3.7503920000000357E-2</v>
      </c>
      <c r="F838" s="4">
        <v>-4.1930223527857802E-2</v>
      </c>
      <c r="G838" s="4">
        <v>-5.4121150000000506E-2</v>
      </c>
      <c r="H838" s="4">
        <v>-5.5706250000000512E-2</v>
      </c>
      <c r="I838" s="4">
        <v>-4.7351302130621886E-2</v>
      </c>
      <c r="J838" s="4">
        <v>-8.2113030000000586E-2</v>
      </c>
      <c r="K838" s="4">
        <v>-5.3184228467079153E-2</v>
      </c>
      <c r="L838" s="4"/>
      <c r="M838" s="4">
        <v>-2.4411828810214975E-2</v>
      </c>
      <c r="N838" s="4">
        <v>-0.10007673000000061</v>
      </c>
      <c r="O838" s="1"/>
      <c r="P838" s="15">
        <f t="shared" si="52"/>
        <v>3851906.4861906171</v>
      </c>
      <c r="Q838" s="15">
        <f t="shared" si="52"/>
        <v>849.60822461842224</v>
      </c>
      <c r="R838" s="1"/>
      <c r="S838" s="1"/>
      <c r="T838" s="1"/>
      <c r="U838" s="13"/>
      <c r="V838" s="15"/>
    </row>
    <row r="839" spans="1:22" x14ac:dyDescent="0.2">
      <c r="A839" s="24">
        <v>36038</v>
      </c>
      <c r="B839" s="4">
        <v>-4.060244470667207E-2</v>
      </c>
      <c r="C839" s="4">
        <v>-0.12301993248239229</v>
      </c>
      <c r="D839" s="4">
        <v>-0.14358344528687006</v>
      </c>
      <c r="E839" s="4">
        <v>-0.16188373644118148</v>
      </c>
      <c r="F839" s="4">
        <v>-0.14845416819546431</v>
      </c>
      <c r="G839" s="4">
        <v>-0.17231847668232692</v>
      </c>
      <c r="H839" s="4">
        <v>-0.18411796325217644</v>
      </c>
      <c r="I839" s="4">
        <v>-0.21822526891441496</v>
      </c>
      <c r="J839" s="4">
        <v>-0.22868874809568007</v>
      </c>
      <c r="K839" s="4">
        <v>-0.25937551828753969</v>
      </c>
      <c r="L839" s="4"/>
      <c r="M839" s="4">
        <v>-0.10847977374972628</v>
      </c>
      <c r="N839" s="4">
        <v>-0.24000559407943955</v>
      </c>
      <c r="O839" s="1"/>
      <c r="P839" s="15">
        <f t="shared" si="52"/>
        <v>3434052.5420635557</v>
      </c>
      <c r="Q839" s="15">
        <f t="shared" si="52"/>
        <v>645.69749793409994</v>
      </c>
      <c r="R839" s="1"/>
      <c r="S839" s="1"/>
      <c r="T839" s="1"/>
      <c r="U839" s="13"/>
      <c r="V839" s="15"/>
    </row>
    <row r="840" spans="1:22" x14ac:dyDescent="0.2">
      <c r="A840" s="24">
        <v>36068</v>
      </c>
      <c r="B840" s="4">
        <v>7.3829246083755518E-2</v>
      </c>
      <c r="C840" s="4">
        <v>4.8483434340855336E-2</v>
      </c>
      <c r="D840" s="4">
        <v>5.3449267467615025E-2</v>
      </c>
      <c r="E840" s="4">
        <v>5.363013657982596E-2</v>
      </c>
      <c r="F840" s="4">
        <v>6.8546896569992466E-2</v>
      </c>
      <c r="G840" s="4">
        <v>2.6592601883505429E-2</v>
      </c>
      <c r="H840" s="4">
        <v>3.9330234161287558E-2</v>
      </c>
      <c r="I840" s="4">
        <v>8.851583978096822E-2</v>
      </c>
      <c r="J840" s="4">
        <v>7.9990925203652585E-2</v>
      </c>
      <c r="K840" s="4">
        <v>0.1470453574453181</v>
      </c>
      <c r="L840" s="4"/>
      <c r="M840" s="4">
        <v>5.348862466869253E-2</v>
      </c>
      <c r="N840" s="4">
        <v>0.13274921717696331</v>
      </c>
      <c r="O840" s="1"/>
      <c r="P840" s="15">
        <f t="shared" si="52"/>
        <v>3617735.2895785626</v>
      </c>
      <c r="Q840" s="15">
        <f t="shared" si="52"/>
        <v>731.41333531797557</v>
      </c>
      <c r="R840" s="1"/>
      <c r="S840" s="1"/>
      <c r="T840" s="1"/>
      <c r="U840" s="13"/>
      <c r="V840" s="15"/>
    </row>
    <row r="841" spans="1:22" x14ac:dyDescent="0.2">
      <c r="A841" s="24">
        <v>36098</v>
      </c>
      <c r="B841" s="4">
        <v>9.9008499999992949E-3</v>
      </c>
      <c r="C841" s="4">
        <v>6.1750169999998716E-2</v>
      </c>
      <c r="D841" s="4">
        <v>7.4755380846495134E-2</v>
      </c>
      <c r="E841" s="4">
        <v>8.2886389943458427E-2</v>
      </c>
      <c r="F841" s="4">
        <v>7.3910629999999644E-2</v>
      </c>
      <c r="G841" s="4">
        <v>8.7697051518250468E-2</v>
      </c>
      <c r="H841" s="4">
        <v>9.3563838668029753E-2</v>
      </c>
      <c r="I841" s="4">
        <v>8.1082643109901431E-2</v>
      </c>
      <c r="J841" s="4">
        <v>6.2976079999999435E-2</v>
      </c>
      <c r="K841" s="4">
        <v>0.13432806684794385</v>
      </c>
      <c r="L841" s="4"/>
      <c r="M841" s="4">
        <v>2.0116878787880488E-2</v>
      </c>
      <c r="N841" s="4">
        <v>0.14040443684794401</v>
      </c>
      <c r="O841" s="1"/>
      <c r="P841" s="15">
        <f t="shared" si="52"/>
        <v>3690512.8318856522</v>
      </c>
      <c r="Q841" s="15">
        <f t="shared" si="52"/>
        <v>834.10701276637235</v>
      </c>
      <c r="R841" s="1"/>
      <c r="S841" s="1"/>
      <c r="T841" s="1"/>
      <c r="U841" s="13"/>
      <c r="V841" s="15"/>
    </row>
    <row r="842" spans="1:22" x14ac:dyDescent="0.2">
      <c r="A842" s="24">
        <v>36129</v>
      </c>
      <c r="B842" s="4">
        <v>2.493102566648342E-2</v>
      </c>
      <c r="C842" s="4">
        <v>3.7067754815023779E-2</v>
      </c>
      <c r="D842" s="4">
        <v>4.5314620905704928E-2</v>
      </c>
      <c r="E842" s="4">
        <v>3.9800288767178449E-2</v>
      </c>
      <c r="F842" s="4">
        <v>3.9803018951417357E-2</v>
      </c>
      <c r="G842" s="4">
        <v>4.2083407191965128E-2</v>
      </c>
      <c r="H842" s="4">
        <v>5.2722138572371513E-2</v>
      </c>
      <c r="I842" s="4">
        <v>4.2903187536036835E-2</v>
      </c>
      <c r="J842" s="4">
        <v>8.9482553424510058E-2</v>
      </c>
      <c r="K842" s="4">
        <v>5.1901025972770354E-2</v>
      </c>
      <c r="L842" s="4"/>
      <c r="M842" s="4">
        <v>2.6521379641732068E-2</v>
      </c>
      <c r="N842" s="4">
        <v>3.1031415756554992E-2</v>
      </c>
      <c r="O842" s="1"/>
      <c r="P842" s="15">
        <f t="shared" si="52"/>
        <v>3788390.3237727755</v>
      </c>
      <c r="Q842" s="15">
        <f t="shared" si="52"/>
        <v>859.99053426498381</v>
      </c>
      <c r="R842" s="1"/>
      <c r="S842" s="1"/>
      <c r="T842" s="1"/>
      <c r="U842" s="13"/>
      <c r="V842" s="15"/>
    </row>
    <row r="843" spans="1:22" x14ac:dyDescent="0.2">
      <c r="A843" s="24">
        <v>36160</v>
      </c>
      <c r="B843" s="4">
        <v>3.0538846230586891E-2</v>
      </c>
      <c r="C843" s="4">
        <v>2.8505040781505286E-2</v>
      </c>
      <c r="D843" s="4">
        <v>2.8561508235604549E-2</v>
      </c>
      <c r="E843" s="4">
        <v>2.3679337356051544E-2</v>
      </c>
      <c r="F843" s="4">
        <v>3.4200399313346397E-2</v>
      </c>
      <c r="G843" s="4">
        <v>5.0204876132419862E-2</v>
      </c>
      <c r="H843" s="4">
        <v>2.9796238504349981E-2</v>
      </c>
      <c r="I843" s="4">
        <v>7.3737263914340989E-2</v>
      </c>
      <c r="J843" s="4">
        <v>9.6975809902477561E-2</v>
      </c>
      <c r="K843" s="4">
        <v>0.14231964332505465</v>
      </c>
      <c r="L843" s="4"/>
      <c r="M843" s="4">
        <v>3.6690761281292117E-2</v>
      </c>
      <c r="N843" s="4">
        <v>6.4543218248088285E-2</v>
      </c>
      <c r="O843" s="1"/>
      <c r="P843" s="15">
        <f t="shared" si="52"/>
        <v>3927389.2487826794</v>
      </c>
      <c r="Q843" s="15">
        <f t="shared" si="52"/>
        <v>915.49709100933876</v>
      </c>
      <c r="R843" s="1"/>
      <c r="S843" s="1"/>
      <c r="T843" s="1"/>
      <c r="U843" s="13"/>
      <c r="V843" s="15"/>
    </row>
    <row r="844" spans="1:22" x14ac:dyDescent="0.2">
      <c r="A844" s="24">
        <v>36189</v>
      </c>
      <c r="B844" s="4">
        <v>-5.8479664497845141E-2</v>
      </c>
      <c r="C844" s="4">
        <v>-3.9282260000000568E-2</v>
      </c>
      <c r="D844" s="4">
        <v>-4.4463670000000732E-2</v>
      </c>
      <c r="E844" s="4">
        <v>-2.1509010000000606E-2</v>
      </c>
      <c r="F844" s="4">
        <v>-1.7162676227632234E-2</v>
      </c>
      <c r="G844" s="4">
        <v>-1.97478900000011E-2</v>
      </c>
      <c r="H844" s="4">
        <v>-8.3700207740620147E-3</v>
      </c>
      <c r="I844" s="4">
        <v>6.2023099999997111E-3</v>
      </c>
      <c r="J844" s="4">
        <v>2.2810098745612128E-2</v>
      </c>
      <c r="K844" s="4">
        <v>9.0332960109469784E-2</v>
      </c>
      <c r="L844" s="4"/>
      <c r="M844" s="4">
        <v>-2.0941994497844729E-2</v>
      </c>
      <c r="N844" s="4">
        <v>-1.9867750144627716E-2</v>
      </c>
      <c r="O844" s="1"/>
      <c r="P844" s="15">
        <f t="shared" si="52"/>
        <v>3845141.884743778</v>
      </c>
      <c r="Q844" s="15">
        <f t="shared" si="52"/>
        <v>897.30822354703173</v>
      </c>
      <c r="R844" s="1"/>
      <c r="S844" s="1"/>
      <c r="T844" s="1"/>
      <c r="U844" s="13"/>
      <c r="V844" s="15"/>
    </row>
    <row r="845" spans="1:22" x14ac:dyDescent="0.2">
      <c r="A845" s="24">
        <v>36217</v>
      </c>
      <c r="B845" s="4">
        <v>-2.7600915441952201E-2</v>
      </c>
      <c r="C845" s="4">
        <v>-1.8619277540071311E-2</v>
      </c>
      <c r="D845" s="4">
        <v>-4.3233504321080751E-3</v>
      </c>
      <c r="E845" s="4">
        <v>-2.6684352478575368E-2</v>
      </c>
      <c r="F845" s="4">
        <v>-2.4960610448123477E-2</v>
      </c>
      <c r="G845" s="4">
        <v>-3.7140652721930678E-2</v>
      </c>
      <c r="H845" s="4">
        <v>-1.1483555990159044E-2</v>
      </c>
      <c r="I845" s="4">
        <v>-5.8638663430170324E-2</v>
      </c>
      <c r="J845" s="4">
        <v>-6.6968370080790374E-2</v>
      </c>
      <c r="K845" s="4">
        <v>-0.10624425041887875</v>
      </c>
      <c r="L845" s="4"/>
      <c r="M845" s="4">
        <v>-1.9956595606922867E-2</v>
      </c>
      <c r="N845" s="4">
        <v>-7.3717760171890356E-2</v>
      </c>
      <c r="O845" s="1"/>
      <c r="P845" s="15">
        <f t="shared" si="52"/>
        <v>3768405.9430987053</v>
      </c>
      <c r="Q845" s="15">
        <f t="shared" si="52"/>
        <v>831.16067112332667</v>
      </c>
      <c r="R845" s="1"/>
      <c r="S845" s="1"/>
      <c r="T845" s="1"/>
      <c r="U845" s="13"/>
      <c r="V845" s="15"/>
    </row>
    <row r="846" spans="1:22" x14ac:dyDescent="0.2">
      <c r="A846" s="24">
        <v>36250</v>
      </c>
      <c r="B846" s="4">
        <v>-1.6245386029753783E-2</v>
      </c>
      <c r="C846" s="4">
        <v>2.1853704851948486E-4</v>
      </c>
      <c r="D846" s="4">
        <v>4.3117996293466909E-3</v>
      </c>
      <c r="E846" s="4">
        <v>2.2064813960813945E-2</v>
      </c>
      <c r="F846" s="4">
        <v>7.0470721832820438E-3</v>
      </c>
      <c r="G846" s="4">
        <v>2.7398661674971736E-2</v>
      </c>
      <c r="H846" s="4">
        <v>3.4880103463225343E-2</v>
      </c>
      <c r="I846" s="4">
        <v>2.7541695651016385E-2</v>
      </c>
      <c r="J846" s="4">
        <v>7.5999166942217311E-2</v>
      </c>
      <c r="K846" s="4">
        <v>7.9075008222599052E-2</v>
      </c>
      <c r="L846" s="4"/>
      <c r="M846" s="4">
        <v>-8.7316493966367315E-3</v>
      </c>
      <c r="N846" s="4">
        <v>2.0318566233948898E-2</v>
      </c>
      <c r="O846" s="1"/>
      <c r="P846" s="15">
        <f t="shared" si="52"/>
        <v>3735501.543619365</v>
      </c>
      <c r="Q846" s="15">
        <f t="shared" si="52"/>
        <v>848.04866427059937</v>
      </c>
      <c r="R846" s="1"/>
      <c r="S846" s="1"/>
      <c r="T846" s="1"/>
      <c r="U846" s="13"/>
      <c r="V846" s="15"/>
    </row>
    <row r="847" spans="1:22" x14ac:dyDescent="0.2">
      <c r="A847" s="24">
        <v>36280</v>
      </c>
      <c r="B847" s="4">
        <v>7.681202999999992E-2</v>
      </c>
      <c r="C847" s="4">
        <v>7.5510129999999176E-2</v>
      </c>
      <c r="D847" s="4">
        <v>9.3533079999999158E-2</v>
      </c>
      <c r="E847" s="4">
        <v>8.5214939999999295E-2</v>
      </c>
      <c r="F847" s="4">
        <v>9.6924919999999304E-2</v>
      </c>
      <c r="G847" s="4">
        <v>8.9987384195300502E-2</v>
      </c>
      <c r="H847" s="4">
        <v>7.387731999999958E-2</v>
      </c>
      <c r="I847" s="4">
        <v>7.5319860588106691E-2</v>
      </c>
      <c r="J847" s="4">
        <v>6.8972869188648867E-2</v>
      </c>
      <c r="K847" s="4">
        <v>9.5042653784804365E-2</v>
      </c>
      <c r="L847" s="4"/>
      <c r="M847" s="4">
        <v>7.0841349999999359E-2</v>
      </c>
      <c r="N847" s="4">
        <v>0.10938913428731012</v>
      </c>
      <c r="O847" s="1"/>
      <c r="P847" s="15">
        <f t="shared" si="52"/>
        <v>4000129.5158964423</v>
      </c>
      <c r="Q847" s="15">
        <f t="shared" si="52"/>
        <v>940.8159734886699</v>
      </c>
      <c r="R847" s="1"/>
      <c r="S847" s="1"/>
      <c r="T847" s="1"/>
      <c r="U847" s="13"/>
      <c r="V847" s="15"/>
    </row>
    <row r="848" spans="1:22" x14ac:dyDescent="0.2">
      <c r="A848" s="24">
        <v>36311</v>
      </c>
      <c r="B848" s="4">
        <v>2.7413809219042351E-2</v>
      </c>
      <c r="C848" s="4">
        <v>1.3839068890408868E-3</v>
      </c>
      <c r="D848" s="4">
        <v>-1.3403904251638843E-2</v>
      </c>
      <c r="E848" s="4">
        <v>-5.7096197444447272E-3</v>
      </c>
      <c r="F848" s="4">
        <v>-1.3086809245294928E-2</v>
      </c>
      <c r="G848" s="4">
        <v>-4.7975104073627595E-4</v>
      </c>
      <c r="H848" s="4">
        <v>9.0509691263025438E-3</v>
      </c>
      <c r="I848" s="4">
        <v>1.7229944586589774E-3</v>
      </c>
      <c r="J848" s="4">
        <v>3.1869997186128707E-2</v>
      </c>
      <c r="K848" s="4">
        <v>3.3027187585219719E-2</v>
      </c>
      <c r="L848" s="4"/>
      <c r="M848" s="4">
        <v>-4.8026740375628485E-5</v>
      </c>
      <c r="N848" s="4">
        <v>3.4524417092069548E-2</v>
      </c>
      <c r="O848" s="1"/>
      <c r="P848" s="15">
        <f t="shared" si="52"/>
        <v>3999937.4027147135</v>
      </c>
      <c r="Q848" s="15">
        <f t="shared" si="52"/>
        <v>973.29709656427417</v>
      </c>
      <c r="R848" s="1"/>
      <c r="S848" s="1"/>
      <c r="T848" s="1"/>
      <c r="U848" s="13"/>
      <c r="V848" s="15"/>
    </row>
    <row r="849" spans="1:22" x14ac:dyDescent="0.2">
      <c r="A849" s="24">
        <v>36341</v>
      </c>
      <c r="B849" s="4">
        <v>-4.4671379243321763E-4</v>
      </c>
      <c r="C849" s="4">
        <v>8.7831370622910576E-3</v>
      </c>
      <c r="D849" s="4">
        <v>2.3689239370968673E-2</v>
      </c>
      <c r="E849" s="4">
        <v>2.6154795699272038E-2</v>
      </c>
      <c r="F849" s="4">
        <v>2.3213250661906271E-2</v>
      </c>
      <c r="G849" s="4">
        <v>3.1095060933092444E-2</v>
      </c>
      <c r="H849" s="4">
        <v>4.3285761618921059E-2</v>
      </c>
      <c r="I849" s="4">
        <v>2.7782304344629694E-2</v>
      </c>
      <c r="J849" s="4">
        <v>8.4373402650627538E-2</v>
      </c>
      <c r="K849" s="4">
        <v>9.4321320004894238E-2</v>
      </c>
      <c r="L849" s="4"/>
      <c r="M849" s="4">
        <v>7.9566629706468994E-3</v>
      </c>
      <c r="N849" s="4">
        <v>1.6755672255351461E-2</v>
      </c>
      <c r="O849" s="1"/>
      <c r="P849" s="15">
        <f t="shared" si="52"/>
        <v>4031763.556531799</v>
      </c>
      <c r="Q849" s="15">
        <f t="shared" si="52"/>
        <v>989.60534372139034</v>
      </c>
      <c r="R849" s="1"/>
      <c r="S849" s="1"/>
      <c r="T849" s="1"/>
      <c r="U849" s="13"/>
      <c r="V849" s="15"/>
    </row>
    <row r="850" spans="1:22" x14ac:dyDescent="0.2">
      <c r="A850" s="24">
        <v>36371</v>
      </c>
      <c r="B850" s="4">
        <v>-1.3707827510782034E-2</v>
      </c>
      <c r="C850" s="4">
        <v>-2.3831744605126826E-2</v>
      </c>
      <c r="D850" s="4">
        <v>-1.4972570000000851E-2</v>
      </c>
      <c r="E850" s="4">
        <v>-2.8868763460512703E-2</v>
      </c>
      <c r="F850" s="4">
        <v>-3.8140990000000929E-2</v>
      </c>
      <c r="G850" s="4">
        <v>-2.0511345305176509E-2</v>
      </c>
      <c r="H850" s="4">
        <v>-3.3720850000000691E-2</v>
      </c>
      <c r="I850" s="4">
        <v>-4.5804649949062637E-2</v>
      </c>
      <c r="J850" s="4">
        <v>3.7179515194059043E-3</v>
      </c>
      <c r="K850" s="4">
        <v>8.7817472542566222E-3</v>
      </c>
      <c r="L850" s="4"/>
      <c r="M850" s="4">
        <v>-1.5821094605126818E-2</v>
      </c>
      <c r="N850" s="4">
        <v>-5.8955726870223879E-2</v>
      </c>
      <c r="O850" s="1"/>
      <c r="P850" s="15">
        <f t="shared" si="52"/>
        <v>3967976.6438784068</v>
      </c>
      <c r="Q850" s="15">
        <f t="shared" si="52"/>
        <v>931.26244136763808</v>
      </c>
      <c r="R850" s="1"/>
      <c r="S850" s="1"/>
      <c r="T850" s="1"/>
      <c r="U850" s="13"/>
      <c r="V850" s="15"/>
    </row>
    <row r="851" spans="1:22" x14ac:dyDescent="0.2">
      <c r="A851" s="24">
        <v>36403</v>
      </c>
      <c r="B851" s="4">
        <v>-1.3666356750336117E-2</v>
      </c>
      <c r="C851" s="4">
        <v>-3.6265424165060622E-2</v>
      </c>
      <c r="D851" s="4">
        <v>-5.5568230907539262E-2</v>
      </c>
      <c r="E851" s="4">
        <v>-4.5415636867936038E-2</v>
      </c>
      <c r="F851" s="4">
        <v>-5.902657278329182E-2</v>
      </c>
      <c r="G851" s="4">
        <v>-5.126693021169737E-2</v>
      </c>
      <c r="H851" s="4">
        <v>-4.4592302593350786E-2</v>
      </c>
      <c r="I851" s="4">
        <v>-4.4072489766370571E-2</v>
      </c>
      <c r="J851" s="4">
        <v>-9.4939220656031775E-4</v>
      </c>
      <c r="K851" s="4">
        <v>2.2468260275948726E-2</v>
      </c>
      <c r="L851" s="4"/>
      <c r="M851" s="4">
        <v>-3.6011861118858901E-2</v>
      </c>
      <c r="N851" s="4">
        <v>-7.1468451404446798E-2</v>
      </c>
      <c r="O851" s="1"/>
      <c r="P851" s="15">
        <f t="shared" si="52"/>
        <v>3825082.420056182</v>
      </c>
      <c r="Q851" s="15">
        <f t="shared" si="52"/>
        <v>864.70655683196856</v>
      </c>
      <c r="R851" s="1"/>
      <c r="S851" s="1"/>
      <c r="T851" s="1"/>
      <c r="U851" s="13"/>
      <c r="V851" s="15"/>
    </row>
    <row r="852" spans="1:22" x14ac:dyDescent="0.2">
      <c r="A852" s="24">
        <v>36433</v>
      </c>
      <c r="B852" s="4">
        <v>-4.4170285929473807E-2</v>
      </c>
      <c r="C852" s="4">
        <v>-3.4696718576363805E-2</v>
      </c>
      <c r="D852" s="4">
        <v>-4.8101869369631456E-2</v>
      </c>
      <c r="E852" s="4">
        <v>-2.6834770367073602E-2</v>
      </c>
      <c r="F852" s="4">
        <v>-4.0276151706495344E-2</v>
      </c>
      <c r="G852" s="4">
        <v>-2.2651143474860636E-2</v>
      </c>
      <c r="H852" s="4">
        <v>-3.8568853131868197E-2</v>
      </c>
      <c r="I852" s="4">
        <v>-2.9195310527292184E-2</v>
      </c>
      <c r="J852" s="4">
        <v>1.6004323240325302E-2</v>
      </c>
      <c r="K852" s="4">
        <v>8.6256064992804582E-3</v>
      </c>
      <c r="L852" s="4"/>
      <c r="M852" s="4">
        <v>-3.0394438503105414E-2</v>
      </c>
      <c r="N852" s="4">
        <v>-3.3560164911893731E-2</v>
      </c>
      <c r="O852" s="1"/>
      <c r="P852" s="15">
        <f t="shared" si="52"/>
        <v>3708821.1876704749</v>
      </c>
      <c r="Q852" s="15">
        <f t="shared" si="52"/>
        <v>835.68686218429184</v>
      </c>
      <c r="R852" s="1"/>
      <c r="S852" s="1"/>
      <c r="T852" s="1"/>
      <c r="U852" s="13"/>
      <c r="V852" s="15"/>
    </row>
    <row r="853" spans="1:22" x14ac:dyDescent="0.2">
      <c r="A853" s="24">
        <v>36462</v>
      </c>
      <c r="B853" s="4">
        <v>3.4504349999999295E-2</v>
      </c>
      <c r="C853" s="4">
        <v>5.4006412413548643E-2</v>
      </c>
      <c r="D853" s="4">
        <v>4.2389743731721774E-2</v>
      </c>
      <c r="E853" s="4">
        <v>4.8396086377248126E-2</v>
      </c>
      <c r="F853" s="4">
        <v>1.8937179119052461E-2</v>
      </c>
      <c r="G853" s="4">
        <v>1.4069889999999585E-2</v>
      </c>
      <c r="H853" s="4">
        <v>2.4276750395751501E-2</v>
      </c>
      <c r="I853" s="4">
        <v>2.7847304061542344E-2</v>
      </c>
      <c r="J853" s="4">
        <v>4.0471797048850844E-2</v>
      </c>
      <c r="K853" s="4">
        <v>9.5151552699986652E-2</v>
      </c>
      <c r="L853" s="4"/>
      <c r="M853" s="4">
        <v>3.8727999110156563E-2</v>
      </c>
      <c r="N853" s="4">
        <v>-2.4187938097379513E-2</v>
      </c>
      <c r="O853" s="1"/>
      <c r="P853" s="15">
        <f t="shared" ref="P853:Q868" si="53">P852*(1+M853)</f>
        <v>3852456.4113263069</v>
      </c>
      <c r="Q853" s="15">
        <f t="shared" si="53"/>
        <v>815.47332009298486</v>
      </c>
      <c r="R853" s="1"/>
      <c r="S853" s="1"/>
      <c r="T853" s="1"/>
      <c r="U853" s="13"/>
      <c r="V853" s="15"/>
    </row>
    <row r="854" spans="1:22" x14ac:dyDescent="0.2">
      <c r="A854" s="24">
        <v>36494</v>
      </c>
      <c r="B854" s="4">
        <v>-4.7385447474173836E-2</v>
      </c>
      <c r="C854" s="4">
        <v>-2.1260232219954545E-2</v>
      </c>
      <c r="D854" s="4">
        <v>-4.2994478119038226E-2</v>
      </c>
      <c r="E854" s="4">
        <v>-3.7679127015611824E-3</v>
      </c>
      <c r="F854" s="4">
        <v>-6.7401024090539829E-3</v>
      </c>
      <c r="G854" s="4">
        <v>1.1507800247082089E-2</v>
      </c>
      <c r="H854" s="4">
        <v>2.585859023733672E-2</v>
      </c>
      <c r="I854" s="4">
        <v>4.9901437194486586E-2</v>
      </c>
      <c r="J854" s="4">
        <v>0.11500664923115234</v>
      </c>
      <c r="K854" s="4">
        <v>0.1690471367921913</v>
      </c>
      <c r="L854" s="4"/>
      <c r="M854" s="4">
        <v>-1.042463386122261E-2</v>
      </c>
      <c r="N854" s="4">
        <v>5.1279532139283379E-2</v>
      </c>
      <c r="O854" s="1"/>
      <c r="P854" s="15">
        <f t="shared" si="53"/>
        <v>3812295.9637719104</v>
      </c>
      <c r="Q854" s="15">
        <f t="shared" si="53"/>
        <v>857.29041041942116</v>
      </c>
      <c r="R854" s="1"/>
      <c r="S854" s="1"/>
      <c r="T854" s="1"/>
      <c r="U854" s="13"/>
      <c r="V854" s="15"/>
    </row>
    <row r="855" spans="1:22" x14ac:dyDescent="0.2">
      <c r="A855" s="24">
        <v>36525</v>
      </c>
      <c r="B855" s="4">
        <v>-1.8593829709122822E-2</v>
      </c>
      <c r="C855" s="4">
        <v>-1.2383745343573782E-2</v>
      </c>
      <c r="D855" s="4">
        <v>-9.3945241259119072E-4</v>
      </c>
      <c r="E855" s="4">
        <v>-9.7116301162804008E-3</v>
      </c>
      <c r="F855" s="4">
        <v>1.7415835895072007E-2</v>
      </c>
      <c r="G855" s="4">
        <v>5.7766421103358612E-2</v>
      </c>
      <c r="H855" s="4">
        <v>7.0868201745377002E-2</v>
      </c>
      <c r="I855" s="4">
        <v>7.2610940228329701E-2</v>
      </c>
      <c r="J855" s="4">
        <v>0.17860278726400747</v>
      </c>
      <c r="K855" s="4">
        <v>0.28685962955661748</v>
      </c>
      <c r="L855" s="4"/>
      <c r="M855" s="4">
        <v>1.4433209536035774E-2</v>
      </c>
      <c r="N855" s="4">
        <v>4.9041830577829071E-2</v>
      </c>
      <c r="O855" s="1"/>
      <c r="P855" s="15">
        <f t="shared" si="53"/>
        <v>3867319.6302304137</v>
      </c>
      <c r="Q855" s="15">
        <f t="shared" si="53"/>
        <v>899.33350148320801</v>
      </c>
      <c r="R855" s="1"/>
      <c r="S855" s="1"/>
      <c r="T855" s="1"/>
      <c r="U855" s="13"/>
      <c r="V855" s="15"/>
    </row>
    <row r="856" spans="1:22" x14ac:dyDescent="0.2">
      <c r="A856" s="24">
        <v>36556</v>
      </c>
      <c r="B856" s="4">
        <v>-3.5741000000006906E-3</v>
      </c>
      <c r="C856" s="4">
        <v>-6.3380889945265362E-2</v>
      </c>
      <c r="D856" s="4">
        <v>-6.6662850000000495E-2</v>
      </c>
      <c r="E856" s="4">
        <v>-5.6309530000000052E-2</v>
      </c>
      <c r="F856" s="4">
        <v>-7.1445900000000506E-2</v>
      </c>
      <c r="G856" s="4">
        <v>-8.3177389842813643E-2</v>
      </c>
      <c r="H856" s="4">
        <v>-4.0514260239644995E-2</v>
      </c>
      <c r="I856" s="4">
        <v>-4.677169392714664E-2</v>
      </c>
      <c r="J856" s="4">
        <v>-6.0665906782294554E-3</v>
      </c>
      <c r="K856" s="4">
        <v>-2.6280800000003657E-3</v>
      </c>
      <c r="L856" s="4"/>
      <c r="M856" s="4">
        <v>-6.5997959945265139E-2</v>
      </c>
      <c r="N856" s="4">
        <v>-6.0675760000000301E-2</v>
      </c>
      <c r="O856" s="1"/>
      <c r="P856" s="15">
        <f t="shared" si="53"/>
        <v>3612084.4241789295</v>
      </c>
      <c r="Q856" s="15">
        <f t="shared" si="53"/>
        <v>844.76575778725294</v>
      </c>
      <c r="R856" s="1"/>
      <c r="S856" s="1"/>
      <c r="T856" s="1"/>
      <c r="U856" s="13"/>
      <c r="V856" s="15"/>
    </row>
    <row r="857" spans="1:22" x14ac:dyDescent="0.2">
      <c r="A857" s="24">
        <v>36585</v>
      </c>
      <c r="B857" s="4">
        <v>-8.2221731561714306E-2</v>
      </c>
      <c r="C857" s="4">
        <v>-9.2565105517188107E-2</v>
      </c>
      <c r="D857" s="4">
        <v>-9.5967600598025893E-2</v>
      </c>
      <c r="E857" s="4">
        <v>-7.3308918448136029E-2</v>
      </c>
      <c r="F857" s="4">
        <v>-6.4555858315073822E-2</v>
      </c>
      <c r="G857" s="4">
        <v>-7.1928191815137321E-2</v>
      </c>
      <c r="H857" s="4">
        <v>1.7756288313465651E-2</v>
      </c>
      <c r="I857" s="4">
        <v>9.6232302016146187E-2</v>
      </c>
      <c r="J857" s="4">
        <v>0.24275019458371205</v>
      </c>
      <c r="K857" s="4">
        <v>0.4409392411240729</v>
      </c>
      <c r="L857" s="4"/>
      <c r="M857" s="4">
        <v>-7.4285881411946031E-2</v>
      </c>
      <c r="N857" s="4">
        <v>2.3418784392128078E-2</v>
      </c>
      <c r="O857" s="1"/>
      <c r="P857" s="15">
        <f t="shared" si="53"/>
        <v>3343757.5489944364</v>
      </c>
      <c r="Q857" s="15">
        <f t="shared" si="53"/>
        <v>864.54914493072533</v>
      </c>
      <c r="R857" s="1"/>
      <c r="S857" s="1"/>
      <c r="T857" s="1"/>
      <c r="U857" s="13"/>
      <c r="V857" s="15"/>
    </row>
    <row r="858" spans="1:22" x14ac:dyDescent="0.2">
      <c r="A858" s="24">
        <v>36616</v>
      </c>
      <c r="B858" s="4">
        <v>0.1021644395886474</v>
      </c>
      <c r="C858" s="4">
        <v>0.12979994104417614</v>
      </c>
      <c r="D858" s="4">
        <v>0.16161158485730542</v>
      </c>
      <c r="E858" s="4">
        <v>0.13155291642118327</v>
      </c>
      <c r="F858" s="4">
        <v>0.12833416164898215</v>
      </c>
      <c r="G858" s="4">
        <v>0.16181898834404507</v>
      </c>
      <c r="H858" s="4">
        <v>0.11526319225545234</v>
      </c>
      <c r="I858" s="4">
        <v>5.6652363396987981E-2</v>
      </c>
      <c r="J858" s="4">
        <v>-8.3037086024719819E-3</v>
      </c>
      <c r="K858" s="4">
        <v>-0.1947016672694718</v>
      </c>
      <c r="L858" s="4"/>
      <c r="M858" s="4">
        <v>0.1095564157930915</v>
      </c>
      <c r="N858" s="4">
        <v>1.2078175762229248E-2</v>
      </c>
      <c r="O858" s="1"/>
      <c r="P858" s="15">
        <f t="shared" si="53"/>
        <v>3710087.6413433594</v>
      </c>
      <c r="Q858" s="15">
        <f t="shared" si="53"/>
        <v>874.99132145828366</v>
      </c>
      <c r="R858" s="1"/>
      <c r="S858" s="1"/>
      <c r="T858" s="1"/>
      <c r="U858" s="13"/>
      <c r="V858" s="15"/>
    </row>
    <row r="859" spans="1:22" x14ac:dyDescent="0.2">
      <c r="A859" s="24">
        <v>36644</v>
      </c>
      <c r="B859" s="4">
        <v>3.9547560317773511E-2</v>
      </c>
      <c r="C859" s="4">
        <v>1.549841999999968E-2</v>
      </c>
      <c r="D859" s="4">
        <v>-4.119895106616922E-3</v>
      </c>
      <c r="E859" s="4">
        <v>2.9108273795439565E-3</v>
      </c>
      <c r="F859" s="4">
        <v>8.3649771617633206E-3</v>
      </c>
      <c r="G859" s="4">
        <v>3.1419499999989497E-3</v>
      </c>
      <c r="H859" s="4">
        <v>-3.2579099875771123E-2</v>
      </c>
      <c r="I859" s="4">
        <v>-5.6798040000000438E-2</v>
      </c>
      <c r="J859" s="4">
        <v>-9.1576122909327484E-2</v>
      </c>
      <c r="K859" s="4">
        <v>-0.14605713753473815</v>
      </c>
      <c r="L859" s="4"/>
      <c r="M859" s="4">
        <v>1.7812577479537017E-2</v>
      </c>
      <c r="N859" s="4">
        <v>-9.8770424242422439E-2</v>
      </c>
      <c r="O859" s="1"/>
      <c r="P859" s="15">
        <f t="shared" si="53"/>
        <v>3776173.8649106608</v>
      </c>
      <c r="Q859" s="15">
        <f t="shared" si="53"/>
        <v>788.56805742941117</v>
      </c>
      <c r="R859" s="1"/>
      <c r="S859" s="1"/>
      <c r="T859" s="1"/>
      <c r="U859" s="13"/>
      <c r="V859" s="15"/>
    </row>
    <row r="860" spans="1:22" x14ac:dyDescent="0.2">
      <c r="A860" s="24">
        <v>36677</v>
      </c>
      <c r="B860" s="4">
        <v>3.731393781507264E-2</v>
      </c>
      <c r="C860" s="4">
        <v>4.7051800254775289E-2</v>
      </c>
      <c r="D860" s="4">
        <v>3.0051341214177629E-2</v>
      </c>
      <c r="E860" s="4">
        <v>2.1697460434327853E-2</v>
      </c>
      <c r="F860" s="4">
        <v>5.4737810698022304E-3</v>
      </c>
      <c r="G860" s="4">
        <v>2.8506408336616884E-2</v>
      </c>
      <c r="H860" s="4">
        <v>-1.6270553385013375E-2</v>
      </c>
      <c r="I860" s="4">
        <v>-3.7075062963297989E-2</v>
      </c>
      <c r="J860" s="4">
        <v>-7.5874368911927892E-2</v>
      </c>
      <c r="K860" s="4">
        <v>-0.15908287616048256</v>
      </c>
      <c r="L860" s="4"/>
      <c r="M860" s="4">
        <v>8.707273550147443E-3</v>
      </c>
      <c r="N860" s="4">
        <v>-9.2985862256567131E-4</v>
      </c>
      <c r="O860" s="1"/>
      <c r="P860" s="15">
        <f t="shared" si="53"/>
        <v>3809054.0437253555</v>
      </c>
      <c r="Q860" s="15">
        <f t="shared" si="53"/>
        <v>787.83480062173055</v>
      </c>
      <c r="R860" s="1"/>
      <c r="S860" s="1"/>
      <c r="T860" s="1"/>
      <c r="U860" s="13"/>
      <c r="V860" s="15"/>
    </row>
    <row r="861" spans="1:22" x14ac:dyDescent="0.2">
      <c r="A861" s="24">
        <v>36707</v>
      </c>
      <c r="B861" s="4">
        <v>-4.4972518342902279E-2</v>
      </c>
      <c r="C861" s="4">
        <v>-4.2683084428290274E-2</v>
      </c>
      <c r="D861" s="4">
        <v>-3.87964497427431E-2</v>
      </c>
      <c r="E861" s="4">
        <v>-4.4419942657472178E-2</v>
      </c>
      <c r="F861" s="4">
        <v>-4.7812738577411862E-2</v>
      </c>
      <c r="G861" s="4">
        <v>2.1512108967297161E-2</v>
      </c>
      <c r="H861" s="4">
        <v>5.993662847752157E-3</v>
      </c>
      <c r="I861" s="4">
        <v>2.678887726425061E-2</v>
      </c>
      <c r="J861" s="4">
        <v>0.12442666977139671</v>
      </c>
      <c r="K861" s="4">
        <v>0.2631841201754479</v>
      </c>
      <c r="L861" s="4"/>
      <c r="M861" s="4">
        <v>-3.936488583668718E-2</v>
      </c>
      <c r="N861" s="4">
        <v>1.5990164673274743E-2</v>
      </c>
      <c r="O861" s="1"/>
      <c r="P861" s="15">
        <f t="shared" si="53"/>
        <v>3659111.0661483351</v>
      </c>
      <c r="Q861" s="15">
        <f t="shared" si="53"/>
        <v>800.43240881900863</v>
      </c>
      <c r="R861" s="1"/>
      <c r="S861" s="1"/>
      <c r="T861" s="1"/>
      <c r="U861" s="13"/>
      <c r="V861" s="15"/>
    </row>
    <row r="862" spans="1:22" x14ac:dyDescent="0.2">
      <c r="A862" s="24">
        <v>36738</v>
      </c>
      <c r="B862" s="4">
        <v>2.2766998142342176E-2</v>
      </c>
      <c r="C862" s="4">
        <v>3.6749090427564912E-2</v>
      </c>
      <c r="D862" s="4">
        <v>3.2692836828875471E-2</v>
      </c>
      <c r="E862" s="4">
        <v>2.856238999999916E-2</v>
      </c>
      <c r="F862" s="4">
        <v>5.5685129999999416E-2</v>
      </c>
      <c r="G862" s="4">
        <v>1.577902446420909E-2</v>
      </c>
      <c r="H862" s="4">
        <v>-1.1170840000000681E-2</v>
      </c>
      <c r="I862" s="4">
        <v>-5.2773410438817558E-2</v>
      </c>
      <c r="J862" s="4">
        <v>-7.9149070072944361E-2</v>
      </c>
      <c r="K862" s="4">
        <v>-0.12452400000000075</v>
      </c>
      <c r="L862" s="4"/>
      <c r="M862" s="4">
        <v>5.1134455978466997E-2</v>
      </c>
      <c r="N862" s="4">
        <v>-7.3300225708046507E-2</v>
      </c>
      <c r="O862" s="1"/>
      <c r="P862" s="15">
        <f t="shared" si="53"/>
        <v>3846217.7198806186</v>
      </c>
      <c r="Q862" s="15">
        <f t="shared" si="53"/>
        <v>741.76053258853995</v>
      </c>
      <c r="R862" s="1"/>
      <c r="S862" s="1"/>
      <c r="T862" s="1"/>
      <c r="U862" s="13"/>
      <c r="V862" s="15"/>
    </row>
    <row r="863" spans="1:22" x14ac:dyDescent="0.2">
      <c r="A863" s="24">
        <v>36769</v>
      </c>
      <c r="B863" s="4">
        <v>6.9662683411837678E-2</v>
      </c>
      <c r="C863" s="4">
        <v>4.5022917725825451E-2</v>
      </c>
      <c r="D863" s="4">
        <v>4.6786119699294915E-2</v>
      </c>
      <c r="E863" s="4">
        <v>3.0284554653247531E-2</v>
      </c>
      <c r="F863" s="4">
        <v>5.878339290259782E-2</v>
      </c>
      <c r="G863" s="4">
        <v>7.9455363107510779E-2</v>
      </c>
      <c r="H863" s="4">
        <v>9.4849034820841949E-2</v>
      </c>
      <c r="I863" s="4">
        <v>0.12591873555381672</v>
      </c>
      <c r="J863" s="4">
        <v>0.17242550920846833</v>
      </c>
      <c r="K863" s="4">
        <v>0.23531156928778274</v>
      </c>
      <c r="L863" s="4"/>
      <c r="M863" s="4">
        <v>6.429194742511779E-2</v>
      </c>
      <c r="N863" s="4">
        <v>9.0759187128134799E-2</v>
      </c>
      <c r="O863" s="1"/>
      <c r="P863" s="15">
        <f t="shared" si="53"/>
        <v>4093498.5473127398</v>
      </c>
      <c r="Q863" s="15">
        <f t="shared" si="53"/>
        <v>809.08211557000823</v>
      </c>
      <c r="R863" s="1"/>
      <c r="S863" s="1"/>
      <c r="T863" s="1"/>
      <c r="U863" s="13"/>
      <c r="V863" s="15"/>
    </row>
    <row r="864" spans="1:22" x14ac:dyDescent="0.2">
      <c r="A864" s="24">
        <v>36798</v>
      </c>
      <c r="B864" s="4">
        <v>6.2392506505134504E-2</v>
      </c>
      <c r="C864" s="4">
        <v>2.4135936507680311E-2</v>
      </c>
      <c r="D864" s="4">
        <v>1.25465596795451E-2</v>
      </c>
      <c r="E864" s="4">
        <v>1.5352061114961568E-3</v>
      </c>
      <c r="F864" s="4">
        <v>-5.3070008405451397E-3</v>
      </c>
      <c r="G864" s="4">
        <v>-2.4062136543034129E-2</v>
      </c>
      <c r="H864" s="4">
        <v>-1.9614755734631784E-2</v>
      </c>
      <c r="I864" s="4">
        <v>-5.8445522859430166E-2</v>
      </c>
      <c r="J864" s="4">
        <v>-8.1023584546110139E-2</v>
      </c>
      <c r="K864" s="4">
        <v>-8.3117979064813108E-2</v>
      </c>
      <c r="L864" s="4"/>
      <c r="M864" s="4">
        <v>4.6652672334716039E-2</v>
      </c>
      <c r="N864" s="4">
        <v>-6.3098707113544816E-2</v>
      </c>
      <c r="O864" s="1"/>
      <c r="P864" s="15">
        <f t="shared" si="53"/>
        <v>4284471.1937431572</v>
      </c>
      <c r="Q864" s="15">
        <f t="shared" si="53"/>
        <v>758.03008012884902</v>
      </c>
      <c r="R864" s="1"/>
      <c r="S864" s="1"/>
      <c r="T864" s="1"/>
      <c r="U864" s="13"/>
      <c r="V864" s="15"/>
    </row>
    <row r="865" spans="1:22" x14ac:dyDescent="0.2">
      <c r="A865" s="24">
        <v>36830</v>
      </c>
      <c r="B865" s="4">
        <v>1.1717534552486919E-2</v>
      </c>
      <c r="C865" s="4">
        <v>2.4137834261663604E-2</v>
      </c>
      <c r="D865" s="4">
        <v>3.8648869999998947E-2</v>
      </c>
      <c r="E865" s="4">
        <v>4.1253117471692136E-2</v>
      </c>
      <c r="F865" s="4">
        <v>5.3748489999999149E-2</v>
      </c>
      <c r="G865" s="4">
        <v>2.3432139999999491E-2</v>
      </c>
      <c r="H865" s="4">
        <v>-8.3774829282843299E-3</v>
      </c>
      <c r="I865" s="4">
        <v>-3.7505550000000443E-2</v>
      </c>
      <c r="J865" s="4">
        <v>-7.4531560000000718E-2</v>
      </c>
      <c r="K865" s="4">
        <v>-7.2257750839997303E-2</v>
      </c>
      <c r="L865" s="4"/>
      <c r="M865" s="4">
        <v>1.6744528814150561E-2</v>
      </c>
      <c r="N865" s="4">
        <v>-6.4330250839997105E-2</v>
      </c>
      <c r="O865" s="1"/>
      <c r="P865" s="15">
        <f t="shared" si="53"/>
        <v>4356212.6451001875</v>
      </c>
      <c r="Q865" s="15">
        <f t="shared" si="53"/>
        <v>709.26581492989703</v>
      </c>
      <c r="R865" s="1"/>
      <c r="S865" s="1"/>
      <c r="T865" s="1"/>
      <c r="U865" s="13"/>
      <c r="V865" s="15"/>
    </row>
    <row r="866" spans="1:22" x14ac:dyDescent="0.2">
      <c r="A866" s="24">
        <v>36860</v>
      </c>
      <c r="B866" s="4">
        <v>4.1215798709286933E-2</v>
      </c>
      <c r="C866" s="4">
        <v>8.2293105853015192E-3</v>
      </c>
      <c r="D866" s="4">
        <v>9.5640395676261925E-3</v>
      </c>
      <c r="E866" s="4">
        <v>1.8114397019841633E-4</v>
      </c>
      <c r="F866" s="4">
        <v>-2.3610542331395701E-2</v>
      </c>
      <c r="G866" s="4">
        <v>-4.1138152451422716E-2</v>
      </c>
      <c r="H866" s="4">
        <v>-8.6482723411209772E-2</v>
      </c>
      <c r="I866" s="4">
        <v>-0.14583300564662494</v>
      </c>
      <c r="J866" s="4">
        <v>-0.20043692809095626</v>
      </c>
      <c r="K866" s="4">
        <v>-0.26138031018047825</v>
      </c>
      <c r="L866" s="4"/>
      <c r="M866" s="4">
        <v>2.1160718824745572E-2</v>
      </c>
      <c r="N866" s="4">
        <v>-0.13234873571543881</v>
      </c>
      <c r="O866" s="1"/>
      <c r="P866" s="15">
        <f t="shared" si="53"/>
        <v>4448393.2360239541</v>
      </c>
      <c r="Q866" s="15">
        <f t="shared" si="53"/>
        <v>615.39538103774476</v>
      </c>
      <c r="R866" s="1"/>
      <c r="S866" s="1"/>
      <c r="T866" s="1"/>
      <c r="U866" s="13"/>
      <c r="V866" s="15"/>
    </row>
    <row r="867" spans="1:22" x14ac:dyDescent="0.2">
      <c r="A867" s="24">
        <v>36889</v>
      </c>
      <c r="B867" s="4">
        <v>7.4098617547850187E-2</v>
      </c>
      <c r="C867" s="4">
        <v>6.8841484054820601E-2</v>
      </c>
      <c r="D867" s="4">
        <v>9.1081953239735558E-2</v>
      </c>
      <c r="E867" s="4">
        <v>8.8722639480174559E-2</v>
      </c>
      <c r="F867" s="4">
        <v>8.2432485799214028E-2</v>
      </c>
      <c r="G867" s="4">
        <v>0.10428462962415264</v>
      </c>
      <c r="H867" s="4">
        <v>8.1625618857739335E-2</v>
      </c>
      <c r="I867" s="4">
        <v>8.4450416749986879E-2</v>
      </c>
      <c r="J867" s="4">
        <v>5.3029879654902912E-2</v>
      </c>
      <c r="K867" s="4">
        <v>7.1324899135820186E-2</v>
      </c>
      <c r="L867" s="4"/>
      <c r="M867" s="4">
        <v>8.6495638140059228E-2</v>
      </c>
      <c r="N867" s="4">
        <v>7.5524983685062663E-2</v>
      </c>
      <c r="O867" s="1"/>
      <c r="P867" s="15">
        <f t="shared" si="53"/>
        <v>4833159.8476717696</v>
      </c>
      <c r="Q867" s="15">
        <f t="shared" si="53"/>
        <v>661.87310715048329</v>
      </c>
      <c r="R867" s="1"/>
      <c r="S867" s="1"/>
      <c r="T867" s="1"/>
      <c r="U867" s="13"/>
      <c r="V867" s="15"/>
    </row>
    <row r="868" spans="1:22" x14ac:dyDescent="0.2">
      <c r="A868" s="24">
        <v>36922</v>
      </c>
      <c r="B868" s="4">
        <v>-5.5066910000000413E-2</v>
      </c>
      <c r="C868" s="4">
        <v>-2.7301350000000557E-2</v>
      </c>
      <c r="D868" s="4">
        <v>1.8811521615916815E-2</v>
      </c>
      <c r="E868" s="4">
        <v>-9.0392200000004586E-3</v>
      </c>
      <c r="F868" s="4">
        <v>1.1746871154989513E-2</v>
      </c>
      <c r="G868" s="4">
        <v>3.3922572171474208E-2</v>
      </c>
      <c r="H868" s="4">
        <v>5.8627817954705064E-2</v>
      </c>
      <c r="I868" s="4">
        <v>9.3726689999999335E-2</v>
      </c>
      <c r="J868" s="4">
        <v>0.12615205999999923</v>
      </c>
      <c r="K868" s="4">
        <v>5.8184289999998917E-2</v>
      </c>
      <c r="L868" s="4"/>
      <c r="M868" s="4">
        <v>-7.5900280000000375E-2</v>
      </c>
      <c r="N868" s="4">
        <v>0.22111661999999876</v>
      </c>
      <c r="O868" s="1"/>
      <c r="P868" s="15">
        <f t="shared" si="53"/>
        <v>4466321.6619487228</v>
      </c>
      <c r="Q868" s="15">
        <f t="shared" si="53"/>
        <v>808.22425147249521</v>
      </c>
      <c r="R868" s="1"/>
      <c r="S868" s="1"/>
      <c r="T868" s="1"/>
      <c r="U868" s="13"/>
      <c r="V868" s="15"/>
    </row>
    <row r="869" spans="1:22" x14ac:dyDescent="0.2">
      <c r="A869" s="24">
        <v>36950</v>
      </c>
      <c r="B869" s="4">
        <v>2.9700678895634436E-2</v>
      </c>
      <c r="C869" s="4">
        <v>9.0973797077953389E-3</v>
      </c>
      <c r="D869" s="4">
        <v>-1.2394818096165272E-3</v>
      </c>
      <c r="E869" s="4">
        <v>-5.0594652472202295E-4</v>
      </c>
      <c r="F869" s="4">
        <v>-9.5878731053788968E-4</v>
      </c>
      <c r="G869" s="4">
        <v>-4.0437062388506084E-2</v>
      </c>
      <c r="H869" s="4">
        <v>-8.1109193474100838E-2</v>
      </c>
      <c r="I869" s="4">
        <v>-9.5805732024689005E-2</v>
      </c>
      <c r="J869" s="4">
        <v>-0.14653159367964874</v>
      </c>
      <c r="K869" s="4">
        <v>-0.27722362491419528</v>
      </c>
      <c r="L869" s="4"/>
      <c r="M869" s="4">
        <v>3.0041648512781238E-2</v>
      </c>
      <c r="N869" s="4">
        <v>-0.22240582682077503</v>
      </c>
      <c r="O869" s="1"/>
      <c r="P869" s="15">
        <f t="shared" ref="P869:Q884" si="54">P868*(1+M869)</f>
        <v>4600497.3274620073</v>
      </c>
      <c r="Q869" s="15">
        <f t="shared" si="54"/>
        <v>628.47046856715292</v>
      </c>
      <c r="R869" s="1"/>
      <c r="S869" s="1"/>
      <c r="T869" s="1"/>
      <c r="U869" s="13"/>
      <c r="V869" s="15"/>
    </row>
    <row r="870" spans="1:22" x14ac:dyDescent="0.2">
      <c r="A870" s="24">
        <v>36980</v>
      </c>
      <c r="B870" s="4">
        <v>-1.5342993834266405E-2</v>
      </c>
      <c r="C870" s="4">
        <v>-2.3004300636481623E-2</v>
      </c>
      <c r="D870" s="4">
        <v>-2.0949820151613396E-2</v>
      </c>
      <c r="E870" s="4">
        <v>-2.5908859625846548E-2</v>
      </c>
      <c r="F870" s="4">
        <v>-3.964123107123052E-2</v>
      </c>
      <c r="G870" s="4">
        <v>-4.9033109209372205E-2</v>
      </c>
      <c r="H870" s="4">
        <v>-5.8305348766491738E-2</v>
      </c>
      <c r="I870" s="4">
        <v>-7.5339326407512619E-2</v>
      </c>
      <c r="J870" s="4">
        <v>-0.10702876873674017</v>
      </c>
      <c r="K870" s="4">
        <v>-0.19898991195780413</v>
      </c>
      <c r="L870" s="4"/>
      <c r="M870" s="4">
        <v>-4.4114903341290201E-3</v>
      </c>
      <c r="N870" s="4">
        <v>-0.1334494113688437</v>
      </c>
      <c r="O870" s="1"/>
      <c r="P870" s="15">
        <f t="shared" si="54"/>
        <v>4580202.2779697226</v>
      </c>
      <c r="Q870" s="15">
        <f t="shared" si="54"/>
        <v>544.60145447416494</v>
      </c>
      <c r="R870" s="1"/>
      <c r="S870" s="1"/>
      <c r="T870" s="1"/>
      <c r="U870" s="13"/>
      <c r="V870" s="15"/>
    </row>
    <row r="871" spans="1:22" x14ac:dyDescent="0.2">
      <c r="A871" s="24">
        <v>37011</v>
      </c>
      <c r="B871" s="4">
        <v>3.7285829999999409E-2</v>
      </c>
      <c r="C871" s="4">
        <v>4.8037719999999062E-2</v>
      </c>
      <c r="D871" s="4">
        <v>3.2403169999999593E-2</v>
      </c>
      <c r="E871" s="4">
        <v>4.8098099999999588E-2</v>
      </c>
      <c r="F871" s="4">
        <v>6.5854529999999523E-2</v>
      </c>
      <c r="G871" s="4">
        <v>9.1212344675848156E-2</v>
      </c>
      <c r="H871" s="4">
        <v>7.0248416645502632E-2</v>
      </c>
      <c r="I871" s="4">
        <v>0.10333128999999919</v>
      </c>
      <c r="J871" s="4">
        <v>0.18455527737929045</v>
      </c>
      <c r="K871" s="4">
        <v>0.25573191999999967</v>
      </c>
      <c r="L871" s="4"/>
      <c r="M871" s="4">
        <v>4.2572169999999021E-2</v>
      </c>
      <c r="N871" s="4">
        <v>0.2326360399999996</v>
      </c>
      <c r="O871" s="1"/>
      <c r="P871" s="15">
        <f t="shared" si="54"/>
        <v>4775191.4279818321</v>
      </c>
      <c r="Q871" s="15">
        <f t="shared" si="54"/>
        <v>671.29538022127474</v>
      </c>
      <c r="R871" s="1"/>
      <c r="S871" s="1"/>
      <c r="T871" s="1"/>
      <c r="U871" s="13"/>
      <c r="V871" s="15"/>
    </row>
    <row r="872" spans="1:22" x14ac:dyDescent="0.2">
      <c r="A872" s="24">
        <v>37042</v>
      </c>
      <c r="B872" s="4">
        <v>2.6135106796204344E-2</v>
      </c>
      <c r="C872" s="4">
        <v>3.3789236577115078E-2</v>
      </c>
      <c r="D872" s="4">
        <v>4.4282717787983206E-2</v>
      </c>
      <c r="E872" s="4">
        <v>3.7310782084033933E-2</v>
      </c>
      <c r="F872" s="4">
        <v>2.6159919020196432E-2</v>
      </c>
      <c r="G872" s="4">
        <v>1.8473159565036701E-2</v>
      </c>
      <c r="H872" s="4">
        <v>2.9304591819477865E-2</v>
      </c>
      <c r="I872" s="4">
        <v>1.3725236811991115E-2</v>
      </c>
      <c r="J872" s="4">
        <v>-2.7586392355930189E-2</v>
      </c>
      <c r="K872" s="4">
        <v>-2.0404966413218872E-3</v>
      </c>
      <c r="L872" s="4"/>
      <c r="M872" s="4">
        <v>3.1756119131206129E-2</v>
      </c>
      <c r="N872" s="4">
        <v>-2.1786436408017473E-2</v>
      </c>
      <c r="O872" s="1"/>
      <c r="P872" s="15">
        <f t="shared" si="54"/>
        <v>4926832.9758431371</v>
      </c>
      <c r="Q872" s="15">
        <f t="shared" si="54"/>
        <v>656.670246109088</v>
      </c>
      <c r="R872" s="1"/>
      <c r="S872" s="1"/>
      <c r="T872" s="1"/>
      <c r="U872" s="13"/>
      <c r="V872" s="15"/>
    </row>
    <row r="873" spans="1:22" x14ac:dyDescent="0.2">
      <c r="A873" s="24">
        <v>37071</v>
      </c>
      <c r="B873" s="4">
        <v>-5.5380193732641469E-3</v>
      </c>
      <c r="C873" s="4">
        <v>-1.7355940549037885E-2</v>
      </c>
      <c r="D873" s="4">
        <v>-1.0986483131545155E-2</v>
      </c>
      <c r="E873" s="4">
        <v>-1.5383275823367959E-2</v>
      </c>
      <c r="F873" s="4">
        <v>-1.4220245361986628E-3</v>
      </c>
      <c r="G873" s="4">
        <v>-7.3058863203953051E-3</v>
      </c>
      <c r="H873" s="4">
        <v>-1.3289031181831445E-2</v>
      </c>
      <c r="I873" s="4">
        <v>-3.8557092896822076E-2</v>
      </c>
      <c r="J873" s="4">
        <v>2.1375259060726126E-2</v>
      </c>
      <c r="K873" s="4">
        <v>-2.0907657652521561E-2</v>
      </c>
      <c r="L873" s="4"/>
      <c r="M873" s="4">
        <v>-4.0730409951562629E-3</v>
      </c>
      <c r="N873" s="4">
        <v>-2.2660372618071856E-3</v>
      </c>
      <c r="O873" s="1"/>
      <c r="P873" s="15">
        <f t="shared" si="54"/>
        <v>4906765.7831562404</v>
      </c>
      <c r="Q873" s="15">
        <f t="shared" si="54"/>
        <v>655.18220686268467</v>
      </c>
      <c r="R873" s="1"/>
      <c r="S873" s="1"/>
      <c r="T873" s="1"/>
      <c r="U873" s="13"/>
      <c r="V873" s="15"/>
    </row>
    <row r="874" spans="1:22" x14ac:dyDescent="0.2">
      <c r="A874" s="24">
        <v>37103</v>
      </c>
      <c r="B874" s="4">
        <v>-4.8007300000004749E-3</v>
      </c>
      <c r="C874" s="4">
        <v>2.0046329411496311E-2</v>
      </c>
      <c r="D874" s="4">
        <v>2.0080719999999719E-2</v>
      </c>
      <c r="E874" s="4">
        <v>1.2129859999999715E-2</v>
      </c>
      <c r="F874" s="4">
        <v>2.715399999999879E-2</v>
      </c>
      <c r="G874" s="4">
        <v>1.2730239999998894E-2</v>
      </c>
      <c r="H874" s="4">
        <v>-1.0559100000007149E-3</v>
      </c>
      <c r="I874" s="4">
        <v>-4.2480782590179955E-2</v>
      </c>
      <c r="J874" s="4">
        <v>-6.7477720000000629E-2</v>
      </c>
      <c r="K874" s="4">
        <v>-0.1386772600000008</v>
      </c>
      <c r="L874" s="4"/>
      <c r="M874" s="4">
        <v>1.4612849999999344E-2</v>
      </c>
      <c r="N874" s="4">
        <v>-0.13054734000000068</v>
      </c>
      <c r="O874" s="1"/>
      <c r="P874" s="15">
        <f t="shared" si="54"/>
        <v>4978467.6155306315</v>
      </c>
      <c r="Q874" s="15">
        <f t="shared" si="54"/>
        <v>569.64991254143104</v>
      </c>
      <c r="R874" s="1"/>
      <c r="S874" s="1"/>
      <c r="T874" s="1"/>
      <c r="U874" s="13"/>
      <c r="V874" s="15"/>
    </row>
    <row r="875" spans="1:22" x14ac:dyDescent="0.2">
      <c r="A875" s="24">
        <v>37134</v>
      </c>
      <c r="B875" s="4">
        <v>5.0579871834284251E-3</v>
      </c>
      <c r="C875" s="4">
        <v>-1.5090405679689334E-2</v>
      </c>
      <c r="D875" s="4">
        <v>-2.2517053464346515E-2</v>
      </c>
      <c r="E875" s="4">
        <v>-1.7998822028459038E-2</v>
      </c>
      <c r="F875" s="4">
        <v>-2.5085224764231584E-2</v>
      </c>
      <c r="G875" s="4">
        <v>-3.4340982899966899E-2</v>
      </c>
      <c r="H875" s="4">
        <v>-4.6566529014331559E-2</v>
      </c>
      <c r="I875" s="4">
        <v>-5.8372552676439815E-2</v>
      </c>
      <c r="J875" s="4">
        <v>-9.2957826234894236E-2</v>
      </c>
      <c r="K875" s="4">
        <v>-0.12360079588002004</v>
      </c>
      <c r="L875" s="4"/>
      <c r="M875" s="4">
        <v>-8.9436852109655574E-3</v>
      </c>
      <c r="N875" s="4">
        <v>-0.13880448222877373</v>
      </c>
      <c r="O875" s="1"/>
      <c r="P875" s="15">
        <f t="shared" si="54"/>
        <v>4933941.768344339</v>
      </c>
      <c r="Q875" s="15">
        <f t="shared" si="54"/>
        <v>490.57995137945147</v>
      </c>
      <c r="R875" s="1"/>
      <c r="S875" s="1"/>
      <c r="T875" s="1"/>
      <c r="U875" s="13"/>
      <c r="V875" s="15"/>
    </row>
    <row r="876" spans="1:22" x14ac:dyDescent="0.2">
      <c r="A876" s="24">
        <v>37162</v>
      </c>
      <c r="B876" s="4">
        <v>-2.5784529692199132E-2</v>
      </c>
      <c r="C876" s="4">
        <v>-4.152974249945296E-2</v>
      </c>
      <c r="D876" s="4">
        <v>-7.161527853994587E-2</v>
      </c>
      <c r="E876" s="4">
        <v>-8.9802160992653257E-2</v>
      </c>
      <c r="F876" s="4">
        <v>-9.7414852687037534E-2</v>
      </c>
      <c r="G876" s="4">
        <v>-0.13819506024683736</v>
      </c>
      <c r="H876" s="4">
        <v>-0.14261096171301413</v>
      </c>
      <c r="I876" s="4">
        <v>-0.14018692333520499</v>
      </c>
      <c r="J876" s="4">
        <v>-0.18644580934169475</v>
      </c>
      <c r="K876" s="4">
        <v>-0.24144886491484752</v>
      </c>
      <c r="L876" s="4"/>
      <c r="M876" s="4">
        <v>-5.1774584034317228E-2</v>
      </c>
      <c r="N876" s="4">
        <v>-0.25912818941077087</v>
      </c>
      <c r="O876" s="1"/>
      <c r="P876" s="15">
        <f t="shared" si="54"/>
        <v>4678488.9856387675</v>
      </c>
      <c r="Q876" s="15">
        <f t="shared" si="54"/>
        <v>363.45685681727019</v>
      </c>
      <c r="R876" s="1"/>
      <c r="S876" s="1"/>
      <c r="T876" s="1"/>
      <c r="U876" s="13"/>
      <c r="V876" s="15"/>
    </row>
    <row r="877" spans="1:22" x14ac:dyDescent="0.2">
      <c r="A877" s="24">
        <v>37195</v>
      </c>
      <c r="B877" s="4">
        <v>-7.1161896948060965E-3</v>
      </c>
      <c r="C877" s="4">
        <v>-1.1941290000000548E-2</v>
      </c>
      <c r="D877" s="4">
        <v>-1.6863510468396736E-3</v>
      </c>
      <c r="E877" s="4">
        <v>8.2486114955777623E-3</v>
      </c>
      <c r="F877" s="4">
        <v>1.3100029999999041E-2</v>
      </c>
      <c r="G877" s="4">
        <v>4.0820619999999419E-2</v>
      </c>
      <c r="H877" s="4">
        <v>3.3611389254396329E-2</v>
      </c>
      <c r="I877" s="4">
        <v>7.3306839999999429E-2</v>
      </c>
      <c r="J877" s="4">
        <v>5.6478709999999044E-2</v>
      </c>
      <c r="K877" s="4">
        <v>0.22521993999999901</v>
      </c>
      <c r="L877" s="4"/>
      <c r="M877" s="4">
        <v>1.6385305894218494E-2</v>
      </c>
      <c r="N877" s="4">
        <v>0.19677277227722634</v>
      </c>
      <c r="O877" s="1"/>
      <c r="P877" s="15">
        <f t="shared" si="54"/>
        <v>4755147.4587911908</v>
      </c>
      <c r="Q877" s="15">
        <f t="shared" si="54"/>
        <v>434.97527013637136</v>
      </c>
      <c r="R877" s="1"/>
      <c r="S877" s="1"/>
      <c r="T877" s="1"/>
      <c r="U877" s="13"/>
      <c r="V877" s="15"/>
    </row>
    <row r="878" spans="1:22" x14ac:dyDescent="0.2">
      <c r="A878" s="24">
        <v>37225</v>
      </c>
      <c r="B878" s="4">
        <v>2.457363001261581E-2</v>
      </c>
      <c r="C878" s="4">
        <v>4.6642643525524941E-2</v>
      </c>
      <c r="D878" s="4">
        <v>7.0487379638848324E-2</v>
      </c>
      <c r="E878" s="4">
        <v>6.7622294580330866E-2</v>
      </c>
      <c r="F878" s="4">
        <v>8.0289092760899461E-2</v>
      </c>
      <c r="G878" s="4">
        <v>9.0855765806099553E-2</v>
      </c>
      <c r="H878" s="4">
        <v>8.1789446593995674E-2</v>
      </c>
      <c r="I878" s="4">
        <v>9.1048872401201963E-2</v>
      </c>
      <c r="J878" s="4">
        <v>0.12436143453562543</v>
      </c>
      <c r="K878" s="4">
        <v>0.1496825182605741</v>
      </c>
      <c r="L878" s="4"/>
      <c r="M878" s="4">
        <v>6.3528478180431724E-2</v>
      </c>
      <c r="N878" s="4">
        <v>0.14857535488805151</v>
      </c>
      <c r="O878" s="1"/>
      <c r="P878" s="15">
        <f t="shared" si="54"/>
        <v>5057234.7403717423</v>
      </c>
      <c r="Q878" s="15">
        <f t="shared" si="54"/>
        <v>499.60187526440882</v>
      </c>
      <c r="R878" s="1"/>
      <c r="S878" s="1"/>
      <c r="T878" s="1"/>
      <c r="U878" s="13"/>
      <c r="V878" s="15"/>
    </row>
    <row r="879" spans="1:22" x14ac:dyDescent="0.2">
      <c r="A879" s="24">
        <v>37256</v>
      </c>
      <c r="B879" s="4">
        <v>4.4500728916756049E-2</v>
      </c>
      <c r="C879" s="4">
        <v>3.821566564783363E-2</v>
      </c>
      <c r="D879" s="4">
        <v>3.1146440501765182E-2</v>
      </c>
      <c r="E879" s="4">
        <v>4.6693444529334327E-2</v>
      </c>
      <c r="F879" s="4">
        <v>6.2516958311849447E-2</v>
      </c>
      <c r="G879" s="4">
        <v>3.6377132821265423E-2</v>
      </c>
      <c r="H879" s="4">
        <v>6.3633761289011881E-2</v>
      </c>
      <c r="I879" s="4">
        <v>4.6428689077109953E-2</v>
      </c>
      <c r="J879" s="4">
        <v>2.8242954202040371E-2</v>
      </c>
      <c r="K879" s="4">
        <v>6.3557231993456309E-3</v>
      </c>
      <c r="L879" s="4"/>
      <c r="M879" s="4">
        <v>3.6172193940262165E-2</v>
      </c>
      <c r="N879" s="4">
        <v>3.1790744209239108E-3</v>
      </c>
      <c r="O879" s="1"/>
      <c r="P879" s="15">
        <f t="shared" si="54"/>
        <v>5240166.0162019003</v>
      </c>
      <c r="Q879" s="15">
        <f t="shared" si="54"/>
        <v>501.1901468067075</v>
      </c>
      <c r="R879" s="1"/>
      <c r="S879" s="1"/>
      <c r="T879" s="1"/>
      <c r="U879" s="13"/>
      <c r="V879" s="15"/>
    </row>
    <row r="880" spans="1:22" x14ac:dyDescent="0.2">
      <c r="A880" s="24">
        <v>37287</v>
      </c>
      <c r="B880" s="4">
        <v>6.3573899999995742E-3</v>
      </c>
      <c r="C880" s="4">
        <v>1.6438744499891467E-3</v>
      </c>
      <c r="D880" s="4">
        <v>1.9204892531896611E-2</v>
      </c>
      <c r="E880" s="4">
        <v>3.7812499999994031E-3</v>
      </c>
      <c r="F880" s="4">
        <v>8.8922250599230424E-3</v>
      </c>
      <c r="G880" s="4">
        <v>7.5279806013359707E-3</v>
      </c>
      <c r="H880" s="4">
        <v>-2.0744010000001145E-2</v>
      </c>
      <c r="I880" s="4">
        <v>-1.249638000000064E-2</v>
      </c>
      <c r="J880" s="4">
        <v>-3.9863150000000291E-2</v>
      </c>
      <c r="K880" s="4">
        <v>-5.995951543237632E-2</v>
      </c>
      <c r="L880" s="4"/>
      <c r="M880" s="4">
        <v>2.5869404449989419E-2</v>
      </c>
      <c r="N880" s="4">
        <v>-7.4227385432376392E-2</v>
      </c>
      <c r="O880" s="1"/>
      <c r="P880" s="15">
        <f t="shared" si="54"/>
        <v>5375725.9902601168</v>
      </c>
      <c r="Q880" s="15">
        <f t="shared" si="54"/>
        <v>463.98811260477675</v>
      </c>
      <c r="R880" s="1"/>
      <c r="S880" s="1"/>
      <c r="T880" s="1"/>
      <c r="U880" s="13"/>
      <c r="V880" s="15"/>
    </row>
    <row r="881" spans="1:22" x14ac:dyDescent="0.2">
      <c r="A881" s="24">
        <v>37315</v>
      </c>
      <c r="B881" s="4">
        <v>1.9818790370944139E-2</v>
      </c>
      <c r="C881" s="4">
        <v>2.9255084784610697E-2</v>
      </c>
      <c r="D881" s="4">
        <v>2.6191987817566931E-2</v>
      </c>
      <c r="E881" s="4">
        <v>2.3865377412714217E-2</v>
      </c>
      <c r="F881" s="4">
        <v>1.9743925426231268E-2</v>
      </c>
      <c r="G881" s="4">
        <v>1.5433778768981554E-2</v>
      </c>
      <c r="H881" s="4">
        <v>2.702270362202297E-2</v>
      </c>
      <c r="I881" s="4">
        <v>-3.845497939753395E-2</v>
      </c>
      <c r="J881" s="4">
        <v>-7.6389990450184908E-2</v>
      </c>
      <c r="K881" s="4">
        <v>-0.16003473924343126</v>
      </c>
      <c r="L881" s="4"/>
      <c r="M881" s="4">
        <v>3.5719362477033556E-2</v>
      </c>
      <c r="N881" s="4">
        <v>-0.13640503227983802</v>
      </c>
      <c r="O881" s="1"/>
      <c r="P881" s="15">
        <f t="shared" si="54"/>
        <v>5567743.4954834282</v>
      </c>
      <c r="Q881" s="15">
        <f t="shared" si="54"/>
        <v>400.69779912746105</v>
      </c>
      <c r="R881" s="1"/>
      <c r="S881" s="1"/>
      <c r="T881" s="1"/>
      <c r="U881" s="13"/>
      <c r="V881" s="15"/>
    </row>
    <row r="882" spans="1:22" x14ac:dyDescent="0.2">
      <c r="A882" s="24">
        <v>37344</v>
      </c>
      <c r="B882" s="4">
        <v>4.104195351466311E-2</v>
      </c>
      <c r="C882" s="4">
        <v>4.4197871423805823E-2</v>
      </c>
      <c r="D882" s="4">
        <v>3.8838734752025594E-2</v>
      </c>
      <c r="E882" s="4">
        <v>5.614587293076001E-2</v>
      </c>
      <c r="F882" s="4">
        <v>5.402773132189731E-2</v>
      </c>
      <c r="G882" s="4">
        <v>4.3718075853117266E-2</v>
      </c>
      <c r="H882" s="4">
        <v>6.7974696173343174E-2</v>
      </c>
      <c r="I882" s="4">
        <v>8.3191326716169245E-2</v>
      </c>
      <c r="J882" s="4">
        <v>0.10561809291243374</v>
      </c>
      <c r="K882" s="4">
        <v>0.12584568290022458</v>
      </c>
      <c r="L882" s="4"/>
      <c r="M882" s="4">
        <v>3.7472156231205922E-2</v>
      </c>
      <c r="N882" s="4">
        <v>0.10897698257003374</v>
      </c>
      <c r="O882" s="1"/>
      <c r="P882" s="15">
        <f t="shared" si="54"/>
        <v>5776378.8496014634</v>
      </c>
      <c r="Q882" s="15">
        <f t="shared" si="54"/>
        <v>444.36463619882528</v>
      </c>
      <c r="R882" s="1"/>
      <c r="S882" s="1"/>
      <c r="T882" s="1"/>
      <c r="U882" s="13"/>
      <c r="V882" s="15"/>
    </row>
    <row r="883" spans="1:22" x14ac:dyDescent="0.2">
      <c r="A883" s="24">
        <v>37376</v>
      </c>
      <c r="B883" s="4">
        <v>1.5650519999999224E-2</v>
      </c>
      <c r="C883" s="4">
        <v>-7.5566600000002149E-3</v>
      </c>
      <c r="D883" s="4">
        <v>-5.9837000000051432E-4</v>
      </c>
      <c r="E883" s="4">
        <v>1.2381919999999269E-2</v>
      </c>
      <c r="F883" s="4">
        <v>-5.895470000001013E-3</v>
      </c>
      <c r="G883" s="4">
        <v>1.0956349999999393E-2</v>
      </c>
      <c r="H883" s="4">
        <v>-4.9551000000004342E-3</v>
      </c>
      <c r="I883" s="4">
        <v>-2.590053000000081E-2</v>
      </c>
      <c r="J883" s="4">
        <v>-4.552366000000041E-2</v>
      </c>
      <c r="K883" s="4">
        <v>-0.14204762000000026</v>
      </c>
      <c r="L883" s="4"/>
      <c r="M883" s="4">
        <v>3.3161179999999124E-2</v>
      </c>
      <c r="N883" s="4">
        <v>-0.1017268800000003</v>
      </c>
      <c r="O883" s="1"/>
      <c r="P883" s="15">
        <f t="shared" si="54"/>
        <v>5967930.3883812856</v>
      </c>
      <c r="Q883" s="15">
        <f t="shared" si="54"/>
        <v>399.16080817598362</v>
      </c>
      <c r="R883" s="1"/>
      <c r="S883" s="1"/>
      <c r="T883" s="1"/>
      <c r="U883" s="13"/>
      <c r="V883" s="15"/>
    </row>
    <row r="884" spans="1:22" x14ac:dyDescent="0.2">
      <c r="A884" s="24">
        <v>37407</v>
      </c>
      <c r="B884" s="4">
        <v>-5.4022553662913531E-3</v>
      </c>
      <c r="C884" s="4">
        <v>-1.9886948096003998E-3</v>
      </c>
      <c r="D884" s="4">
        <v>-9.833640220801021E-4</v>
      </c>
      <c r="E884" s="4">
        <v>-6.5072816741432726E-3</v>
      </c>
      <c r="F884" s="4">
        <v>-6.5481159432737579E-3</v>
      </c>
      <c r="G884" s="4">
        <v>-8.7909789145595996E-3</v>
      </c>
      <c r="H884" s="4">
        <v>-1.0504111110855918E-2</v>
      </c>
      <c r="I884" s="4">
        <v>-1.806500253635368E-2</v>
      </c>
      <c r="J884" s="4">
        <v>-5.2789204447456717E-2</v>
      </c>
      <c r="K884" s="4">
        <v>-7.9221481811893257E-2</v>
      </c>
      <c r="L884" s="4"/>
      <c r="M884" s="4">
        <v>1.858853873670796E-5</v>
      </c>
      <c r="N884" s="4">
        <v>-8.6056841154425578E-2</v>
      </c>
      <c r="O884" s="1"/>
      <c r="P884" s="15">
        <f t="shared" si="54"/>
        <v>5968041.3234864883</v>
      </c>
      <c r="Q884" s="15">
        <f t="shared" si="54"/>
        <v>364.81028991171087</v>
      </c>
      <c r="R884" s="1"/>
      <c r="S884" s="1"/>
      <c r="T884" s="1"/>
      <c r="U884" s="13"/>
      <c r="V884" s="15"/>
    </row>
    <row r="885" spans="1:22" x14ac:dyDescent="0.2">
      <c r="A885" s="24">
        <v>37435</v>
      </c>
      <c r="B885" s="4">
        <v>-4.0666995845374809E-2</v>
      </c>
      <c r="C885" s="4">
        <v>-4.5801210327428787E-2</v>
      </c>
      <c r="D885" s="4">
        <v>-4.9803184370380338E-2</v>
      </c>
      <c r="E885" s="4">
        <v>-5.0901545914806556E-2</v>
      </c>
      <c r="F885" s="4">
        <v>-5.8213678205710995E-2</v>
      </c>
      <c r="G885" s="4">
        <v>-6.4858253426442247E-2</v>
      </c>
      <c r="H885" s="4">
        <v>-6.4785732966505805E-2</v>
      </c>
      <c r="I885" s="4">
        <v>-0.11022220441979524</v>
      </c>
      <c r="J885" s="4">
        <v>-0.13343268113165896</v>
      </c>
      <c r="K885" s="4">
        <v>-0.19927351066959176</v>
      </c>
      <c r="L885" s="4"/>
      <c r="M885" s="4">
        <v>-4.2928767596774775E-2</v>
      </c>
      <c r="N885" s="4">
        <v>-0.18973796122341691</v>
      </c>
      <c r="O885" s="1"/>
      <c r="P885" s="15">
        <f t="shared" ref="P885:Q900" si="55">P884*(1+M885)</f>
        <v>5711840.664502589</v>
      </c>
      <c r="Q885" s="15">
        <f t="shared" si="55"/>
        <v>295.5919292705392</v>
      </c>
      <c r="R885" s="1"/>
      <c r="S885" s="1"/>
      <c r="T885" s="1"/>
      <c r="U885" s="13"/>
      <c r="V885" s="15"/>
    </row>
    <row r="886" spans="1:22" x14ac:dyDescent="0.2">
      <c r="A886" s="24">
        <v>37468</v>
      </c>
      <c r="B886" s="4">
        <v>-4.7726529582573063E-2</v>
      </c>
      <c r="C886" s="4">
        <v>-6.5199980000000823E-2</v>
      </c>
      <c r="D886" s="4">
        <v>-7.7857020000000832E-2</v>
      </c>
      <c r="E886" s="4">
        <v>-7.0564030000000777E-2</v>
      </c>
      <c r="F886" s="4">
        <v>-9.2366780000000537E-2</v>
      </c>
      <c r="G886" s="4">
        <v>-0.10051722000000041</v>
      </c>
      <c r="H886" s="4">
        <v>-0.10345442000000049</v>
      </c>
      <c r="I886" s="4">
        <v>-0.13712317000000085</v>
      </c>
      <c r="J886" s="4">
        <v>-0.1266187600000005</v>
      </c>
      <c r="K886" s="4">
        <v>-0.13209212706996987</v>
      </c>
      <c r="L886" s="4"/>
      <c r="M886" s="4">
        <v>-4.5089000000000934E-2</v>
      </c>
      <c r="N886" s="4">
        <v>-0.1254052100000006</v>
      </c>
      <c r="O886" s="1"/>
      <c r="P886" s="15">
        <f t="shared" si="55"/>
        <v>5454299.4807808269</v>
      </c>
      <c r="Q886" s="15">
        <f t="shared" si="55"/>
        <v>258.52316130606192</v>
      </c>
      <c r="R886" s="1"/>
      <c r="S886" s="1"/>
      <c r="T886" s="1"/>
      <c r="U886" s="13"/>
      <c r="V886" s="15"/>
    </row>
    <row r="887" spans="1:22" x14ac:dyDescent="0.2">
      <c r="A887" s="24">
        <v>37498</v>
      </c>
      <c r="B887" s="4">
        <v>1.124139943764324E-2</v>
      </c>
      <c r="C887" s="4">
        <v>1.9364120327511225E-2</v>
      </c>
      <c r="D887" s="4">
        <v>1.2290497196009609E-2</v>
      </c>
      <c r="E887" s="4">
        <v>1.5456310247354166E-2</v>
      </c>
      <c r="F887" s="4">
        <v>2.16320560107639E-2</v>
      </c>
      <c r="G887" s="4">
        <v>2.5594101758634746E-2</v>
      </c>
      <c r="H887" s="4">
        <v>6.2655354495453341E-3</v>
      </c>
      <c r="I887" s="4">
        <v>1.4427157532704182E-2</v>
      </c>
      <c r="J887" s="4">
        <v>5.901956546318976E-3</v>
      </c>
      <c r="K887" s="4">
        <v>-3.97655683412933E-2</v>
      </c>
      <c r="L887" s="4"/>
      <c r="M887" s="4">
        <v>1.5704279638872443E-2</v>
      </c>
      <c r="N887" s="4">
        <v>-2.2791861178797945E-2</v>
      </c>
      <c r="O887" s="1"/>
      <c r="P887" s="15">
        <f t="shared" si="55"/>
        <v>5539955.3250611657</v>
      </c>
      <c r="Q887" s="15">
        <f t="shared" si="55"/>
        <v>252.63093730207018</v>
      </c>
      <c r="R887" s="1"/>
      <c r="S887" s="1"/>
      <c r="T887" s="1"/>
      <c r="U887" s="13"/>
      <c r="V887" s="15"/>
    </row>
    <row r="888" spans="1:22" x14ac:dyDescent="0.2">
      <c r="A888" s="24">
        <v>37529</v>
      </c>
      <c r="B888" s="4">
        <v>-6.0337479296857954E-2</v>
      </c>
      <c r="C888" s="4">
        <v>-8.0065520988346961E-2</v>
      </c>
      <c r="D888" s="4">
        <v>-8.6176769535649234E-2</v>
      </c>
      <c r="E888" s="4">
        <v>-7.7577464771417803E-2</v>
      </c>
      <c r="F888" s="4">
        <v>-0.10837229866962372</v>
      </c>
      <c r="G888" s="4">
        <v>-8.0138350581445472E-2</v>
      </c>
      <c r="H888" s="4">
        <v>-7.1410645682077445E-2</v>
      </c>
      <c r="I888" s="4">
        <v>-8.9996882276649592E-2</v>
      </c>
      <c r="J888" s="4">
        <v>-0.12159547316599528</v>
      </c>
      <c r="K888" s="4">
        <v>-0.16295084760578638</v>
      </c>
      <c r="L888" s="4"/>
      <c r="M888" s="4">
        <v>-7.1664549044415105E-2</v>
      </c>
      <c r="N888" s="4">
        <v>-0.16867319396677116</v>
      </c>
      <c r="O888" s="1"/>
      <c r="P888" s="15">
        <f t="shared" si="55"/>
        <v>5142936.9249644512</v>
      </c>
      <c r="Q888" s="15">
        <f t="shared" si="55"/>
        <v>210.0188702125109</v>
      </c>
      <c r="R888" s="1"/>
      <c r="S888" s="1"/>
      <c r="T888" s="1"/>
      <c r="U888" s="13"/>
      <c r="V888" s="15"/>
    </row>
    <row r="889" spans="1:22" x14ac:dyDescent="0.2">
      <c r="A889" s="24">
        <v>37560</v>
      </c>
      <c r="B889" s="4">
        <v>2.5089049999999391E-2</v>
      </c>
      <c r="C889" s="4">
        <v>2.7372369999999702E-2</v>
      </c>
      <c r="D889" s="4">
        <v>3.7299739999999248E-2</v>
      </c>
      <c r="E889" s="4">
        <v>8.7998899999994773E-3</v>
      </c>
      <c r="F889" s="4">
        <v>2.9926479999999422E-2</v>
      </c>
      <c r="G889" s="4">
        <v>3.2585319999998807E-2</v>
      </c>
      <c r="H889" s="4">
        <v>4.6145965297224922E-2</v>
      </c>
      <c r="I889" s="4">
        <v>2.9863359999999561E-2</v>
      </c>
      <c r="J889" s="4">
        <v>9.257535999999944E-2</v>
      </c>
      <c r="K889" s="4">
        <v>0.20533529999999911</v>
      </c>
      <c r="L889" s="4"/>
      <c r="M889" s="4">
        <v>3.155341999999961E-2</v>
      </c>
      <c r="N889" s="4">
        <v>0.10289193999999946</v>
      </c>
      <c r="O889" s="1"/>
      <c r="P889" s="15">
        <f t="shared" si="55"/>
        <v>5305214.173791361</v>
      </c>
      <c r="Q889" s="15">
        <f t="shared" si="55"/>
        <v>231.62811920528426</v>
      </c>
      <c r="R889" s="1"/>
      <c r="S889" s="1"/>
      <c r="T889" s="1"/>
      <c r="U889" s="13"/>
      <c r="V889" s="15"/>
    </row>
    <row r="890" spans="1:22" x14ac:dyDescent="0.2">
      <c r="A890" s="24">
        <v>37589</v>
      </c>
      <c r="B890" s="4">
        <v>5.3981520240999892E-3</v>
      </c>
      <c r="C890" s="4">
        <v>2.0262203590295291E-2</v>
      </c>
      <c r="D890" s="4">
        <v>3.2757489012202212E-2</v>
      </c>
      <c r="E890" s="4">
        <v>4.5639064985994349E-2</v>
      </c>
      <c r="F890" s="4">
        <v>4.8675111042868036E-2</v>
      </c>
      <c r="G890" s="4">
        <v>7.3244565933293204E-2</v>
      </c>
      <c r="H890" s="4">
        <v>8.2700552918043568E-2</v>
      </c>
      <c r="I890" s="4">
        <v>0.10668342858365221</v>
      </c>
      <c r="J890" s="4">
        <v>0.13204442175536557</v>
      </c>
      <c r="K890" s="4">
        <v>0.23855689955574189</v>
      </c>
      <c r="L890" s="4"/>
      <c r="M890" s="4">
        <v>1.2645468785823732E-2</v>
      </c>
      <c r="N890" s="4">
        <v>0.22737194879094869</v>
      </c>
      <c r="O890" s="1"/>
      <c r="P890" s="15">
        <f t="shared" si="55"/>
        <v>5372301.0940281497</v>
      </c>
      <c r="Q890" s="15">
        <f t="shared" si="55"/>
        <v>284.2938560637719</v>
      </c>
      <c r="R890" s="1"/>
      <c r="S890" s="1"/>
      <c r="T890" s="1"/>
      <c r="U890" s="13"/>
      <c r="V890" s="15"/>
    </row>
    <row r="891" spans="1:22" x14ac:dyDescent="0.2">
      <c r="A891" s="24">
        <v>37621</v>
      </c>
      <c r="B891" s="4">
        <v>5.7939934402546633E-3</v>
      </c>
      <c r="C891" s="4">
        <v>-1.4779715998142984E-2</v>
      </c>
      <c r="D891" s="4">
        <v>-2.2687369624415643E-2</v>
      </c>
      <c r="E891" s="4">
        <v>-2.5401686110901656E-2</v>
      </c>
      <c r="F891" s="4">
        <v>-2.7805237020154472E-2</v>
      </c>
      <c r="G891" s="4">
        <v>-3.4236620405804219E-2</v>
      </c>
      <c r="H891" s="4">
        <v>-5.6355321834081429E-2</v>
      </c>
      <c r="I891" s="4">
        <v>-6.3050482891368276E-2</v>
      </c>
      <c r="J891" s="4">
        <v>-9.6810339385325572E-2</v>
      </c>
      <c r="K891" s="4">
        <v>-0.14541459340375351</v>
      </c>
      <c r="L891" s="4"/>
      <c r="M891" s="4">
        <v>-1.201189067909636E-2</v>
      </c>
      <c r="N891" s="4">
        <v>-0.12020919009786679</v>
      </c>
      <c r="O891" s="1"/>
      <c r="P891" s="15">
        <f t="shared" si="55"/>
        <v>5307769.6005914938</v>
      </c>
      <c r="Q891" s="15">
        <f t="shared" si="55"/>
        <v>250.11912187654636</v>
      </c>
      <c r="R891" s="1"/>
      <c r="S891" s="1"/>
      <c r="T891" s="1"/>
      <c r="U891" s="13"/>
      <c r="V891" s="15"/>
    </row>
    <row r="892" spans="1:22" x14ac:dyDescent="0.2">
      <c r="A892" s="24">
        <v>37652</v>
      </c>
      <c r="B892" s="4">
        <v>-1.3958100000000861E-2</v>
      </c>
      <c r="C892" s="4">
        <v>-2.1726230368969035E-2</v>
      </c>
      <c r="D892" s="4">
        <v>-3.1049280000001289E-2</v>
      </c>
      <c r="E892" s="4">
        <v>-4.411221000000054E-2</v>
      </c>
      <c r="F892" s="4">
        <v>-4.0995590000000637E-2</v>
      </c>
      <c r="G892" s="4">
        <v>-1.6173940000000719E-2</v>
      </c>
      <c r="H892" s="4">
        <v>-2.7320610000000523E-2</v>
      </c>
      <c r="I892" s="4">
        <v>-3.8656910000001043E-2</v>
      </c>
      <c r="J892" s="4">
        <v>1.3843799999990747E-3</v>
      </c>
      <c r="K892" s="4">
        <v>-1.2297159175069683E-2</v>
      </c>
      <c r="L892" s="4"/>
      <c r="M892" s="4">
        <v>-1.5408830000000595E-2</v>
      </c>
      <c r="N892" s="4">
        <v>-3.5572470000000411E-2</v>
      </c>
      <c r="O892" s="1"/>
      <c r="P892" s="15">
        <f t="shared" si="55"/>
        <v>5225983.0811368087</v>
      </c>
      <c r="Q892" s="15">
        <f t="shared" si="55"/>
        <v>241.22176691716646</v>
      </c>
      <c r="R892" s="1"/>
      <c r="S892" s="1"/>
      <c r="T892" s="1"/>
      <c r="U892" s="13"/>
      <c r="V892" s="15"/>
    </row>
    <row r="893" spans="1:22" x14ac:dyDescent="0.2">
      <c r="A893" s="24">
        <v>37680</v>
      </c>
      <c r="B893" s="4">
        <v>-1.4706967017760308E-2</v>
      </c>
      <c r="C893" s="4">
        <v>-1.7922170340738064E-2</v>
      </c>
      <c r="D893" s="4">
        <v>-2.3702689199962212E-2</v>
      </c>
      <c r="E893" s="4">
        <v>-2.9717467326547009E-2</v>
      </c>
      <c r="F893" s="4">
        <v>-2.8581952246934716E-2</v>
      </c>
      <c r="G893" s="4">
        <v>-3.0299806709958688E-2</v>
      </c>
      <c r="H893" s="4">
        <v>-2.6475570312331165E-2</v>
      </c>
      <c r="I893" s="4">
        <v>-4.3248144226000873E-2</v>
      </c>
      <c r="J893" s="4">
        <v>-1.4643171701457236E-3</v>
      </c>
      <c r="K893" s="4">
        <v>-1.8347642029244104E-2</v>
      </c>
      <c r="L893" s="4"/>
      <c r="M893" s="4">
        <v>-1.6028955109459009E-2</v>
      </c>
      <c r="N893" s="4">
        <v>-4.3500847532567222E-2</v>
      </c>
      <c r="O893" s="1"/>
      <c r="P893" s="15">
        <f t="shared" si="55"/>
        <v>5142216.0329264747</v>
      </c>
      <c r="Q893" s="15">
        <f t="shared" si="55"/>
        <v>230.72841561296633</v>
      </c>
      <c r="R893" s="1"/>
      <c r="S893" s="1"/>
      <c r="T893" s="1"/>
      <c r="U893" s="13"/>
      <c r="V893" s="15"/>
    </row>
    <row r="894" spans="1:22" x14ac:dyDescent="0.2">
      <c r="A894" s="24">
        <v>37711</v>
      </c>
      <c r="B894" s="4">
        <v>1.2167183755293021E-2</v>
      </c>
      <c r="C894" s="4">
        <v>1.6339446536951296E-2</v>
      </c>
      <c r="D894" s="4">
        <v>3.6729281098699662E-3</v>
      </c>
      <c r="E894" s="4">
        <v>2.122474858066159E-4</v>
      </c>
      <c r="F894" s="4">
        <v>7.7860525974340344E-3</v>
      </c>
      <c r="G894" s="4">
        <v>7.0264833952209393E-3</v>
      </c>
      <c r="H894" s="4">
        <v>2.0719928568939228E-2</v>
      </c>
      <c r="I894" s="4">
        <v>2.0462305379434387E-2</v>
      </c>
      <c r="J894" s="4">
        <v>-5.7286062866588328E-3</v>
      </c>
      <c r="K894" s="4">
        <v>7.205653937121026E-3</v>
      </c>
      <c r="L894" s="4"/>
      <c r="M894" s="4">
        <v>-4.5673572461368828E-3</v>
      </c>
      <c r="N894" s="4">
        <v>3.5005076048459927E-3</v>
      </c>
      <c r="O894" s="1"/>
      <c r="P894" s="15">
        <f t="shared" si="55"/>
        <v>5118729.6952672871</v>
      </c>
      <c r="Q894" s="15">
        <f t="shared" si="55"/>
        <v>231.53608218647358</v>
      </c>
      <c r="R894" s="1"/>
      <c r="S894" s="1"/>
      <c r="T894" s="1"/>
      <c r="U894" s="13"/>
      <c r="V894" s="15"/>
    </row>
    <row r="895" spans="1:22" x14ac:dyDescent="0.2">
      <c r="A895" s="24">
        <v>37741</v>
      </c>
      <c r="B895" s="4">
        <v>5.0908980000000215E-2</v>
      </c>
      <c r="C895" s="4">
        <v>5.432437193991646E-2</v>
      </c>
      <c r="D895" s="4">
        <v>6.8058019999999608E-2</v>
      </c>
      <c r="E895" s="4">
        <v>9.651521999999968E-2</v>
      </c>
      <c r="F895" s="4">
        <v>8.4559039999999586E-2</v>
      </c>
      <c r="G895" s="4">
        <v>7.9093469679696771E-2</v>
      </c>
      <c r="H895" s="4">
        <v>9.2462399999998945E-2</v>
      </c>
      <c r="I895" s="4">
        <v>7.748066999999903E-2</v>
      </c>
      <c r="J895" s="4">
        <v>9.2329825121591602E-2</v>
      </c>
      <c r="K895" s="4">
        <v>0.15983927999999925</v>
      </c>
      <c r="L895" s="4"/>
      <c r="M895" s="4">
        <v>5.4740767676769497E-2</v>
      </c>
      <c r="N895" s="4">
        <v>0.14978711999999916</v>
      </c>
      <c r="O895" s="1"/>
      <c r="P895" s="15">
        <f t="shared" si="55"/>
        <v>5398932.8883160949</v>
      </c>
      <c r="Q895" s="15">
        <f t="shared" si="55"/>
        <v>266.21720511326856</v>
      </c>
      <c r="R895" s="1"/>
      <c r="S895" s="1"/>
      <c r="T895" s="1"/>
      <c r="U895" s="13"/>
      <c r="V895" s="15"/>
    </row>
    <row r="896" spans="1:22" x14ac:dyDescent="0.2">
      <c r="A896" s="24">
        <v>37771</v>
      </c>
      <c r="B896" s="4">
        <v>5.7293538186036885E-2</v>
      </c>
      <c r="C896" s="4">
        <v>5.1358545551425383E-2</v>
      </c>
      <c r="D896" s="4">
        <v>6.1730413120636873E-2</v>
      </c>
      <c r="E896" s="4">
        <v>4.2764326638019767E-2</v>
      </c>
      <c r="F896" s="4">
        <v>5.7859717142424882E-2</v>
      </c>
      <c r="G896" s="4">
        <v>8.3984431617724065E-2</v>
      </c>
      <c r="H896" s="4">
        <v>9.2127091480101342E-2</v>
      </c>
      <c r="I896" s="4">
        <v>0.10376248879753014</v>
      </c>
      <c r="J896" s="4">
        <v>0.10502623847833803</v>
      </c>
      <c r="K896" s="4">
        <v>0.20994922410878347</v>
      </c>
      <c r="L896" s="4"/>
      <c r="M896" s="4">
        <v>5.0621961520747716E-2</v>
      </c>
      <c r="N896" s="4">
        <v>0.1883114362997742</v>
      </c>
      <c r="O896" s="1"/>
      <c r="P896" s="15">
        <f t="shared" si="55"/>
        <v>5672237.4612415312</v>
      </c>
      <c r="Q896" s="15">
        <f t="shared" si="55"/>
        <v>316.34894937585977</v>
      </c>
      <c r="R896" s="1"/>
      <c r="S896" s="1"/>
      <c r="T896" s="1"/>
      <c r="U896" s="13"/>
      <c r="V896" s="15"/>
    </row>
    <row r="897" spans="1:22" x14ac:dyDescent="0.2">
      <c r="A897" s="24">
        <v>37802</v>
      </c>
      <c r="B897" s="4">
        <v>-2.9988417726984906E-3</v>
      </c>
      <c r="C897" s="4">
        <v>-5.1069099020223385E-3</v>
      </c>
      <c r="D897" s="4">
        <v>-2.4436893202275378E-3</v>
      </c>
      <c r="E897" s="4">
        <v>1.7618247397058973E-2</v>
      </c>
      <c r="F897" s="4">
        <v>1.0387972021616898E-2</v>
      </c>
      <c r="G897" s="4">
        <v>1.1737609912374047E-2</v>
      </c>
      <c r="H897" s="4">
        <v>2.7687137784293547E-2</v>
      </c>
      <c r="I897" s="4">
        <v>2.7545537322457347E-2</v>
      </c>
      <c r="J897" s="4">
        <v>1.0251044147540522E-2</v>
      </c>
      <c r="K897" s="4">
        <v>1.2377199995932564E-2</v>
      </c>
      <c r="L897" s="4"/>
      <c r="M897" s="4">
        <v>-5.3685584806313358E-3</v>
      </c>
      <c r="N897" s="4">
        <v>4.6183691405878857E-3</v>
      </c>
      <c r="O897" s="1"/>
      <c r="P897" s="15">
        <f t="shared" si="55"/>
        <v>5641785.7227148283</v>
      </c>
      <c r="Q897" s="15">
        <f t="shared" si="55"/>
        <v>317.80996560131467</v>
      </c>
      <c r="R897" s="1"/>
      <c r="S897" s="1"/>
      <c r="T897" s="1"/>
      <c r="U897" s="13"/>
      <c r="V897" s="15"/>
    </row>
    <row r="898" spans="1:22" x14ac:dyDescent="0.2">
      <c r="A898" s="24">
        <v>37833</v>
      </c>
      <c r="B898" s="4">
        <v>1.2953492091459351E-2</v>
      </c>
      <c r="C898" s="4">
        <v>2.5849339999999055E-2</v>
      </c>
      <c r="D898" s="4">
        <v>3.1088139999999154E-2</v>
      </c>
      <c r="E898" s="4">
        <v>4.2068709999999454E-2</v>
      </c>
      <c r="F898" s="4">
        <v>2.4098289999999301E-2</v>
      </c>
      <c r="G898" s="4">
        <v>3.3378449999999615E-2</v>
      </c>
      <c r="H898" s="4">
        <v>3.8438609999998929E-2</v>
      </c>
      <c r="I898" s="4">
        <v>4.7602319999999754E-2</v>
      </c>
      <c r="J898" s="4">
        <v>3.3838269999998838E-2</v>
      </c>
      <c r="K898" s="4">
        <v>5.4671079999999428E-2</v>
      </c>
      <c r="L898" s="4"/>
      <c r="M898" s="4">
        <v>1.7882325344911632E-2</v>
      </c>
      <c r="N898" s="4">
        <v>3.9804839999999508E-2</v>
      </c>
      <c r="O898" s="1"/>
      <c r="P898" s="15">
        <f t="shared" si="55"/>
        <v>5742673.9705346925</v>
      </c>
      <c r="Q898" s="15">
        <f t="shared" si="55"/>
        <v>330.46034043248034</v>
      </c>
      <c r="R898" s="1"/>
      <c r="S898" s="1"/>
      <c r="T898" s="1"/>
      <c r="U898" s="13"/>
      <c r="V898" s="15"/>
    </row>
    <row r="899" spans="1:22" x14ac:dyDescent="0.2">
      <c r="A899" s="24">
        <v>37862</v>
      </c>
      <c r="B899" s="4">
        <v>1.2027170224736539E-2</v>
      </c>
      <c r="C899" s="4">
        <v>1.6716891431114655E-2</v>
      </c>
      <c r="D899" s="4">
        <v>2.2787589845840062E-2</v>
      </c>
      <c r="E899" s="4">
        <v>2.869101542661312E-2</v>
      </c>
      <c r="F899" s="4">
        <v>2.2609139773672515E-2</v>
      </c>
      <c r="G899" s="4">
        <v>4.0373217899918323E-2</v>
      </c>
      <c r="H899" s="4">
        <v>5.5972413579095326E-2</v>
      </c>
      <c r="I899" s="4">
        <v>6.339680618695076E-2</v>
      </c>
      <c r="J899" s="4">
        <v>8.85641037074687E-2</v>
      </c>
      <c r="K899" s="4">
        <v>0.10186369826863473</v>
      </c>
      <c r="L899" s="4"/>
      <c r="M899" s="4">
        <v>1.8527620928801669E-2</v>
      </c>
      <c r="N899" s="4">
        <v>9.0405618209568939E-2</v>
      </c>
      <c r="O899" s="1"/>
      <c r="P899" s="15">
        <f t="shared" si="55"/>
        <v>5849072.0569784557</v>
      </c>
      <c r="Q899" s="15">
        <f t="shared" si="55"/>
        <v>360.33581180302332</v>
      </c>
      <c r="R899" s="1"/>
      <c r="S899" s="1"/>
      <c r="T899" s="1"/>
      <c r="U899" s="13"/>
      <c r="V899" s="15"/>
    </row>
    <row r="900" spans="1:22" x14ac:dyDescent="0.2">
      <c r="A900" s="24">
        <v>37894</v>
      </c>
      <c r="B900" s="4">
        <v>5.3490012006458532E-3</v>
      </c>
      <c r="C900" s="4">
        <v>-2.8803643447106175E-3</v>
      </c>
      <c r="D900" s="4">
        <v>-2.7401402398279373E-3</v>
      </c>
      <c r="E900" s="4">
        <v>-1.2339827548800142E-2</v>
      </c>
      <c r="F900" s="4">
        <v>-1.9390208064837378E-2</v>
      </c>
      <c r="G900" s="4">
        <v>-1.4810333252712304E-2</v>
      </c>
      <c r="H900" s="4">
        <v>-3.1260597507765109E-2</v>
      </c>
      <c r="I900" s="4">
        <v>-3.0999300945325214E-2</v>
      </c>
      <c r="J900" s="4">
        <v>-4.2935424841361924E-2</v>
      </c>
      <c r="K900" s="4">
        <v>-1.1709454021732402E-2</v>
      </c>
      <c r="L900" s="4"/>
      <c r="M900" s="4">
        <v>1.244641120703438E-3</v>
      </c>
      <c r="N900" s="4">
        <v>-3.1982216589497625E-2</v>
      </c>
      <c r="O900" s="1"/>
      <c r="P900" s="15">
        <f t="shared" si="55"/>
        <v>5856352.0525785284</v>
      </c>
      <c r="Q900" s="15">
        <f t="shared" si="55"/>
        <v>348.81147382498659</v>
      </c>
      <c r="R900" s="1"/>
      <c r="S900" s="1"/>
      <c r="T900" s="1"/>
      <c r="U900" s="13"/>
      <c r="V900" s="15"/>
    </row>
    <row r="901" spans="1:22" x14ac:dyDescent="0.2">
      <c r="A901" s="24">
        <v>37925</v>
      </c>
      <c r="B901" s="4">
        <v>5.3186879999999714E-2</v>
      </c>
      <c r="C901" s="4">
        <v>5.4084549999999343E-2</v>
      </c>
      <c r="D901" s="4">
        <v>5.799371999999936E-2</v>
      </c>
      <c r="E901" s="4">
        <v>5.8825279999999092E-2</v>
      </c>
      <c r="F901" s="4">
        <v>7.8958259999998726E-2</v>
      </c>
      <c r="G901" s="4">
        <v>7.6553869999999469E-2</v>
      </c>
      <c r="H901" s="4">
        <v>8.9222849999999188E-2</v>
      </c>
      <c r="I901" s="4">
        <v>7.4987309999999585E-2</v>
      </c>
      <c r="J901" s="4">
        <v>0.10478584999999918</v>
      </c>
      <c r="K901" s="4">
        <v>0.12989095276010909</v>
      </c>
      <c r="L901" s="4"/>
      <c r="M901" s="4">
        <v>7.1812039999999078E-2</v>
      </c>
      <c r="N901" s="4">
        <v>8.8131960481260929E-2</v>
      </c>
      <c r="O901" s="1"/>
      <c r="P901" s="15">
        <f t="shared" ref="P901:Q916" si="56">P900*(1+M901)</f>
        <v>6276908.6404323746</v>
      </c>
      <c r="Q901" s="15">
        <f t="shared" si="56"/>
        <v>379.55291285154067</v>
      </c>
      <c r="R901" s="1"/>
      <c r="S901" s="1"/>
      <c r="T901" s="1"/>
      <c r="U901" s="13"/>
      <c r="V901" s="15"/>
    </row>
    <row r="902" spans="1:22" x14ac:dyDescent="0.2">
      <c r="A902" s="24">
        <v>37953</v>
      </c>
      <c r="B902" s="4">
        <v>2.3943134883497308E-2</v>
      </c>
      <c r="C902" s="4">
        <v>2.1773205514671767E-2</v>
      </c>
      <c r="D902" s="4">
        <v>2.6751209529949582E-2</v>
      </c>
      <c r="E902" s="4">
        <v>1.9997369181382396E-2</v>
      </c>
      <c r="F902" s="4">
        <v>3.0924235080697748E-2</v>
      </c>
      <c r="G902" s="4">
        <v>2.7406959288599486E-2</v>
      </c>
      <c r="H902" s="4">
        <v>2.4982035738554176E-2</v>
      </c>
      <c r="I902" s="4">
        <v>2.3602141567680368E-2</v>
      </c>
      <c r="J902" s="4">
        <v>3.1941730837320215E-2</v>
      </c>
      <c r="K902" s="4">
        <v>2.6577080743573456E-2</v>
      </c>
      <c r="L902" s="4"/>
      <c r="M902" s="4">
        <v>2.3418448172629391E-2</v>
      </c>
      <c r="N902" s="4">
        <v>1.7490884780821725E-2</v>
      </c>
      <c r="O902" s="1"/>
      <c r="P902" s="15">
        <f t="shared" si="56"/>
        <v>6423904.1001126701</v>
      </c>
      <c r="Q902" s="15">
        <f t="shared" si="56"/>
        <v>386.19162911845223</v>
      </c>
      <c r="R902" s="1"/>
      <c r="S902" s="1"/>
      <c r="T902" s="1"/>
      <c r="U902" s="13"/>
      <c r="V902" s="15"/>
    </row>
    <row r="903" spans="1:22" x14ac:dyDescent="0.2">
      <c r="A903" s="24">
        <v>37986</v>
      </c>
      <c r="B903" s="4">
        <v>2.8348348661894951E-2</v>
      </c>
      <c r="C903" s="4">
        <v>3.6689381313850022E-2</v>
      </c>
      <c r="D903" s="4">
        <v>4.3509687133420405E-2</v>
      </c>
      <c r="E903" s="4">
        <v>3.6012064362113794E-2</v>
      </c>
      <c r="F903" s="4">
        <v>3.3732903512966983E-2</v>
      </c>
      <c r="G903" s="4">
        <v>3.8393828015365949E-2</v>
      </c>
      <c r="H903" s="4">
        <v>3.3873003012220737E-2</v>
      </c>
      <c r="I903" s="4">
        <v>4.1827210567456863E-2</v>
      </c>
      <c r="J903" s="4">
        <v>1.997402208870791E-2</v>
      </c>
      <c r="K903" s="4">
        <v>-8.0464606852433951E-3</v>
      </c>
      <c r="L903" s="4"/>
      <c r="M903" s="4">
        <v>2.8410551614205248E-2</v>
      </c>
      <c r="N903" s="4">
        <v>5.4164455396645828E-2</v>
      </c>
      <c r="O903" s="1"/>
      <c r="P903" s="15">
        <f t="shared" si="56"/>
        <v>6606410.7591136256</v>
      </c>
      <c r="Q903" s="15">
        <f t="shared" si="56"/>
        <v>407.10948838839664</v>
      </c>
      <c r="R903" s="1"/>
      <c r="S903" s="1"/>
      <c r="T903" s="1"/>
      <c r="U903" s="13"/>
      <c r="V903" s="15"/>
    </row>
    <row r="904" spans="1:22" x14ac:dyDescent="0.2">
      <c r="A904" s="24">
        <v>38016</v>
      </c>
      <c r="B904" s="4">
        <v>1.3684759999999407E-2</v>
      </c>
      <c r="C904" s="4">
        <v>1.794512999999931E-2</v>
      </c>
      <c r="D904" s="4">
        <v>1.6092129999999427E-2</v>
      </c>
      <c r="E904" s="4">
        <v>1.9479559999998619E-2</v>
      </c>
      <c r="F904" s="4">
        <v>2.2023319999999957E-2</v>
      </c>
      <c r="G904" s="4">
        <v>8.6157899999992349E-3</v>
      </c>
      <c r="H904" s="4">
        <v>1.8943618145701446E-2</v>
      </c>
      <c r="I904" s="4">
        <v>1.3501539999999368E-2</v>
      </c>
      <c r="J904" s="4">
        <v>4.3194659999999496E-2</v>
      </c>
      <c r="K904" s="4">
        <v>8.1545859999999415E-2</v>
      </c>
      <c r="L904" s="4"/>
      <c r="M904" s="4">
        <v>1.6814505050506856E-2</v>
      </c>
      <c r="N904" s="4">
        <v>4.602859999999942E-2</v>
      </c>
      <c r="O904" s="1"/>
      <c r="P904" s="15">
        <f t="shared" si="56"/>
        <v>6717494.2861884646</v>
      </c>
      <c r="Q904" s="15">
        <f t="shared" si="56"/>
        <v>425.84816818563058</v>
      </c>
      <c r="R904" s="1"/>
      <c r="S904" s="1"/>
      <c r="T904" s="1"/>
      <c r="U904" s="13"/>
      <c r="V904" s="15"/>
    </row>
    <row r="905" spans="1:22" x14ac:dyDescent="0.2">
      <c r="A905" s="24">
        <v>38044</v>
      </c>
      <c r="B905" s="4">
        <v>3.0428623243156983E-2</v>
      </c>
      <c r="C905" s="4">
        <v>2.3822033447608248E-2</v>
      </c>
      <c r="D905" s="4">
        <v>3.4843551264756023E-2</v>
      </c>
      <c r="E905" s="4">
        <v>2.0807290675813883E-2</v>
      </c>
      <c r="F905" s="4">
        <v>3.6636191822843278E-2</v>
      </c>
      <c r="G905" s="4">
        <v>3.3269749089045453E-2</v>
      </c>
      <c r="H905" s="4">
        <v>3.4234214479790914E-2</v>
      </c>
      <c r="I905" s="4">
        <v>2.7471320135460164E-2</v>
      </c>
      <c r="J905" s="4">
        <v>-6.3078928205118068E-3</v>
      </c>
      <c r="K905" s="4">
        <v>-1.1426848002875967E-2</v>
      </c>
      <c r="L905" s="4"/>
      <c r="M905" s="4">
        <v>3.2848953223007182E-2</v>
      </c>
      <c r="N905" s="4">
        <v>3.343844870319912E-2</v>
      </c>
      <c r="O905" s="1"/>
      <c r="P905" s="15">
        <f t="shared" si="56"/>
        <v>6938156.9417712875</v>
      </c>
      <c r="Q905" s="15">
        <f t="shared" si="56"/>
        <v>440.08787031285709</v>
      </c>
      <c r="R905" s="1"/>
      <c r="S905" s="1"/>
      <c r="T905" s="1"/>
      <c r="U905" s="13"/>
      <c r="V905" s="15"/>
    </row>
    <row r="906" spans="1:22" x14ac:dyDescent="0.2">
      <c r="A906" s="24">
        <v>38077</v>
      </c>
      <c r="B906" s="4">
        <v>1.8188222804602638E-3</v>
      </c>
      <c r="C906" s="4">
        <v>3.3963540204970943E-3</v>
      </c>
      <c r="D906" s="4">
        <v>1.8925116824981547E-3</v>
      </c>
      <c r="E906" s="4">
        <v>-6.605714631304771E-3</v>
      </c>
      <c r="F906" s="4">
        <v>2.9801324771299154E-3</v>
      </c>
      <c r="G906" s="4">
        <v>3.0003861176333135E-3</v>
      </c>
      <c r="H906" s="4">
        <v>-6.827794762852113E-3</v>
      </c>
      <c r="I906" s="4">
        <v>8.1085418558262123E-3</v>
      </c>
      <c r="J906" s="4">
        <v>-9.1734797877356389E-3</v>
      </c>
      <c r="K906" s="4">
        <v>-2.5205217096743504E-2</v>
      </c>
      <c r="L906" s="4"/>
      <c r="M906" s="4">
        <v>1.957049493954699E-4</v>
      </c>
      <c r="N906" s="4">
        <v>-1.038197964112797E-2</v>
      </c>
      <c r="O906" s="1"/>
      <c r="P906" s="15">
        <f t="shared" si="56"/>
        <v>6939514.7734244745</v>
      </c>
      <c r="Q906" s="15">
        <f t="shared" si="56"/>
        <v>435.51888700296166</v>
      </c>
      <c r="R906" s="1"/>
      <c r="S906" s="1"/>
      <c r="T906" s="1"/>
      <c r="U906" s="13"/>
      <c r="V906" s="15"/>
    </row>
    <row r="907" spans="1:22" x14ac:dyDescent="0.2">
      <c r="A907" s="24">
        <v>38107</v>
      </c>
      <c r="B907" s="4">
        <v>-2.1138110000000876E-2</v>
      </c>
      <c r="C907" s="4">
        <v>-1.0632490834825536E-2</v>
      </c>
      <c r="D907" s="4">
        <v>-2.4935900000009337E-3</v>
      </c>
      <c r="E907" s="4">
        <v>-1.6679310000000003E-2</v>
      </c>
      <c r="F907" s="4">
        <v>-5.6171082003476647E-3</v>
      </c>
      <c r="G907" s="4">
        <v>-1.4867901567268471E-2</v>
      </c>
      <c r="H907" s="4">
        <v>-1.7531510000000528E-2</v>
      </c>
      <c r="I907" s="4">
        <v>-2.63229300000003E-2</v>
      </c>
      <c r="J907" s="4">
        <v>-5.9031690000000414E-2</v>
      </c>
      <c r="K907" s="4">
        <v>-0.11456227345207992</v>
      </c>
      <c r="L907" s="4"/>
      <c r="M907" s="4">
        <v>-3.0550301212470155E-2</v>
      </c>
      <c r="N907" s="4">
        <v>-3.1932870000000668E-2</v>
      </c>
      <c r="O907" s="1"/>
      <c r="P907" s="15">
        <f t="shared" si="56"/>
        <v>6727510.50682797</v>
      </c>
      <c r="Q907" s="15">
        <f t="shared" si="56"/>
        <v>421.61151900175111</v>
      </c>
      <c r="R907" s="1"/>
      <c r="S907" s="1"/>
      <c r="T907" s="1"/>
      <c r="U907" s="13"/>
      <c r="V907" s="15"/>
    </row>
    <row r="908" spans="1:22" x14ac:dyDescent="0.2">
      <c r="A908" s="24">
        <v>38138</v>
      </c>
      <c r="B908" s="4">
        <v>2.2614254183744187E-2</v>
      </c>
      <c r="C908" s="4">
        <v>1.440381816300329E-2</v>
      </c>
      <c r="D908" s="4">
        <v>1.2099948741693733E-2</v>
      </c>
      <c r="E908" s="4">
        <v>9.4082593243609569E-3</v>
      </c>
      <c r="F908" s="4">
        <v>3.6133382099607925E-3</v>
      </c>
      <c r="G908" s="4">
        <v>5.7375064323208491E-3</v>
      </c>
      <c r="H908" s="4">
        <v>1.2563829200506804E-2</v>
      </c>
      <c r="I908" s="4">
        <v>1.3794573877085714E-2</v>
      </c>
      <c r="J908" s="4">
        <v>3.9411438407654931E-2</v>
      </c>
      <c r="K908" s="4">
        <v>5.9671797368694657E-2</v>
      </c>
      <c r="L908" s="4"/>
      <c r="M908" s="4">
        <v>1.8901398852339657E-2</v>
      </c>
      <c r="N908" s="4">
        <v>2.1105567549205118E-2</v>
      </c>
      <c r="O908" s="1"/>
      <c r="P908" s="15">
        <f t="shared" si="56"/>
        <v>6854669.8662008308</v>
      </c>
      <c r="Q908" s="15">
        <f t="shared" si="56"/>
        <v>430.50986939556554</v>
      </c>
      <c r="R908" s="1"/>
      <c r="S908" s="1"/>
      <c r="T908" s="1"/>
      <c r="U908" s="13"/>
      <c r="V908" s="15"/>
    </row>
    <row r="909" spans="1:22" x14ac:dyDescent="0.2">
      <c r="A909" s="24">
        <v>38168</v>
      </c>
      <c r="B909" s="4">
        <v>1.2355594571384021E-2</v>
      </c>
      <c r="C909" s="4">
        <v>1.7219935825053989E-2</v>
      </c>
      <c r="D909" s="4">
        <v>3.0082686223624311E-2</v>
      </c>
      <c r="E909" s="4">
        <v>2.4992916299626966E-2</v>
      </c>
      <c r="F909" s="4">
        <v>3.3180696933273746E-2</v>
      </c>
      <c r="G909" s="4">
        <v>2.9223094539191807E-2</v>
      </c>
      <c r="H909" s="4">
        <v>3.6110142763755126E-2</v>
      </c>
      <c r="I909" s="4">
        <v>3.5356291712466126E-2</v>
      </c>
      <c r="J909" s="4">
        <v>1.2578189965903874E-2</v>
      </c>
      <c r="K909" s="4">
        <v>5.8667329544994651E-3</v>
      </c>
      <c r="L909" s="4"/>
      <c r="M909" s="4">
        <v>1.3037271544944273E-2</v>
      </c>
      <c r="N909" s="4">
        <v>2.9485219167880272E-2</v>
      </c>
      <c r="O909" s="1"/>
      <c r="P909" s="15">
        <f t="shared" si="56"/>
        <v>6944036.058597438</v>
      </c>
      <c r="Q909" s="15">
        <f t="shared" si="56"/>
        <v>443.20354724862932</v>
      </c>
      <c r="R909" s="1"/>
      <c r="S909" s="1"/>
      <c r="T909" s="1"/>
      <c r="U909" s="13"/>
      <c r="V909" s="15"/>
    </row>
    <row r="910" spans="1:22" x14ac:dyDescent="0.2">
      <c r="A910" s="24">
        <v>38198</v>
      </c>
      <c r="B910" s="4">
        <v>-2.2000672310120928E-2</v>
      </c>
      <c r="C910" s="4">
        <v>-2.2301620000000688E-2</v>
      </c>
      <c r="D910" s="4">
        <v>-1.6898614063034945E-2</v>
      </c>
      <c r="E910" s="4">
        <v>-4.0364420000000512E-2</v>
      </c>
      <c r="F910" s="4">
        <v>-3.0372600000000305E-2</v>
      </c>
      <c r="G910" s="4">
        <v>-4.6326401454108268E-2</v>
      </c>
      <c r="H910" s="4">
        <v>-2.7820953420644723E-2</v>
      </c>
      <c r="I910" s="4">
        <v>-3.8704950000000404E-2</v>
      </c>
      <c r="J910" s="4">
        <v>-9.6150502329660492E-2</v>
      </c>
      <c r="K910" s="4">
        <v>-0.13673817000000033</v>
      </c>
      <c r="L910" s="4"/>
      <c r="M910" s="4">
        <v>-2.1443036363062551E-2</v>
      </c>
      <c r="N910" s="4">
        <v>-0.1036579200000004</v>
      </c>
      <c r="O910" s="1"/>
      <c r="P910" s="15">
        <f t="shared" si="56"/>
        <v>6795134.8408865156</v>
      </c>
      <c r="Q910" s="15">
        <f t="shared" si="56"/>
        <v>397.26198940421449</v>
      </c>
      <c r="R910" s="1"/>
      <c r="S910" s="1"/>
      <c r="T910" s="1"/>
      <c r="U910" s="13"/>
      <c r="V910" s="15"/>
    </row>
    <row r="911" spans="1:22" x14ac:dyDescent="0.2">
      <c r="A911" s="24">
        <v>38230</v>
      </c>
      <c r="B911" s="4">
        <v>3.0928797757632243E-2</v>
      </c>
      <c r="C911" s="4">
        <v>2.0234327534550678E-2</v>
      </c>
      <c r="D911" s="4">
        <v>7.2366150797296136E-3</v>
      </c>
      <c r="E911" s="4">
        <v>1.1087930761741083E-2</v>
      </c>
      <c r="F911" s="4">
        <v>5.5453000733041158E-4</v>
      </c>
      <c r="G911" s="4">
        <v>-1.2279154699159633E-3</v>
      </c>
      <c r="H911" s="4">
        <v>7.9133735478387202E-4</v>
      </c>
      <c r="I911" s="4">
        <v>-2.0983508793529393E-2</v>
      </c>
      <c r="J911" s="4">
        <v>-4.2699776323152028E-2</v>
      </c>
      <c r="K911" s="4">
        <v>-5.221905791000736E-2</v>
      </c>
      <c r="L911" s="4"/>
      <c r="M911" s="4">
        <v>1.6408322343539172E-2</v>
      </c>
      <c r="N911" s="4">
        <v>-2.770819544127634E-2</v>
      </c>
      <c r="O911" s="1"/>
      <c r="P911" s="15">
        <f t="shared" si="56"/>
        <v>6906631.6037235949</v>
      </c>
      <c r="Q911" s="15">
        <f t="shared" si="56"/>
        <v>386.25457656041226</v>
      </c>
      <c r="R911" s="1"/>
      <c r="S911" s="1"/>
      <c r="T911" s="1"/>
      <c r="U911" s="13"/>
      <c r="V911" s="15"/>
    </row>
    <row r="912" spans="1:22" x14ac:dyDescent="0.2">
      <c r="A912" s="24">
        <v>38260</v>
      </c>
      <c r="B912" s="4">
        <v>6.9401256209571383E-3</v>
      </c>
      <c r="C912" s="4">
        <v>1.4972764223355695E-2</v>
      </c>
      <c r="D912" s="4">
        <v>2.1993039302369732E-2</v>
      </c>
      <c r="E912" s="4">
        <v>3.1210449986355471E-2</v>
      </c>
      <c r="F912" s="4">
        <v>3.5867743317465894E-2</v>
      </c>
      <c r="G912" s="4">
        <v>3.3982315384845974E-2</v>
      </c>
      <c r="H912" s="4">
        <v>5.335462120547052E-2</v>
      </c>
      <c r="I912" s="4">
        <v>3.8564475412202093E-2</v>
      </c>
      <c r="J912" s="4">
        <v>1.7617392230047324E-2</v>
      </c>
      <c r="K912" s="4">
        <v>7.0512059847519959E-2</v>
      </c>
      <c r="L912" s="4"/>
      <c r="M912" s="4">
        <v>2.0259334100330095E-2</v>
      </c>
      <c r="N912" s="4">
        <v>4.242966649811275E-2</v>
      </c>
      <c r="O912" s="1"/>
      <c r="P912" s="15">
        <f t="shared" si="56"/>
        <v>7046555.3608913301</v>
      </c>
      <c r="Q912" s="15">
        <f t="shared" si="56"/>
        <v>402.64322942724033</v>
      </c>
      <c r="R912" s="1"/>
      <c r="S912" s="1"/>
      <c r="T912" s="1"/>
      <c r="U912" s="13"/>
      <c r="V912" s="15"/>
    </row>
    <row r="913" spans="1:22" x14ac:dyDescent="0.2">
      <c r="A913" s="24">
        <v>38289</v>
      </c>
      <c r="B913" s="4">
        <v>1.8182819999999156E-2</v>
      </c>
      <c r="C913" s="4">
        <v>1.2169619999998993E-2</v>
      </c>
      <c r="D913" s="4">
        <v>1.7834806015927018E-2</v>
      </c>
      <c r="E913" s="4">
        <v>1.5328700876822809E-2</v>
      </c>
      <c r="F913" s="4">
        <v>1.6819789999999557E-2</v>
      </c>
      <c r="G913" s="4">
        <v>7.0774999999945187E-4</v>
      </c>
      <c r="H913" s="4">
        <v>1.09884399999991E-2</v>
      </c>
      <c r="I913" s="4">
        <v>1.6464075882780316E-2</v>
      </c>
      <c r="J913" s="4">
        <v>3.7450407257545004E-2</v>
      </c>
      <c r="K913" s="4">
        <v>5.3678609999999516E-2</v>
      </c>
      <c r="L913" s="4"/>
      <c r="M913" s="4">
        <v>1.9124466892750602E-2</v>
      </c>
      <c r="N913" s="4">
        <v>4.3970269999999534E-2</v>
      </c>
      <c r="O913" s="1"/>
      <c r="P913" s="15">
        <f t="shared" si="56"/>
        <v>7181316.9755986305</v>
      </c>
      <c r="Q913" s="15">
        <f t="shared" si="56"/>
        <v>420.34756093882783</v>
      </c>
      <c r="R913" s="1"/>
      <c r="S913" s="1"/>
      <c r="T913" s="1"/>
      <c r="U913" s="13"/>
      <c r="V913" s="15"/>
    </row>
    <row r="914" spans="1:22" x14ac:dyDescent="0.2">
      <c r="A914" s="24">
        <v>38321</v>
      </c>
      <c r="B914" s="4">
        <v>3.3511942056830835E-2</v>
      </c>
      <c r="C914" s="4">
        <v>4.7953198340080272E-2</v>
      </c>
      <c r="D914" s="4">
        <v>5.7960511891529842E-2</v>
      </c>
      <c r="E914" s="4">
        <v>5.0434760278542656E-2</v>
      </c>
      <c r="F914" s="4">
        <v>6.1641539177625271E-2</v>
      </c>
      <c r="G914" s="4">
        <v>6.0733247870499163E-2</v>
      </c>
      <c r="H914" s="4">
        <v>8.1423992704298787E-2</v>
      </c>
      <c r="I914" s="4">
        <v>5.8300790055792806E-2</v>
      </c>
      <c r="J914" s="4">
        <v>6.5161116225600946E-2</v>
      </c>
      <c r="K914" s="4">
        <v>8.9779889424376202E-2</v>
      </c>
      <c r="L914" s="4"/>
      <c r="M914" s="4">
        <v>4.7900909931743341E-2</v>
      </c>
      <c r="N914" s="4">
        <v>7.7848138569386993E-2</v>
      </c>
      <c r="O914" s="1"/>
      <c r="P914" s="15">
        <f t="shared" si="56"/>
        <v>7525308.5932380799</v>
      </c>
      <c r="Q914" s="15">
        <f t="shared" si="56"/>
        <v>453.07083611009756</v>
      </c>
      <c r="R914" s="1"/>
      <c r="S914" s="1"/>
      <c r="T914" s="1"/>
      <c r="U914" s="13"/>
      <c r="V914" s="15"/>
    </row>
    <row r="915" spans="1:22" x14ac:dyDescent="0.2">
      <c r="A915" s="24">
        <v>38352</v>
      </c>
      <c r="B915" s="4">
        <v>2.9005338637421385E-2</v>
      </c>
      <c r="C915" s="4">
        <v>2.5607605383484389E-2</v>
      </c>
      <c r="D915" s="4">
        <v>2.6902002471264286E-2</v>
      </c>
      <c r="E915" s="4">
        <v>3.4056028204618061E-2</v>
      </c>
      <c r="F915" s="4">
        <v>3.6054775672188732E-2</v>
      </c>
      <c r="G915" s="4">
        <v>3.9711353148233375E-2</v>
      </c>
      <c r="H915" s="4">
        <v>3.4148234926351995E-2</v>
      </c>
      <c r="I915" s="4">
        <v>4.2351601372915493E-2</v>
      </c>
      <c r="J915" s="4">
        <v>3.5872058258758832E-2</v>
      </c>
      <c r="K915" s="4">
        <v>6.0423716146061679E-2</v>
      </c>
      <c r="L915" s="4"/>
      <c r="M915" s="4">
        <v>2.4764796828263824E-2</v>
      </c>
      <c r="N915" s="4">
        <v>5.3701594850421142E-2</v>
      </c>
      <c r="O915" s="1"/>
      <c r="P915" s="15">
        <f t="shared" si="56"/>
        <v>7711671.3316196091</v>
      </c>
      <c r="Q915" s="15">
        <f t="shared" si="56"/>
        <v>477.4014625894236</v>
      </c>
      <c r="R915" s="1"/>
      <c r="S915" s="1"/>
      <c r="T915" s="1"/>
      <c r="U915" s="13"/>
      <c r="V915" s="15"/>
    </row>
    <row r="916" spans="1:22" x14ac:dyDescent="0.2">
      <c r="A916" s="24">
        <v>38383</v>
      </c>
      <c r="B916" s="4">
        <v>-1.5573860000000717E-2</v>
      </c>
      <c r="C916" s="4">
        <v>-2.4774840000001297E-2</v>
      </c>
      <c r="D916" s="4">
        <v>-5.0801700000006056E-3</v>
      </c>
      <c r="E916" s="4">
        <v>-2.1170480000000769E-2</v>
      </c>
      <c r="F916" s="4">
        <v>-1.2935260132153847E-2</v>
      </c>
      <c r="G916" s="4">
        <v>-1.9765120000000413E-2</v>
      </c>
      <c r="H916" s="4">
        <v>-2.2498410000000968E-2</v>
      </c>
      <c r="I916" s="4">
        <v>-2.0475800000000932E-2</v>
      </c>
      <c r="J916" s="4">
        <v>-4.0501604904026212E-2</v>
      </c>
      <c r="K916" s="4">
        <v>-7.3875510000000255E-2</v>
      </c>
      <c r="L916" s="4"/>
      <c r="M916" s="4">
        <v>-1.3413373737371725E-2</v>
      </c>
      <c r="N916" s="4">
        <v>-6.5499886043590361E-2</v>
      </c>
      <c r="O916" s="1"/>
      <c r="P916" s="15">
        <f t="shared" si="56"/>
        <v>7608231.8019088199</v>
      </c>
      <c r="Q916" s="15">
        <f t="shared" si="56"/>
        <v>446.131721192773</v>
      </c>
      <c r="R916" s="1"/>
      <c r="S916" s="1"/>
      <c r="T916" s="1"/>
      <c r="U916" s="13"/>
      <c r="V916" s="15"/>
    </row>
    <row r="917" spans="1:22" x14ac:dyDescent="0.2">
      <c r="A917" s="24">
        <v>38411</v>
      </c>
      <c r="B917" s="4">
        <v>3.7648727095158652E-3</v>
      </c>
      <c r="C917" s="4">
        <v>2.0340660964695223E-2</v>
      </c>
      <c r="D917" s="4">
        <v>3.0901988664353564E-2</v>
      </c>
      <c r="E917" s="4">
        <v>2.2660834988109224E-2</v>
      </c>
      <c r="F917" s="4">
        <v>2.5464522674524925E-2</v>
      </c>
      <c r="G917" s="4">
        <v>3.5624297360230095E-2</v>
      </c>
      <c r="H917" s="4">
        <v>3.8583140153705564E-2</v>
      </c>
      <c r="I917" s="4">
        <v>2.2854394279463897E-2</v>
      </c>
      <c r="J917" s="4">
        <v>1.848342251671764E-2</v>
      </c>
      <c r="K917" s="4">
        <v>6.2872076903175422E-3</v>
      </c>
      <c r="L917" s="4"/>
      <c r="M917" s="4">
        <v>2.9341246123282927E-2</v>
      </c>
      <c r="N917" s="4">
        <v>8.2510755283231596E-3</v>
      </c>
      <c r="O917" s="1"/>
      <c r="P917" s="15">
        <f t="shared" ref="P917:Q932" si="57">P916*(1+M917)</f>
        <v>7831466.803771615</v>
      </c>
      <c r="Q917" s="15">
        <f t="shared" si="57"/>
        <v>449.81278771991538</v>
      </c>
      <c r="R917" s="1"/>
      <c r="S917" s="1"/>
      <c r="T917" s="1"/>
      <c r="U917" s="13"/>
      <c r="V917" s="15"/>
    </row>
    <row r="918" spans="1:22" x14ac:dyDescent="0.2">
      <c r="A918" s="24">
        <v>38442</v>
      </c>
      <c r="B918" s="4">
        <v>-8.1596212316675798E-3</v>
      </c>
      <c r="C918" s="4">
        <v>-1.1040159168088648E-3</v>
      </c>
      <c r="D918" s="4">
        <v>-6.6432649884569095E-3</v>
      </c>
      <c r="E918" s="4">
        <v>-3.8746158200841929E-3</v>
      </c>
      <c r="F918" s="4">
        <v>-7.5316248883614545E-3</v>
      </c>
      <c r="G918" s="4">
        <v>-2.2527322556012419E-2</v>
      </c>
      <c r="H918" s="4">
        <v>-2.1130106716146457E-2</v>
      </c>
      <c r="I918" s="4">
        <v>-5.3732775770414243E-3</v>
      </c>
      <c r="J918" s="4">
        <v>-1.962098920591171E-2</v>
      </c>
      <c r="K918" s="4">
        <v>-3.6949500549019576E-2</v>
      </c>
      <c r="L918" s="4"/>
      <c r="M918" s="4">
        <v>-8.8264599987264436E-3</v>
      </c>
      <c r="N918" s="4">
        <v>-3.5494543197724382E-2</v>
      </c>
      <c r="O918" s="1"/>
      <c r="P918" s="15">
        <f t="shared" si="57"/>
        <v>7762342.6752967704</v>
      </c>
      <c r="Q918" s="15">
        <f t="shared" si="57"/>
        <v>433.84688829530199</v>
      </c>
      <c r="R918" s="1"/>
      <c r="S918" s="1"/>
      <c r="T918" s="1"/>
      <c r="U918" s="13"/>
      <c r="V918" s="15"/>
    </row>
    <row r="919" spans="1:22" x14ac:dyDescent="0.2">
      <c r="A919" s="24">
        <v>38471</v>
      </c>
      <c r="B919" s="4">
        <v>-2.9716000000009624E-3</v>
      </c>
      <c r="C919" s="4">
        <v>-8.8672700000005378E-3</v>
      </c>
      <c r="D919" s="4">
        <v>-3.5426830000000242E-2</v>
      </c>
      <c r="E919" s="4">
        <v>-3.4343190000000856E-2</v>
      </c>
      <c r="F919" s="4">
        <v>-4.0624330000000541E-2</v>
      </c>
      <c r="G919" s="4">
        <v>-4.2665157838291723E-2</v>
      </c>
      <c r="H919" s="4">
        <v>-3.6741130000000344E-2</v>
      </c>
      <c r="I919" s="4">
        <v>-5.7451420000000586E-2</v>
      </c>
      <c r="J919" s="4">
        <v>-5.0953400000000704E-2</v>
      </c>
      <c r="K919" s="4">
        <v>-5.3731140000000788E-2</v>
      </c>
      <c r="L919" s="4"/>
      <c r="M919" s="4">
        <v>-3.1290490000000837E-2</v>
      </c>
      <c r="N919" s="4">
        <v>-6.1955343434341503E-2</v>
      </c>
      <c r="O919" s="1"/>
      <c r="P919" s="15">
        <f t="shared" si="57"/>
        <v>7519455.1694388166</v>
      </c>
      <c r="Q919" s="15">
        <f t="shared" si="57"/>
        <v>406.96775533304617</v>
      </c>
      <c r="R919" s="1"/>
      <c r="S919" s="1"/>
      <c r="T919" s="1"/>
      <c r="U919" s="13"/>
      <c r="V919" s="15"/>
    </row>
    <row r="920" spans="1:22" x14ac:dyDescent="0.2">
      <c r="A920" s="24">
        <v>38503</v>
      </c>
      <c r="B920" s="4">
        <v>2.9813815145566913E-2</v>
      </c>
      <c r="C920" s="4">
        <v>2.4963248927406312E-2</v>
      </c>
      <c r="D920" s="4">
        <v>3.8519680521861499E-2</v>
      </c>
      <c r="E920" s="4">
        <v>4.6224072607358835E-2</v>
      </c>
      <c r="F920" s="4">
        <v>4.1260267177986476E-2</v>
      </c>
      <c r="G920" s="4">
        <v>4.718185371007988E-2</v>
      </c>
      <c r="H920" s="4">
        <v>5.6447798304052998E-2</v>
      </c>
      <c r="I920" s="4">
        <v>5.2081209868036549E-2</v>
      </c>
      <c r="J920" s="4">
        <v>8.8197316683985783E-2</v>
      </c>
      <c r="K920" s="4">
        <v>9.0081630543744184E-2</v>
      </c>
      <c r="L920" s="4"/>
      <c r="M920" s="4">
        <v>3.7881948173318136E-2</v>
      </c>
      <c r="N920" s="4">
        <v>7.4168108258571008E-2</v>
      </c>
      <c r="O920" s="1"/>
      <c r="P920" s="15">
        <f t="shared" si="57"/>
        <v>7804306.7804590873</v>
      </c>
      <c r="Q920" s="15">
        <f t="shared" si="57"/>
        <v>437.1517838683352</v>
      </c>
      <c r="R920" s="1"/>
      <c r="S920" s="1"/>
      <c r="T920" s="1"/>
      <c r="U920" s="13"/>
      <c r="V920" s="15"/>
    </row>
    <row r="921" spans="1:22" x14ac:dyDescent="0.2">
      <c r="A921" s="24">
        <v>38533</v>
      </c>
      <c r="B921" s="4">
        <v>1.5829843078125627E-2</v>
      </c>
      <c r="C921" s="4">
        <v>9.9553807561638674E-3</v>
      </c>
      <c r="D921" s="4">
        <v>1.7673105392673083E-2</v>
      </c>
      <c r="E921" s="4">
        <v>1.4782685950299523E-2</v>
      </c>
      <c r="F921" s="4">
        <v>3.1287888629538463E-2</v>
      </c>
      <c r="G921" s="4">
        <v>2.4427701562259818E-2</v>
      </c>
      <c r="H921" s="4">
        <v>3.0536957516255292E-2</v>
      </c>
      <c r="I921" s="4">
        <v>3.118578515326198E-2</v>
      </c>
      <c r="J921" s="4">
        <v>1.4624141705575688E-2</v>
      </c>
      <c r="K921" s="4">
        <v>1.3371303230435005E-2</v>
      </c>
      <c r="L921" s="4"/>
      <c r="M921" s="4">
        <v>2.1852016503212779E-2</v>
      </c>
      <c r="N921" s="4">
        <v>1.5940752850076123E-2</v>
      </c>
      <c r="O921" s="1"/>
      <c r="P921" s="15">
        <f t="shared" si="57"/>
        <v>7974846.6210218146</v>
      </c>
      <c r="Q921" s="15">
        <f t="shared" si="57"/>
        <v>444.12031241295023</v>
      </c>
      <c r="R921" s="1"/>
      <c r="S921" s="1"/>
      <c r="T921" s="1"/>
      <c r="U921" s="13"/>
      <c r="V921" s="15"/>
    </row>
    <row r="922" spans="1:22" x14ac:dyDescent="0.2">
      <c r="A922" s="24">
        <v>38562</v>
      </c>
      <c r="B922" s="4">
        <v>2.501092999999921E-2</v>
      </c>
      <c r="C922" s="4">
        <v>3.911337999999942E-2</v>
      </c>
      <c r="D922" s="4">
        <v>4.1669789999999152E-2</v>
      </c>
      <c r="E922" s="4">
        <v>4.1127869999999289E-2</v>
      </c>
      <c r="F922" s="4">
        <v>4.2972829999999407E-2</v>
      </c>
      <c r="G922" s="4">
        <v>6.0239219896218055E-2</v>
      </c>
      <c r="H922" s="4">
        <v>4.5575059999999556E-2</v>
      </c>
      <c r="I922" s="4">
        <v>7.713215999999945E-2</v>
      </c>
      <c r="J922" s="4">
        <v>6.4511627966056251E-2</v>
      </c>
      <c r="K922" s="4">
        <v>7.470919102622009E-2</v>
      </c>
      <c r="L922" s="4"/>
      <c r="M922" s="4">
        <v>3.6960239999998867E-2</v>
      </c>
      <c r="N922" s="4">
        <v>6.6258521026219652E-2</v>
      </c>
      <c r="O922" s="1"/>
      <c r="P922" s="15">
        <f t="shared" si="57"/>
        <v>8269598.8660979606</v>
      </c>
      <c r="Q922" s="15">
        <f t="shared" si="57"/>
        <v>473.54706747113494</v>
      </c>
      <c r="R922" s="1"/>
      <c r="S922" s="1"/>
      <c r="T922" s="1"/>
      <c r="U922" s="13"/>
      <c r="V922" s="15"/>
    </row>
    <row r="923" spans="1:22" x14ac:dyDescent="0.2">
      <c r="A923" s="24">
        <v>38595</v>
      </c>
      <c r="B923" s="4">
        <v>-1.0577013155898207E-2</v>
      </c>
      <c r="C923" s="4">
        <v>-1.1852132135051652E-2</v>
      </c>
      <c r="D923" s="4">
        <v>-1.000831899431387E-2</v>
      </c>
      <c r="E923" s="4">
        <v>-1.7203585114900388E-2</v>
      </c>
      <c r="F923" s="4">
        <v>-7.8515006507530183E-3</v>
      </c>
      <c r="G923" s="4">
        <v>-2.1950382674299607E-2</v>
      </c>
      <c r="H923" s="4">
        <v>-1.0821200141056808E-3</v>
      </c>
      <c r="I923" s="4">
        <v>-3.1036410730431729E-3</v>
      </c>
      <c r="J923" s="4">
        <v>-9.3503523679396849E-3</v>
      </c>
      <c r="K923" s="4">
        <v>5.614198144695326E-3</v>
      </c>
      <c r="L923" s="4"/>
      <c r="M923" s="4">
        <v>-9.1233991261029379E-3</v>
      </c>
      <c r="N923" s="4">
        <v>-1.0279293059094474E-3</v>
      </c>
      <c r="O923" s="1"/>
      <c r="P923" s="15">
        <f t="shared" si="57"/>
        <v>8194152.0150297806</v>
      </c>
      <c r="Q923" s="15">
        <f t="shared" si="57"/>
        <v>473.06029456275388</v>
      </c>
      <c r="R923" s="1"/>
      <c r="S923" s="1"/>
      <c r="T923" s="1"/>
      <c r="U923" s="13"/>
      <c r="V923" s="15"/>
    </row>
    <row r="924" spans="1:22" x14ac:dyDescent="0.2">
      <c r="A924" s="24">
        <v>38625</v>
      </c>
      <c r="B924" s="4">
        <v>6.3472519298182206E-3</v>
      </c>
      <c r="C924" s="4">
        <v>6.1667318810854077E-4</v>
      </c>
      <c r="D924" s="4">
        <v>1.6939477864061914E-3</v>
      </c>
      <c r="E924" s="4">
        <v>-1.3594315845338878E-3</v>
      </c>
      <c r="F924" s="4">
        <v>1.5357967689303864E-2</v>
      </c>
      <c r="G924" s="4">
        <v>2.0751596279971363E-2</v>
      </c>
      <c r="H924" s="4">
        <v>6.0892268483054846E-3</v>
      </c>
      <c r="I924" s="4">
        <v>1.1036080230278911E-2</v>
      </c>
      <c r="J924" s="4">
        <v>-1.8179254721367721E-3</v>
      </c>
      <c r="K924" s="4">
        <v>2.821838455382264E-2</v>
      </c>
      <c r="L924" s="4"/>
      <c r="M924" s="4">
        <v>1.2137352857173322E-2</v>
      </c>
      <c r="N924" s="4">
        <v>2.1708445263079357E-2</v>
      </c>
      <c r="O924" s="1"/>
      <c r="P924" s="15">
        <f t="shared" si="57"/>
        <v>8293607.3294015145</v>
      </c>
      <c r="Q924" s="15">
        <f t="shared" si="57"/>
        <v>483.32969807340561</v>
      </c>
      <c r="R924" s="1"/>
      <c r="S924" s="1"/>
      <c r="T924" s="1"/>
      <c r="U924" s="13"/>
      <c r="V924" s="15"/>
    </row>
    <row r="925" spans="1:22" x14ac:dyDescent="0.2">
      <c r="A925" s="24">
        <v>38656</v>
      </c>
      <c r="B925" s="4">
        <v>-1.2180810000000264E-2</v>
      </c>
      <c r="C925" s="4">
        <v>-2.1728284549233257E-2</v>
      </c>
      <c r="D925" s="4">
        <v>-1.5700210000000991E-2</v>
      </c>
      <c r="E925" s="4">
        <v>-2.6505300000000509E-2</v>
      </c>
      <c r="F925" s="4">
        <v>-8.4485984277026249E-3</v>
      </c>
      <c r="G925" s="4">
        <v>-2.2771320000000261E-2</v>
      </c>
      <c r="H925" s="4">
        <v>-2.4651017917228124E-2</v>
      </c>
      <c r="I925" s="4">
        <v>-3.8590600000000697E-2</v>
      </c>
      <c r="J925" s="4">
        <v>-4.7340850000000656E-2</v>
      </c>
      <c r="K925" s="4">
        <v>-4.1884686247728453E-2</v>
      </c>
      <c r="L925" s="4"/>
      <c r="M925" s="4">
        <v>-2.2395481234713577E-2</v>
      </c>
      <c r="N925" s="4">
        <v>-3.5319780000000356E-2</v>
      </c>
      <c r="O925" s="1"/>
      <c r="P925" s="15">
        <f t="shared" si="57"/>
        <v>8107868.0020878203</v>
      </c>
      <c r="Q925" s="15">
        <f t="shared" si="57"/>
        <v>466.25859946998634</v>
      </c>
      <c r="R925" s="1"/>
      <c r="S925" s="1"/>
      <c r="T925" s="1"/>
      <c r="U925" s="13"/>
      <c r="V925" s="15"/>
    </row>
    <row r="926" spans="1:22" x14ac:dyDescent="0.2">
      <c r="A926" s="24">
        <v>38686</v>
      </c>
      <c r="B926" s="4">
        <v>1.813756918587428E-2</v>
      </c>
      <c r="C926" s="4">
        <v>3.8804585613578357E-2</v>
      </c>
      <c r="D926" s="4">
        <v>3.4065473744213648E-2</v>
      </c>
      <c r="E926" s="4">
        <v>3.9640518700539307E-2</v>
      </c>
      <c r="F926" s="4">
        <v>4.3592200447970075E-2</v>
      </c>
      <c r="G926" s="4">
        <v>4.7964904549075094E-2</v>
      </c>
      <c r="H926" s="4">
        <v>5.6968011236644855E-2</v>
      </c>
      <c r="I926" s="4">
        <v>4.4963930972981458E-2</v>
      </c>
      <c r="J926" s="4">
        <v>5.4430507865063316E-2</v>
      </c>
      <c r="K926" s="4">
        <v>8.4418200340166116E-2</v>
      </c>
      <c r="L926" s="4"/>
      <c r="M926" s="4">
        <v>2.8323664468005827E-2</v>
      </c>
      <c r="N926" s="4">
        <v>6.120014687505404E-2</v>
      </c>
      <c r="O926" s="1"/>
      <c r="P926" s="15">
        <f t="shared" si="57"/>
        <v>8337512.5349298362</v>
      </c>
      <c r="Q926" s="15">
        <f t="shared" si="57"/>
        <v>494.79369423930649</v>
      </c>
      <c r="R926" s="1"/>
      <c r="S926" s="1"/>
      <c r="T926" s="1"/>
      <c r="U926" s="13"/>
      <c r="V926" s="15"/>
    </row>
    <row r="927" spans="1:22" x14ac:dyDescent="0.2">
      <c r="A927" s="24">
        <v>38716</v>
      </c>
      <c r="B927" s="4">
        <v>-1.5776621378754685E-3</v>
      </c>
      <c r="C927" s="4">
        <v>-4.8123497187281261E-3</v>
      </c>
      <c r="D927" s="4">
        <v>4.3311651104405158E-3</v>
      </c>
      <c r="E927" s="4">
        <v>8.6076973418887093E-3</v>
      </c>
      <c r="F927" s="4">
        <v>1.7838714729241367E-3</v>
      </c>
      <c r="G927" s="4">
        <v>4.723271388376693E-3</v>
      </c>
      <c r="H927" s="4">
        <v>8.3929300960228215E-3</v>
      </c>
      <c r="I927" s="4">
        <v>2.2522107916386203E-2</v>
      </c>
      <c r="J927" s="4">
        <v>-2.1325964611247361E-3</v>
      </c>
      <c r="K927" s="4">
        <v>1.7785346970964788E-2</v>
      </c>
      <c r="L927" s="4"/>
      <c r="M927" s="4">
        <v>7.2891315092769027E-3</v>
      </c>
      <c r="N927" s="4">
        <v>1.3109854875888782E-2</v>
      </c>
      <c r="O927" s="1"/>
      <c r="P927" s="15">
        <f t="shared" si="57"/>
        <v>8398285.7602571845</v>
      </c>
      <c r="Q927" s="15">
        <f t="shared" si="57"/>
        <v>501.28036776428871</v>
      </c>
      <c r="R927" s="1"/>
      <c r="S927" s="1"/>
      <c r="T927" s="1"/>
      <c r="U927" s="13"/>
      <c r="V927" s="15"/>
    </row>
    <row r="928" spans="1:22" x14ac:dyDescent="0.2">
      <c r="A928" s="24">
        <v>38748</v>
      </c>
      <c r="B928" s="4">
        <v>9.9587999999994903E-3</v>
      </c>
      <c r="C928" s="4">
        <v>2.8530619999999063E-2</v>
      </c>
      <c r="D928" s="4">
        <v>3.2510699999999115E-2</v>
      </c>
      <c r="E928" s="4">
        <v>3.1125619999998966E-2</v>
      </c>
      <c r="F928" s="4">
        <v>4.3753569999998909E-2</v>
      </c>
      <c r="G928" s="4">
        <v>5.7705229999999386E-2</v>
      </c>
      <c r="H928" s="4">
        <v>5.1944861418756316E-2</v>
      </c>
      <c r="I928" s="4">
        <v>6.1572623925299164E-2</v>
      </c>
      <c r="J928" s="4">
        <v>7.1360824396033973E-2</v>
      </c>
      <c r="K928" s="4">
        <v>0.10197248999999919</v>
      </c>
      <c r="L928" s="4"/>
      <c r="M928" s="4">
        <v>3.268689108910805E-2</v>
      </c>
      <c r="N928" s="4">
        <v>4.4660589999999223E-2</v>
      </c>
      <c r="O928" s="1"/>
      <c r="P928" s="15">
        <f t="shared" si="57"/>
        <v>8672799.6122379173</v>
      </c>
      <c r="Q928" s="15">
        <f t="shared" si="57"/>
        <v>523.66784474405847</v>
      </c>
      <c r="R928" s="1"/>
      <c r="S928" s="1"/>
      <c r="T928" s="1"/>
      <c r="U928" s="13"/>
      <c r="V928" s="15"/>
    </row>
    <row r="929" spans="1:22" x14ac:dyDescent="0.2">
      <c r="A929" s="24">
        <v>38776</v>
      </c>
      <c r="B929" s="4">
        <v>1.5735510826550225E-2</v>
      </c>
      <c r="C929" s="4">
        <v>1.3972595598039206E-2</v>
      </c>
      <c r="D929" s="4">
        <v>1.1875139051017669E-2</v>
      </c>
      <c r="E929" s="4">
        <v>4.1068748635211261E-3</v>
      </c>
      <c r="F929" s="4">
        <v>3.2195828493790657E-3</v>
      </c>
      <c r="G929" s="4">
        <v>-5.5627224362515548E-3</v>
      </c>
      <c r="H929" s="4">
        <v>-5.5645075552259726E-3</v>
      </c>
      <c r="I929" s="4">
        <v>-1.8684863446044919E-2</v>
      </c>
      <c r="J929" s="4">
        <v>-1.45955575717025E-2</v>
      </c>
      <c r="K929" s="4">
        <v>-8.1617210951877572E-3</v>
      </c>
      <c r="L929" s="4"/>
      <c r="M929" s="4">
        <v>1.3181799349164525E-3</v>
      </c>
      <c r="N929" s="4">
        <v>5.1462827390285071E-3</v>
      </c>
      <c r="O929" s="1"/>
      <c r="P929" s="15">
        <f t="shared" si="57"/>
        <v>8684231.9226663206</v>
      </c>
      <c r="Q929" s="15">
        <f t="shared" si="57"/>
        <v>526.36278753444913</v>
      </c>
      <c r="R929" s="1"/>
      <c r="S929" s="1"/>
      <c r="T929" s="1"/>
      <c r="U929" s="13"/>
      <c r="V929" s="15"/>
    </row>
    <row r="930" spans="1:22" x14ac:dyDescent="0.2">
      <c r="A930" s="24">
        <v>38807</v>
      </c>
      <c r="B930" s="4">
        <v>8.8984131779512587E-4</v>
      </c>
      <c r="C930" s="4">
        <v>1.5149188334858232E-2</v>
      </c>
      <c r="D930" s="4">
        <v>1.5877163128985128E-2</v>
      </c>
      <c r="E930" s="4">
        <v>3.2893074984858606E-2</v>
      </c>
      <c r="F930" s="4">
        <v>2.4278654214440198E-2</v>
      </c>
      <c r="G930" s="4">
        <v>3.5296252595114597E-2</v>
      </c>
      <c r="H930" s="4">
        <v>1.6562589104317071E-2</v>
      </c>
      <c r="I930" s="4">
        <v>3.2058102332205296E-2</v>
      </c>
      <c r="J930" s="4">
        <v>2.5592275337373849E-2</v>
      </c>
      <c r="K930" s="4">
        <v>5.601464696947267E-2</v>
      </c>
      <c r="L930" s="4"/>
      <c r="M930" s="4">
        <v>1.617453405937086E-2</v>
      </c>
      <c r="N930" s="4">
        <v>4.6599176852169855E-2</v>
      </c>
      <c r="O930" s="1"/>
      <c r="P930" s="15">
        <f t="shared" si="57"/>
        <v>8824695.3276789635</v>
      </c>
      <c r="Q930" s="15">
        <f t="shared" si="57"/>
        <v>550.89086015916803</v>
      </c>
      <c r="R930" s="1"/>
      <c r="S930" s="1"/>
      <c r="T930" s="1"/>
      <c r="U930" s="13"/>
      <c r="V930" s="15"/>
    </row>
    <row r="931" spans="1:22" x14ac:dyDescent="0.2">
      <c r="A931" s="24">
        <v>38835</v>
      </c>
      <c r="B931" s="4">
        <v>6.4402227161033387E-3</v>
      </c>
      <c r="C931" s="4">
        <v>1.4101279999999328E-2</v>
      </c>
      <c r="D931" s="4">
        <v>1.7016659999999018E-2</v>
      </c>
      <c r="E931" s="4">
        <v>1.3268560800364426E-2</v>
      </c>
      <c r="F931" s="4">
        <v>-5.6819800000010856E-3</v>
      </c>
      <c r="G931" s="4">
        <v>-2.0697418440482895E-3</v>
      </c>
      <c r="H931" s="4">
        <v>1.2133200932426425E-2</v>
      </c>
      <c r="I931" s="4">
        <v>1.202859297954495E-2</v>
      </c>
      <c r="J931" s="4">
        <v>2.4442299999999584E-2</v>
      </c>
      <c r="K931" s="4">
        <v>-9.9222934236586902E-4</v>
      </c>
      <c r="L931" s="4"/>
      <c r="M931" s="4">
        <v>7.5902589314402746E-3</v>
      </c>
      <c r="N931" s="4">
        <v>6.5822525252545727E-3</v>
      </c>
      <c r="O931" s="1"/>
      <c r="P931" s="15">
        <f t="shared" si="57"/>
        <v>8891677.0502071176</v>
      </c>
      <c r="Q931" s="15">
        <f t="shared" si="57"/>
        <v>554.51696291459041</v>
      </c>
      <c r="R931" s="1"/>
      <c r="S931" s="1"/>
      <c r="T931" s="1"/>
      <c r="U931" s="13"/>
      <c r="V931" s="15"/>
    </row>
    <row r="932" spans="1:22" x14ac:dyDescent="0.2">
      <c r="A932" s="24">
        <v>38868</v>
      </c>
      <c r="B932" s="4">
        <v>-7.7028360912348992E-3</v>
      </c>
      <c r="C932" s="4">
        <v>-1.02055363604312E-2</v>
      </c>
      <c r="D932" s="4">
        <v>-2.156934468687044E-2</v>
      </c>
      <c r="E932" s="4">
        <v>-2.9328335952358175E-2</v>
      </c>
      <c r="F932" s="4">
        <v>-2.2848043182275624E-2</v>
      </c>
      <c r="G932" s="4">
        <v>-4.4028071951844105E-2</v>
      </c>
      <c r="H932" s="4">
        <v>-4.2314053822048447E-2</v>
      </c>
      <c r="I932" s="4">
        <v>-5.758837612169887E-2</v>
      </c>
      <c r="J932" s="4">
        <v>-6.1581936849103625E-2</v>
      </c>
      <c r="K932" s="4">
        <v>-7.9425530666610844E-2</v>
      </c>
      <c r="L932" s="4"/>
      <c r="M932" s="4">
        <v>-2.2519037194122071E-2</v>
      </c>
      <c r="N932" s="4">
        <v>-4.6080243568086487E-2</v>
      </c>
      <c r="O932" s="1"/>
      <c r="P932" s="15">
        <f t="shared" si="57"/>
        <v>8691445.0439953823</v>
      </c>
      <c r="Q932" s="15">
        <f t="shared" si="57"/>
        <v>528.96468620085045</v>
      </c>
      <c r="R932" s="1"/>
      <c r="S932" s="1"/>
      <c r="T932" s="1"/>
      <c r="U932" s="13"/>
      <c r="V932" s="15"/>
    </row>
    <row r="933" spans="1:22" x14ac:dyDescent="0.2">
      <c r="A933" s="24">
        <v>38898</v>
      </c>
      <c r="B933" s="4">
        <v>4.6059040870429779E-3</v>
      </c>
      <c r="C933" s="4">
        <v>5.6217603195192201E-3</v>
      </c>
      <c r="D933" s="4">
        <v>2.7468436664825902E-3</v>
      </c>
      <c r="E933" s="4">
        <v>2.0467642603207992E-3</v>
      </c>
      <c r="F933" s="4">
        <v>-5.8182406711455581E-3</v>
      </c>
      <c r="G933" s="4">
        <v>-7.8896880436907235E-4</v>
      </c>
      <c r="H933" s="4">
        <v>2.8121630427788702E-3</v>
      </c>
      <c r="I933" s="4">
        <v>-2.2354862178219914E-3</v>
      </c>
      <c r="J933" s="4">
        <v>-4.8124283964057213E-5</v>
      </c>
      <c r="K933" s="4">
        <v>-1.4093935635377308E-2</v>
      </c>
      <c r="L933" s="4"/>
      <c r="M933" s="4">
        <v>-1.8443710079180109E-3</v>
      </c>
      <c r="N933" s="4">
        <v>-1.8504340152323273E-2</v>
      </c>
      <c r="O933" s="1"/>
      <c r="P933" s="15">
        <f t="shared" ref="P933:Q948" si="58">P932*(1+M933)</f>
        <v>8675414.7947393246</v>
      </c>
      <c r="Q933" s="15">
        <f t="shared" si="58"/>
        <v>519.17654371882293</v>
      </c>
      <c r="R933" s="1"/>
      <c r="S933" s="1"/>
      <c r="T933" s="1"/>
      <c r="U933" s="13"/>
      <c r="V933" s="15"/>
    </row>
    <row r="934" spans="1:22" x14ac:dyDescent="0.2">
      <c r="A934" s="24">
        <v>38929</v>
      </c>
      <c r="B934" s="4">
        <v>2.5067379999999639E-2</v>
      </c>
      <c r="C934" s="4">
        <v>3.1599399999995281E-3</v>
      </c>
      <c r="D934" s="4">
        <v>2.8093999999923014E-4</v>
      </c>
      <c r="E934" s="4">
        <v>-1.2904210000000749E-2</v>
      </c>
      <c r="F934" s="4">
        <v>-2.0913290000000639E-2</v>
      </c>
      <c r="G934" s="4">
        <v>-3.1143900000000335E-2</v>
      </c>
      <c r="H934" s="4">
        <v>-2.3212195713884887E-2</v>
      </c>
      <c r="I934" s="4">
        <v>-4.8138540000000507E-2</v>
      </c>
      <c r="J934" s="4">
        <v>-4.1948710000000555E-2</v>
      </c>
      <c r="K934" s="4">
        <v>-9.6792580000001127E-2</v>
      </c>
      <c r="L934" s="4"/>
      <c r="M934" s="4">
        <v>-1.2300464646462395E-2</v>
      </c>
      <c r="N934" s="4">
        <v>-6.5916151515149513E-2</v>
      </c>
      <c r="O934" s="1"/>
      <c r="P934" s="15">
        <f t="shared" si="58"/>
        <v>8568703.1617632359</v>
      </c>
      <c r="Q934" s="15">
        <f t="shared" si="58"/>
        <v>484.95442399994135</v>
      </c>
      <c r="R934" s="1"/>
      <c r="S934" s="1"/>
      <c r="T934" s="1"/>
      <c r="U934" s="13"/>
      <c r="V934" s="15"/>
    </row>
    <row r="935" spans="1:22" x14ac:dyDescent="0.2">
      <c r="A935" s="24">
        <v>38960</v>
      </c>
      <c r="B935" s="4">
        <v>1.8008344181189129E-2</v>
      </c>
      <c r="C935" s="4">
        <v>2.3406211022910517E-2</v>
      </c>
      <c r="D935" s="4">
        <v>2.2939965408528495E-2</v>
      </c>
      <c r="E935" s="4">
        <v>1.9471618258234402E-2</v>
      </c>
      <c r="F935" s="4">
        <v>2.7878775203931561E-2</v>
      </c>
      <c r="G935" s="4">
        <v>2.1412559235793438E-2</v>
      </c>
      <c r="H935" s="4">
        <v>1.8943207791410011E-2</v>
      </c>
      <c r="I935" s="4">
        <v>2.2924032414625373E-2</v>
      </c>
      <c r="J935" s="4">
        <v>2.5825122420627178E-2</v>
      </c>
      <c r="K935" s="4">
        <v>3.549182873039336E-2</v>
      </c>
      <c r="L935" s="4"/>
      <c r="M935" s="4">
        <v>2.0058772213749521E-2</v>
      </c>
      <c r="N935" s="4">
        <v>5.6825743255966454E-2</v>
      </c>
      <c r="O935" s="1"/>
      <c r="P935" s="15">
        <f t="shared" si="58"/>
        <v>8740580.8266522791</v>
      </c>
      <c r="Q935" s="15">
        <f t="shared" si="58"/>
        <v>512.51231958900712</v>
      </c>
      <c r="R935" s="1"/>
      <c r="S935" s="1"/>
      <c r="T935" s="1"/>
      <c r="U935" s="13"/>
      <c r="V935" s="15"/>
    </row>
    <row r="936" spans="1:22" x14ac:dyDescent="0.2">
      <c r="A936" s="24">
        <v>38989</v>
      </c>
      <c r="B936" s="4">
        <v>8.6705101605668577E-3</v>
      </c>
      <c r="C936" s="4">
        <v>1.998572673205512E-2</v>
      </c>
      <c r="D936" s="4">
        <v>2.2728924337569234E-2</v>
      </c>
      <c r="E936" s="4">
        <v>2.9029341393096653E-2</v>
      </c>
      <c r="F936" s="4">
        <v>2.7349521560597667E-2</v>
      </c>
      <c r="G936" s="4">
        <v>2.3263600211538504E-2</v>
      </c>
      <c r="H936" s="4">
        <v>1.1944440169751047E-2</v>
      </c>
      <c r="I936" s="4">
        <v>5.1137077116538698E-3</v>
      </c>
      <c r="J936" s="4">
        <v>5.9572952491651066E-3</v>
      </c>
      <c r="K936" s="4">
        <v>1.2895973182601717E-2</v>
      </c>
      <c r="L936" s="4"/>
      <c r="M936" s="4">
        <v>2.8589337099271361E-2</v>
      </c>
      <c r="N936" s="4">
        <v>9.2297963638054981E-3</v>
      </c>
      <c r="O936" s="1"/>
      <c r="P936" s="15">
        <f t="shared" si="58"/>
        <v>8990468.2383488696</v>
      </c>
      <c r="Q936" s="15">
        <f t="shared" si="58"/>
        <v>517.24270393275526</v>
      </c>
      <c r="R936" s="1"/>
      <c r="S936" s="1"/>
      <c r="T936" s="1"/>
      <c r="U936" s="13"/>
      <c r="V936" s="15"/>
    </row>
    <row r="937" spans="1:22" x14ac:dyDescent="0.2">
      <c r="A937" s="24">
        <v>39021</v>
      </c>
      <c r="B937" s="4">
        <v>3.3584799999999193E-2</v>
      </c>
      <c r="C937" s="4">
        <v>2.8446928916356029E-2</v>
      </c>
      <c r="D937" s="4">
        <v>3.4012929999999608E-2</v>
      </c>
      <c r="E937" s="4">
        <v>3.6258967861922953E-2</v>
      </c>
      <c r="F937" s="4">
        <v>3.0709139663780194E-2</v>
      </c>
      <c r="G937" s="4">
        <v>2.2072799999999448E-2</v>
      </c>
      <c r="H937" s="4">
        <v>3.8447919999999636E-2</v>
      </c>
      <c r="I937" s="4">
        <v>4.1930799999998936E-2</v>
      </c>
      <c r="J937" s="4">
        <v>5.318915751200981E-2</v>
      </c>
      <c r="K937" s="4">
        <v>5.331545999999876E-2</v>
      </c>
      <c r="L937" s="4"/>
      <c r="M937" s="4">
        <v>2.3338559999999342E-2</v>
      </c>
      <c r="N937" s="4">
        <v>4.4083787878790304E-2</v>
      </c>
      <c r="O937" s="1"/>
      <c r="P937" s="15">
        <f t="shared" si="58"/>
        <v>9200292.8207576629</v>
      </c>
      <c r="Q937" s="15">
        <f t="shared" si="58"/>
        <v>540.04472157477881</v>
      </c>
      <c r="R937" s="1"/>
      <c r="S937" s="1"/>
      <c r="T937" s="1"/>
      <c r="U937" s="13"/>
      <c r="V937" s="15"/>
    </row>
    <row r="938" spans="1:22" x14ac:dyDescent="0.2">
      <c r="A938" s="24">
        <v>39051</v>
      </c>
      <c r="B938" s="4">
        <v>1.8557447219463619E-2</v>
      </c>
      <c r="C938" s="4">
        <v>2.1942958354129738E-2</v>
      </c>
      <c r="D938" s="4">
        <v>1.889455406771523E-2</v>
      </c>
      <c r="E938" s="4">
        <v>2.4003947012703808E-2</v>
      </c>
      <c r="F938" s="4">
        <v>1.7129279172273248E-2</v>
      </c>
      <c r="G938" s="4">
        <v>2.9669187053994683E-2</v>
      </c>
      <c r="H938" s="4">
        <v>3.1984751476443973E-2</v>
      </c>
      <c r="I938" s="4">
        <v>4.2140586458419449E-2</v>
      </c>
      <c r="J938" s="4">
        <v>3.7640195489780037E-2</v>
      </c>
      <c r="K938" s="4">
        <v>6.6283297463307633E-2</v>
      </c>
      <c r="L938" s="4"/>
      <c r="M938" s="4">
        <v>1.7436211118875944E-2</v>
      </c>
      <c r="N938" s="4">
        <v>7.3108201992622135E-2</v>
      </c>
      <c r="O938" s="1"/>
      <c r="P938" s="15">
        <f t="shared" si="58"/>
        <v>9360711.0687358715</v>
      </c>
      <c r="Q938" s="15">
        <f t="shared" si="58"/>
        <v>579.52642016471714</v>
      </c>
      <c r="R938" s="1"/>
      <c r="S938" s="1"/>
      <c r="T938" s="1"/>
      <c r="U938" s="13"/>
      <c r="V938" s="15"/>
    </row>
    <row r="939" spans="1:22" x14ac:dyDescent="0.2">
      <c r="A939" s="24">
        <v>39080</v>
      </c>
      <c r="B939" s="4">
        <v>1.546297241294492E-2</v>
      </c>
      <c r="C939" s="4">
        <v>2.0403683520499927E-2</v>
      </c>
      <c r="D939" s="4">
        <v>2.5068615321285126E-2</v>
      </c>
      <c r="E939" s="4">
        <v>1.3006528259859929E-2</v>
      </c>
      <c r="F939" s="4">
        <v>7.7062472575757379E-3</v>
      </c>
      <c r="G939" s="4">
        <v>-3.3970199233509524E-3</v>
      </c>
      <c r="H939" s="4">
        <v>6.0103784271305916E-3</v>
      </c>
      <c r="I939" s="4">
        <v>-1.2960960304385205E-2</v>
      </c>
      <c r="J939" s="4">
        <v>-1.410687719403303E-2</v>
      </c>
      <c r="K939" s="4">
        <v>-1.4734474822057697E-2</v>
      </c>
      <c r="L939" s="4"/>
      <c r="M939" s="4">
        <v>1.8484585364646033E-2</v>
      </c>
      <c r="N939" s="4">
        <v>-2.1476800252205219E-2</v>
      </c>
      <c r="O939" s="1"/>
      <c r="P939" s="15">
        <f t="shared" si="58"/>
        <v>9533739.9315597061</v>
      </c>
      <c r="Q939" s="15">
        <f t="shared" si="58"/>
        <v>567.0800469979639</v>
      </c>
      <c r="R939" s="1"/>
      <c r="S939" s="1"/>
      <c r="T939" s="1"/>
      <c r="U939" s="13"/>
      <c r="V939" s="15"/>
    </row>
    <row r="940" spans="1:22" x14ac:dyDescent="0.2">
      <c r="A940" s="24">
        <v>39113</v>
      </c>
      <c r="B940" s="4">
        <v>1.8457299999996568E-3</v>
      </c>
      <c r="C940" s="4">
        <v>1.0053179245093746E-2</v>
      </c>
      <c r="D940" s="4">
        <v>1.8531319999999241E-2</v>
      </c>
      <c r="E940" s="4">
        <v>2.8719623327573052E-2</v>
      </c>
      <c r="F940" s="4">
        <v>3.6085119999999415E-2</v>
      </c>
      <c r="G940" s="4">
        <v>3.8089799999999174E-2</v>
      </c>
      <c r="H940" s="4">
        <v>4.4853709999999936E-2</v>
      </c>
      <c r="I940" s="4">
        <v>3.5115510186825905E-2</v>
      </c>
      <c r="J940" s="4">
        <v>3.9841816332124802E-2</v>
      </c>
      <c r="K940" s="4">
        <v>4.09826847695407E-2</v>
      </c>
      <c r="L940" s="4"/>
      <c r="M940" s="4">
        <v>1.7410968934440829E-2</v>
      </c>
      <c r="N940" s="4">
        <v>2.9636393939396211E-2</v>
      </c>
      <c r="O940" s="1"/>
      <c r="P940" s="15">
        <f t="shared" si="58"/>
        <v>9699731.5813371297</v>
      </c>
      <c r="Q940" s="15">
        <f t="shared" si="58"/>
        <v>583.88625466596693</v>
      </c>
      <c r="R940" s="1"/>
      <c r="S940" s="1"/>
      <c r="T940" s="1"/>
      <c r="U940" s="13"/>
      <c r="V940" s="15"/>
    </row>
    <row r="941" spans="1:22" x14ac:dyDescent="0.2">
      <c r="A941" s="24">
        <v>39141</v>
      </c>
      <c r="B941" s="4">
        <v>-3.7605875342738848E-4</v>
      </c>
      <c r="C941" s="4">
        <v>3.5295142939879565E-3</v>
      </c>
      <c r="D941" s="4">
        <v>1.5994224930393486E-3</v>
      </c>
      <c r="E941" s="4">
        <v>-1.0339648354359965E-2</v>
      </c>
      <c r="F941" s="4">
        <v>-1.2014053514736167E-3</v>
      </c>
      <c r="G941" s="4">
        <v>-7.7339629414427957E-3</v>
      </c>
      <c r="H941" s="4">
        <v>4.165792583760819E-3</v>
      </c>
      <c r="I941" s="4">
        <v>1.3954235456160813E-2</v>
      </c>
      <c r="J941" s="4">
        <v>7.5672527869032891E-3</v>
      </c>
      <c r="K941" s="4">
        <v>7.9158248361945738E-3</v>
      </c>
      <c r="L941" s="4"/>
      <c r="M941" s="4">
        <v>-5.5464559019690052E-3</v>
      </c>
      <c r="N941" s="4">
        <v>1.2067709891038891E-2</v>
      </c>
      <c r="O941" s="1"/>
      <c r="P941" s="15">
        <f t="shared" si="58"/>
        <v>9645932.447860308</v>
      </c>
      <c r="Q941" s="15">
        <f t="shared" si="58"/>
        <v>590.93242459664111</v>
      </c>
      <c r="R941" s="1"/>
      <c r="S941" s="1"/>
      <c r="T941" s="1"/>
      <c r="U941" s="13"/>
      <c r="V941" s="15"/>
    </row>
    <row r="942" spans="1:22" x14ac:dyDescent="0.2">
      <c r="A942" s="24">
        <v>39171</v>
      </c>
      <c r="B942" s="4">
        <v>6.855115927776767E-3</v>
      </c>
      <c r="C942" s="4">
        <v>8.2776763409033727E-3</v>
      </c>
      <c r="D942" s="4">
        <v>5.3454031699584625E-3</v>
      </c>
      <c r="E942" s="4">
        <v>1.6587237984938552E-2</v>
      </c>
      <c r="F942" s="4">
        <v>1.53267053013324E-2</v>
      </c>
      <c r="G942" s="4">
        <v>2.3123727304825703E-3</v>
      </c>
      <c r="H942" s="4">
        <v>1.4487012083171047E-2</v>
      </c>
      <c r="I942" s="4">
        <v>6.1478971401198734E-3</v>
      </c>
      <c r="J942" s="4">
        <v>2.7682634981534449E-2</v>
      </c>
      <c r="K942" s="4">
        <v>1.4065374032046885E-2</v>
      </c>
      <c r="L942" s="4"/>
      <c r="M942" s="4">
        <v>1.4470391785655012E-2</v>
      </c>
      <c r="N942" s="4">
        <v>3.7450035413666427E-3</v>
      </c>
      <c r="O942" s="1"/>
      <c r="P942" s="15">
        <f t="shared" si="58"/>
        <v>9785512.869518809</v>
      </c>
      <c r="Q942" s="15">
        <f t="shared" si="58"/>
        <v>593.14546861946394</v>
      </c>
      <c r="R942" s="1"/>
      <c r="S942" s="1"/>
      <c r="T942" s="1"/>
      <c r="U942" s="13"/>
      <c r="V942" s="15"/>
    </row>
    <row r="943" spans="1:22" x14ac:dyDescent="0.2">
      <c r="A943" s="24">
        <v>39202</v>
      </c>
      <c r="B943" s="4">
        <v>1.7867739999999355E-2</v>
      </c>
      <c r="C943" s="4">
        <v>3.198350999999966E-2</v>
      </c>
      <c r="D943" s="4">
        <v>2.8924759999999328E-2</v>
      </c>
      <c r="E943" s="4">
        <v>5.1826269999999619E-2</v>
      </c>
      <c r="F943" s="4">
        <v>3.7994829999999258E-2</v>
      </c>
      <c r="G943" s="4">
        <v>4.2276319999999368E-2</v>
      </c>
      <c r="H943" s="4">
        <v>3.8008409999999548E-2</v>
      </c>
      <c r="I943" s="4">
        <v>3.9672399183389828E-2</v>
      </c>
      <c r="J943" s="4">
        <v>5.0181729999999369E-2</v>
      </c>
      <c r="K943" s="4">
        <v>4.6269299835985267E-2</v>
      </c>
      <c r="L943" s="4"/>
      <c r="M943" s="4">
        <v>3.2450389999999052E-2</v>
      </c>
      <c r="N943" s="4">
        <v>3.8388399999999212E-2</v>
      </c>
      <c r="O943" s="1"/>
      <c r="P943" s="15">
        <f t="shared" si="58"/>
        <v>10103056.578484705</v>
      </c>
      <c r="Q943" s="15">
        <f t="shared" si="58"/>
        <v>615.91537412701496</v>
      </c>
      <c r="R943" s="1"/>
      <c r="S943" s="1"/>
      <c r="T943" s="1"/>
      <c r="U943" s="13"/>
      <c r="V943" s="15"/>
    </row>
    <row r="944" spans="1:22" x14ac:dyDescent="0.2">
      <c r="A944" s="24">
        <v>39233</v>
      </c>
      <c r="B944" s="4">
        <v>1.3871756377739075E-2</v>
      </c>
      <c r="C944" s="4">
        <v>3.2025225156050219E-2</v>
      </c>
      <c r="D944" s="4">
        <v>3.5097168916432331E-2</v>
      </c>
      <c r="E944" s="4">
        <v>5.2124729879183596E-2</v>
      </c>
      <c r="F944" s="4">
        <v>4.9923218589594809E-2</v>
      </c>
      <c r="G944" s="4">
        <v>4.0194836268597101E-2</v>
      </c>
      <c r="H944" s="4">
        <v>4.4594738176974014E-2</v>
      </c>
      <c r="I944" s="4">
        <v>4.6731502184046425E-2</v>
      </c>
      <c r="J944" s="4">
        <v>6.3555947333919782E-2</v>
      </c>
      <c r="K944" s="4">
        <v>4.7192406527684749E-2</v>
      </c>
      <c r="L944" s="4"/>
      <c r="M944" s="4">
        <v>2.8089344283980244E-2</v>
      </c>
      <c r="N944" s="4">
        <v>5.6831937371546015E-2</v>
      </c>
      <c r="O944" s="1"/>
      <c r="P944" s="15">
        <f t="shared" si="58"/>
        <v>10386844.813038293</v>
      </c>
      <c r="Q944" s="15">
        <f t="shared" si="58"/>
        <v>650.9190380955738</v>
      </c>
      <c r="R944" s="1"/>
      <c r="S944" s="1"/>
      <c r="T944" s="1"/>
      <c r="U944" s="13"/>
      <c r="V944" s="15"/>
    </row>
    <row r="945" spans="1:22" x14ac:dyDescent="0.2">
      <c r="A945" s="24">
        <v>39262</v>
      </c>
      <c r="B945" s="4">
        <v>-3.0944452898116204E-2</v>
      </c>
      <c r="C945" s="4">
        <v>-1.9303007028913632E-2</v>
      </c>
      <c r="D945" s="4">
        <v>-1.9168824640371396E-2</v>
      </c>
      <c r="E945" s="4">
        <v>-1.7172549751845012E-2</v>
      </c>
      <c r="F945" s="4">
        <v>-1.1572497610005228E-2</v>
      </c>
      <c r="G945" s="4">
        <v>-2.3722581798059084E-3</v>
      </c>
      <c r="H945" s="4">
        <v>-2.1227669032149565E-2</v>
      </c>
      <c r="I945" s="4">
        <v>-1.5868828858504935E-2</v>
      </c>
      <c r="J945" s="4">
        <v>-9.9120050458442188E-3</v>
      </c>
      <c r="K945" s="4">
        <v>-1.4337994853915514E-2</v>
      </c>
      <c r="L945" s="4"/>
      <c r="M945" s="4">
        <v>-2.4545627070684972E-2</v>
      </c>
      <c r="N945" s="4">
        <v>-2.2650785516282856E-2</v>
      </c>
      <c r="O945" s="1"/>
      <c r="P945" s="15">
        <f t="shared" si="58"/>
        <v>10131893.193816377</v>
      </c>
      <c r="Q945" s="15">
        <f t="shared" si="58"/>
        <v>636.17521057520582</v>
      </c>
      <c r="R945" s="1"/>
      <c r="S945" s="1"/>
      <c r="T945" s="1"/>
      <c r="U945" s="13"/>
      <c r="V945" s="15"/>
    </row>
    <row r="946" spans="1:22" x14ac:dyDescent="0.2">
      <c r="A946" s="24">
        <v>39294</v>
      </c>
      <c r="B946" s="4">
        <v>-4.7814681816489513E-2</v>
      </c>
      <c r="C946" s="4">
        <v>-4.893994000000057E-2</v>
      </c>
      <c r="D946" s="4">
        <v>-3.8541694593100972E-2</v>
      </c>
      <c r="E946" s="4">
        <v>-5.7586302984773408E-2</v>
      </c>
      <c r="F946" s="4">
        <v>-3.6768990000000445E-2</v>
      </c>
      <c r="G946" s="4">
        <v>-3.2628532907200247E-2</v>
      </c>
      <c r="H946" s="4">
        <v>-4.1703516828868858E-2</v>
      </c>
      <c r="I946" s="4">
        <v>-3.9990322609554263E-2</v>
      </c>
      <c r="J946" s="4">
        <v>-4.0233980000000447E-2</v>
      </c>
      <c r="K946" s="4">
        <v>-3.7169153867669613E-2</v>
      </c>
      <c r="L946" s="4"/>
      <c r="M946" s="4">
        <v>-4.2699762984773515E-2</v>
      </c>
      <c r="N946" s="4">
        <v>-3.379665000000065E-2</v>
      </c>
      <c r="O946" s="1"/>
      <c r="P946" s="15">
        <f t="shared" si="58"/>
        <v>9699263.7558533773</v>
      </c>
      <c r="Q946" s="15">
        <f t="shared" si="58"/>
        <v>614.67461964471886</v>
      </c>
      <c r="R946" s="1"/>
      <c r="S946" s="1"/>
      <c r="T946" s="1"/>
      <c r="U946" s="13"/>
      <c r="V946" s="15"/>
    </row>
    <row r="947" spans="1:22" x14ac:dyDescent="0.2">
      <c r="A947" s="24">
        <v>39325</v>
      </c>
      <c r="B947" s="4">
        <v>2.8576708068409395E-2</v>
      </c>
      <c r="C947" s="4">
        <v>1.0408735289472615E-2</v>
      </c>
      <c r="D947" s="4">
        <v>2.812578429539192E-3</v>
      </c>
      <c r="E947" s="4">
        <v>-8.5581124467194458E-3</v>
      </c>
      <c r="F947" s="4">
        <v>1.2377447173341771E-3</v>
      </c>
      <c r="G947" s="4">
        <v>6.2915816319946138E-3</v>
      </c>
      <c r="H947" s="4">
        <v>-4.0288115209062836E-3</v>
      </c>
      <c r="I947" s="4">
        <v>4.6559402909611691E-3</v>
      </c>
      <c r="J947" s="4">
        <v>5.608786715505687E-3</v>
      </c>
      <c r="K947" s="4">
        <v>-2.7979947899874347E-3</v>
      </c>
      <c r="L947" s="4"/>
      <c r="M947" s="4">
        <v>2.5769631199328291E-3</v>
      </c>
      <c r="N947" s="4">
        <v>3.0001720023324907E-3</v>
      </c>
      <c r="O947" s="1"/>
      <c r="P947" s="15">
        <f t="shared" si="58"/>
        <v>9724258.4008427132</v>
      </c>
      <c r="Q947" s="15">
        <f t="shared" si="58"/>
        <v>616.51874922912134</v>
      </c>
      <c r="R947" s="1"/>
      <c r="S947" s="1"/>
      <c r="T947" s="1"/>
      <c r="U947" s="13"/>
      <c r="V947" s="15"/>
    </row>
    <row r="948" spans="1:22" x14ac:dyDescent="0.2">
      <c r="A948" s="24">
        <v>39353</v>
      </c>
      <c r="B948" s="4">
        <v>2.2334167729978427E-2</v>
      </c>
      <c r="C948" s="4">
        <v>2.2303312850253887E-2</v>
      </c>
      <c r="D948" s="4">
        <v>1.4938671265065429E-2</v>
      </c>
      <c r="E948" s="4">
        <v>2.302640264799094E-2</v>
      </c>
      <c r="F948" s="4">
        <v>2.0031872736528511E-2</v>
      </c>
      <c r="G948" s="4">
        <v>2.1013817550367575E-2</v>
      </c>
      <c r="H948" s="4">
        <v>3.0927942378069506E-2</v>
      </c>
      <c r="I948" s="4">
        <v>1.6653198145978765E-2</v>
      </c>
      <c r="J948" s="4">
        <v>3.03736535333059E-2</v>
      </c>
      <c r="K948" s="4">
        <v>5.5076855646711165E-2</v>
      </c>
      <c r="L948" s="4"/>
      <c r="M948" s="4">
        <v>2.166803240570192E-2</v>
      </c>
      <c r="N948" s="4">
        <v>4.4823615014236928E-2</v>
      </c>
      <c r="O948" s="1"/>
      <c r="P948" s="15">
        <f t="shared" si="58"/>
        <v>9934963.9469935931</v>
      </c>
      <c r="Q948" s="15">
        <f t="shared" si="58"/>
        <v>644.15334829362632</v>
      </c>
      <c r="R948" s="1"/>
      <c r="S948" s="1"/>
      <c r="T948" s="1"/>
      <c r="U948" s="13"/>
      <c r="V948" s="15"/>
    </row>
    <row r="949" spans="1:22" x14ac:dyDescent="0.2">
      <c r="A949" s="24">
        <v>39386</v>
      </c>
      <c r="B949" s="4">
        <v>6.748879999999513E-3</v>
      </c>
      <c r="C949" s="4">
        <v>1.57853999999924E-3</v>
      </c>
      <c r="D949" s="4">
        <v>2.5185069999998921E-2</v>
      </c>
      <c r="E949" s="4">
        <v>2.5700765456736718E-2</v>
      </c>
      <c r="F949" s="4">
        <v>2.0559476658526865E-2</v>
      </c>
      <c r="G949" s="4">
        <v>8.3659803095526009E-3</v>
      </c>
      <c r="H949" s="4">
        <v>1.2686795849112142E-2</v>
      </c>
      <c r="I949" s="4">
        <v>2.603499832493128E-2</v>
      </c>
      <c r="J949" s="4">
        <v>3.5455696799265635E-2</v>
      </c>
      <c r="K949" s="4">
        <v>5.2202639999999079E-2</v>
      </c>
      <c r="L949" s="4"/>
      <c r="M949" s="4">
        <v>2.6684897540408814E-2</v>
      </c>
      <c r="N949" s="4">
        <v>5.9783599999994053E-3</v>
      </c>
      <c r="O949" s="1"/>
      <c r="P949" s="15">
        <f t="shared" ref="P949:Q964" si="59">P948*(1+M949)</f>
        <v>10200077.441986773</v>
      </c>
      <c r="Q949" s="15">
        <f t="shared" si="59"/>
        <v>648.00432890493062</v>
      </c>
      <c r="R949" s="1"/>
      <c r="S949" s="1"/>
      <c r="T949" s="1"/>
      <c r="U949" s="13"/>
      <c r="V949" s="15"/>
    </row>
    <row r="950" spans="1:22" x14ac:dyDescent="0.2">
      <c r="A950" s="24">
        <v>39416</v>
      </c>
      <c r="B950" s="4">
        <v>-1.1004765353441415E-2</v>
      </c>
      <c r="C950" s="4">
        <v>-2.2384192036477124E-2</v>
      </c>
      <c r="D950" s="4">
        <v>-4.7773873481786078E-2</v>
      </c>
      <c r="E950" s="4">
        <v>-3.7779733274153404E-2</v>
      </c>
      <c r="F950" s="4">
        <v>-4.2958409841870715E-2</v>
      </c>
      <c r="G950" s="4">
        <v>-4.9684631452655448E-2</v>
      </c>
      <c r="H950" s="4">
        <v>-5.2335199957871725E-2</v>
      </c>
      <c r="I950" s="4">
        <v>-8.6984189969758319E-2</v>
      </c>
      <c r="J950" s="4">
        <v>-7.0871718035615761E-2</v>
      </c>
      <c r="K950" s="4">
        <v>-7.434172446459808E-2</v>
      </c>
      <c r="L950" s="4"/>
      <c r="M950" s="4">
        <v>-3.8933482775959538E-2</v>
      </c>
      <c r="N950" s="4">
        <v>-7.9192412795530132E-2</v>
      </c>
      <c r="O950" s="1"/>
      <c r="P950" s="15">
        <f t="shared" si="59"/>
        <v>9802952.9025857281</v>
      </c>
      <c r="Q950" s="15">
        <f t="shared" si="59"/>
        <v>596.68730259700089</v>
      </c>
      <c r="R950" s="1"/>
      <c r="S950" s="1"/>
      <c r="T950" s="1"/>
      <c r="U950" s="13"/>
      <c r="V950" s="15"/>
    </row>
    <row r="951" spans="1:22" x14ac:dyDescent="0.2">
      <c r="A951" s="24">
        <v>39447</v>
      </c>
      <c r="B951" s="4">
        <v>-1.8217434535801824E-2</v>
      </c>
      <c r="C951" s="4">
        <v>-1.9623048375549623E-2</v>
      </c>
      <c r="D951" s="4">
        <v>-1.3505559233616959E-2</v>
      </c>
      <c r="E951" s="4">
        <v>-9.5120388355232066E-3</v>
      </c>
      <c r="F951" s="4">
        <v>-1.9714010717663655E-2</v>
      </c>
      <c r="G951" s="4">
        <v>-1.199106503155245E-2</v>
      </c>
      <c r="H951" s="4">
        <v>-1.1437585786172821E-2</v>
      </c>
      <c r="I951" s="4">
        <v>-7.9300482143662698E-4</v>
      </c>
      <c r="J951" s="4">
        <v>2.036784545544057E-2</v>
      </c>
      <c r="K951" s="4">
        <v>-1.3294574479868149E-2</v>
      </c>
      <c r="L951" s="4"/>
      <c r="M951" s="4">
        <v>-7.4482486387652536E-3</v>
      </c>
      <c r="N951" s="4">
        <v>-2.8401474570676211E-2</v>
      </c>
      <c r="O951" s="1"/>
      <c r="P951" s="15">
        <f t="shared" si="59"/>
        <v>9729938.0719731636</v>
      </c>
      <c r="Q951" s="15">
        <f t="shared" si="59"/>
        <v>579.74050334564674</v>
      </c>
      <c r="R951" s="1"/>
      <c r="S951" s="1"/>
      <c r="T951" s="1"/>
      <c r="U951" s="13"/>
      <c r="V951" s="15"/>
    </row>
    <row r="952" spans="1:22" x14ac:dyDescent="0.2">
      <c r="A952" s="24">
        <v>39478</v>
      </c>
      <c r="B952" s="4">
        <v>-3.1944420000000417E-2</v>
      </c>
      <c r="C952" s="4">
        <v>-3.3661040000000475E-2</v>
      </c>
      <c r="D952" s="4">
        <v>-4.2914663599214586E-2</v>
      </c>
      <c r="E952" s="4">
        <v>-4.4089194932201647E-2</v>
      </c>
      <c r="F952" s="4">
        <v>-3.7643860000000751E-2</v>
      </c>
      <c r="G952" s="4">
        <v>-7.2250000000000481E-2</v>
      </c>
      <c r="H952" s="4">
        <v>-4.4734580000000523E-2</v>
      </c>
      <c r="I952" s="4">
        <v>-6.4950110000000505E-2</v>
      </c>
      <c r="J952" s="4">
        <v>-6.4610057073202332E-2</v>
      </c>
      <c r="K952" s="4">
        <v>-8.7563626211297541E-2</v>
      </c>
      <c r="L952" s="4"/>
      <c r="M952" s="4">
        <v>-6.2344060606058349E-2</v>
      </c>
      <c r="N952" s="4">
        <v>-4.3334360000000571E-2</v>
      </c>
      <c r="O952" s="1"/>
      <c r="P952" s="15">
        <f t="shared" si="59"/>
        <v>9123334.2231208738</v>
      </c>
      <c r="Q952" s="15">
        <f t="shared" si="59"/>
        <v>554.61781966708497</v>
      </c>
      <c r="R952" s="1"/>
      <c r="S952" s="1"/>
      <c r="T952" s="1"/>
      <c r="U952" s="13"/>
      <c r="V952" s="15"/>
    </row>
    <row r="953" spans="1:22" x14ac:dyDescent="0.2">
      <c r="A953" s="24">
        <v>39507</v>
      </c>
      <c r="B953" s="4">
        <v>-3.8522623801228506E-2</v>
      </c>
      <c r="C953" s="4">
        <v>-4.7527722227871494E-2</v>
      </c>
      <c r="D953" s="4">
        <v>-3.3807251548578554E-2</v>
      </c>
      <c r="E953" s="4">
        <v>-2.5148673740260752E-2</v>
      </c>
      <c r="F953" s="4">
        <v>-3.935664146896789E-2</v>
      </c>
      <c r="G953" s="4">
        <v>-3.8507699099757375E-2</v>
      </c>
      <c r="H953" s="4">
        <v>-2.6751008165364132E-2</v>
      </c>
      <c r="I953" s="4">
        <v>-1.474643834634648E-2</v>
      </c>
      <c r="J953" s="4">
        <v>-1.3388877334128857E-2</v>
      </c>
      <c r="K953" s="4">
        <v>7.6652263412280153E-3</v>
      </c>
      <c r="L953" s="4"/>
      <c r="M953" s="4">
        <v>-1.8571907881041239E-2</v>
      </c>
      <c r="N953" s="4">
        <v>-5.0628187765026977E-2</v>
      </c>
      <c r="O953" s="1"/>
      <c r="P953" s="15">
        <f t="shared" si="59"/>
        <v>8953896.5003611222</v>
      </c>
      <c r="Q953" s="15">
        <f t="shared" si="59"/>
        <v>526.53852455514993</v>
      </c>
      <c r="R953" s="1"/>
      <c r="S953" s="1"/>
      <c r="T953" s="1"/>
      <c r="U953" s="13"/>
      <c r="V953" s="15"/>
    </row>
    <row r="954" spans="1:22" x14ac:dyDescent="0.2">
      <c r="A954" s="24">
        <v>39538</v>
      </c>
      <c r="B954" s="4">
        <v>1.3636886488623823E-3</v>
      </c>
      <c r="C954" s="4">
        <v>9.6525732902292827E-3</v>
      </c>
      <c r="D954" s="4">
        <v>-1.4519570378357605E-2</v>
      </c>
      <c r="E954" s="4">
        <v>-1.9645890968485791E-2</v>
      </c>
      <c r="F954" s="4">
        <v>-3.7590649474068538E-3</v>
      </c>
      <c r="G954" s="4">
        <v>-4.8632906340361215E-3</v>
      </c>
      <c r="H954" s="4">
        <v>-1.6193873267849157E-2</v>
      </c>
      <c r="I954" s="4">
        <v>-1.5609332077127447E-2</v>
      </c>
      <c r="J954" s="4">
        <v>-3.6134552630875061E-2</v>
      </c>
      <c r="K954" s="4">
        <v>-3.9457878056548878E-2</v>
      </c>
      <c r="L954" s="4"/>
      <c r="M954" s="4">
        <v>1.6229922348680592E-3</v>
      </c>
      <c r="N954" s="4">
        <v>-3.1862478953675666E-2</v>
      </c>
      <c r="O954" s="1"/>
      <c r="P954" s="15">
        <f t="shared" si="59"/>
        <v>8968428.604853021</v>
      </c>
      <c r="Q954" s="15">
        <f t="shared" si="59"/>
        <v>509.76170189821204</v>
      </c>
      <c r="R954" s="1"/>
      <c r="S954" s="1"/>
      <c r="T954" s="1"/>
      <c r="U954" s="13"/>
      <c r="V954" s="15"/>
    </row>
    <row r="955" spans="1:22" x14ac:dyDescent="0.2">
      <c r="A955" s="24">
        <v>39568</v>
      </c>
      <c r="B955" s="4">
        <v>3.3286049999998957E-2</v>
      </c>
      <c r="C955" s="4">
        <v>3.3548699999999432E-2</v>
      </c>
      <c r="D955" s="4">
        <v>4.0478419999999682E-2</v>
      </c>
      <c r="E955" s="4">
        <v>5.1527649389425889E-2</v>
      </c>
      <c r="F955" s="4">
        <v>6.2586649999999411E-2</v>
      </c>
      <c r="G955" s="4">
        <v>6.910016999999935E-2</v>
      </c>
      <c r="H955" s="4">
        <v>6.1884669999999531E-2</v>
      </c>
      <c r="I955" s="4">
        <v>7.1877143315120628E-2</v>
      </c>
      <c r="J955" s="4">
        <v>8.4550929999999358E-2</v>
      </c>
      <c r="K955" s="4">
        <v>7.7793019999999657E-2</v>
      </c>
      <c r="L955" s="4"/>
      <c r="M955" s="4">
        <v>4.6824801980197339E-2</v>
      </c>
      <c r="N955" s="4">
        <v>7.4301549999999716E-2</v>
      </c>
      <c r="O955" s="1"/>
      <c r="P955" s="15">
        <f t="shared" si="59"/>
        <v>9388373.4983488005</v>
      </c>
      <c r="Q955" s="15">
        <f t="shared" si="59"/>
        <v>547.63778647988704</v>
      </c>
      <c r="R955" s="1"/>
      <c r="S955" s="1"/>
      <c r="T955" s="1"/>
      <c r="U955" s="13"/>
      <c r="V955" s="15"/>
    </row>
    <row r="956" spans="1:22" x14ac:dyDescent="0.2">
      <c r="A956" s="24">
        <v>39598</v>
      </c>
      <c r="B956" s="4">
        <v>1.8936192735235835E-2</v>
      </c>
      <c r="C956" s="4">
        <v>2.0443003353107558E-2</v>
      </c>
      <c r="D956" s="4">
        <v>2.9090702699014148E-2</v>
      </c>
      <c r="E956" s="4">
        <v>3.2657382143208347E-2</v>
      </c>
      <c r="F956" s="4">
        <v>3.39991766517862E-2</v>
      </c>
      <c r="G956" s="4">
        <v>5.7197931972314597E-2</v>
      </c>
      <c r="H956" s="4">
        <v>3.3521459008250876E-2</v>
      </c>
      <c r="I956" s="4">
        <v>5.4550395428424991E-2</v>
      </c>
      <c r="J956" s="4">
        <v>6.5080989958049118E-2</v>
      </c>
      <c r="K956" s="4">
        <v>6.1405049274563028E-2</v>
      </c>
      <c r="L956" s="4"/>
      <c r="M956" s="4">
        <v>3.807391080982736E-2</v>
      </c>
      <c r="N956" s="4">
        <v>2.9479729155114542E-2</v>
      </c>
      <c r="O956" s="1"/>
      <c r="P956" s="15">
        <f t="shared" si="59"/>
        <v>9745825.5935742799</v>
      </c>
      <c r="Q956" s="15">
        <f t="shared" si="59"/>
        <v>563.78200010042053</v>
      </c>
      <c r="R956" s="1"/>
      <c r="S956" s="1"/>
      <c r="T956" s="1"/>
      <c r="U956" s="13"/>
      <c r="V956" s="15"/>
    </row>
    <row r="957" spans="1:22" x14ac:dyDescent="0.2">
      <c r="A957" s="24">
        <v>39629</v>
      </c>
      <c r="B957" s="4">
        <v>-7.0659547189743321E-2</v>
      </c>
      <c r="C957" s="4">
        <v>-9.8422912320295874E-2</v>
      </c>
      <c r="D957" s="4">
        <v>-9.2216531123677337E-2</v>
      </c>
      <c r="E957" s="4">
        <v>-9.1449805519525307E-2</v>
      </c>
      <c r="F957" s="4">
        <v>-9.8028273343456762E-2</v>
      </c>
      <c r="G957" s="4">
        <v>-8.2076534131139467E-2</v>
      </c>
      <c r="H957" s="4">
        <v>-9.5802079945933372E-2</v>
      </c>
      <c r="I957" s="4">
        <v>-7.4517097225051843E-2</v>
      </c>
      <c r="J957" s="4">
        <v>-6.2764824379940354E-2</v>
      </c>
      <c r="K957" s="4">
        <v>-6.4455765929244624E-2</v>
      </c>
      <c r="L957" s="4"/>
      <c r="M957" s="4">
        <v>-6.5447204569694661E-2</v>
      </c>
      <c r="N957" s="4">
        <v>-0.1401946102148689</v>
      </c>
      <c r="O957" s="1"/>
      <c r="P957" s="15">
        <f t="shared" si="59"/>
        <v>9107988.5522510577</v>
      </c>
      <c r="Q957" s="15">
        <f t="shared" si="59"/>
        <v>484.7428023501829</v>
      </c>
      <c r="R957" s="1"/>
      <c r="S957" s="1"/>
      <c r="T957" s="1"/>
      <c r="U957" s="13"/>
      <c r="V957" s="15"/>
    </row>
    <row r="958" spans="1:22" x14ac:dyDescent="0.2">
      <c r="A958" s="24">
        <v>39660</v>
      </c>
      <c r="B958" s="4">
        <v>2.4197309999999472E-2</v>
      </c>
      <c r="C958" s="4">
        <v>2.6051114826054267E-2</v>
      </c>
      <c r="D958" s="4">
        <v>1.3688062510528232E-2</v>
      </c>
      <c r="E958" s="4">
        <v>2.4690309999999105E-2</v>
      </c>
      <c r="F958" s="4">
        <v>5.9404999999992381E-3</v>
      </c>
      <c r="G958" s="4">
        <v>8.7829999999566866E-5</v>
      </c>
      <c r="H958" s="4">
        <v>1.9738499999994996E-3</v>
      </c>
      <c r="I958" s="4">
        <v>-4.9443960000000731E-2</v>
      </c>
      <c r="J958" s="4">
        <v>-4.5082696787999366E-2</v>
      </c>
      <c r="K958" s="4">
        <v>-4.6836959870251604E-2</v>
      </c>
      <c r="L958" s="4"/>
      <c r="M958" s="4">
        <v>1.024944444444631E-2</v>
      </c>
      <c r="N958" s="4">
        <v>-3.3202567547980122E-2</v>
      </c>
      <c r="O958" s="1"/>
      <c r="P958" s="15">
        <f t="shared" si="59"/>
        <v>9201340.3749180082</v>
      </c>
      <c r="Q958" s="15">
        <f t="shared" si="59"/>
        <v>468.64809671175379</v>
      </c>
      <c r="R958" s="1"/>
      <c r="S958" s="1"/>
      <c r="T958" s="1"/>
      <c r="U958" s="13"/>
      <c r="V958" s="15"/>
    </row>
    <row r="959" spans="1:22" x14ac:dyDescent="0.2">
      <c r="A959" s="24">
        <v>39689</v>
      </c>
      <c r="B959" s="4">
        <v>2.5220191257170788E-2</v>
      </c>
      <c r="C959" s="4">
        <v>2.4288232996878767E-2</v>
      </c>
      <c r="D959" s="4">
        <v>2.4955502266142071E-2</v>
      </c>
      <c r="E959" s="4">
        <v>2.9202514419893744E-2</v>
      </c>
      <c r="F959" s="4">
        <v>2.6093936316213595E-2</v>
      </c>
      <c r="G959" s="4">
        <v>5.2086298937146669E-2</v>
      </c>
      <c r="H959" s="4">
        <v>2.662338839007039E-2</v>
      </c>
      <c r="I959" s="4">
        <v>1.7658967341062759E-2</v>
      </c>
      <c r="J959" s="4">
        <v>6.6657036019539539E-3</v>
      </c>
      <c r="K959" s="4">
        <v>-8.7459197084404083E-3</v>
      </c>
      <c r="L959" s="4"/>
      <c r="M959" s="4">
        <v>2.6569962774871669E-3</v>
      </c>
      <c r="N959" s="4">
        <v>2.9174991674292272E-2</v>
      </c>
      <c r="O959" s="1"/>
      <c r="P959" s="15">
        <f t="shared" si="59"/>
        <v>9225788.3020420577</v>
      </c>
      <c r="Q959" s="15">
        <f t="shared" si="59"/>
        <v>482.32090103149216</v>
      </c>
      <c r="R959" s="1"/>
      <c r="S959" s="1"/>
      <c r="T959" s="1"/>
      <c r="U959" s="13"/>
      <c r="V959" s="15"/>
    </row>
    <row r="960" spans="1:22" x14ac:dyDescent="0.2">
      <c r="A960" s="24">
        <v>39721</v>
      </c>
      <c r="B960" s="4">
        <v>-2.1403149630603746E-2</v>
      </c>
      <c r="C960" s="4">
        <v>-4.2098047954298723E-2</v>
      </c>
      <c r="D960" s="4">
        <v>-7.3268361242403768E-2</v>
      </c>
      <c r="E960" s="4">
        <v>-7.486207610013107E-2</v>
      </c>
      <c r="F960" s="4">
        <v>-9.7542212221259583E-2</v>
      </c>
      <c r="G960" s="4">
        <v>-0.10960230147788463</v>
      </c>
      <c r="H960" s="4">
        <v>-0.13224988083597777</v>
      </c>
      <c r="I960" s="4">
        <v>-0.14577374738695492</v>
      </c>
      <c r="J960" s="4">
        <v>-0.17785860619490979</v>
      </c>
      <c r="K960" s="4">
        <v>-0.20177823395087024</v>
      </c>
      <c r="L960" s="4"/>
      <c r="M960" s="4">
        <v>-7.0919248526151502E-2</v>
      </c>
      <c r="N960" s="4">
        <v>-0.18595616870229803</v>
      </c>
      <c r="O960" s="1"/>
      <c r="P960" s="15">
        <f t="shared" si="59"/>
        <v>8571502.3285998758</v>
      </c>
      <c r="Q960" s="15">
        <f t="shared" si="59"/>
        <v>392.63035419063561</v>
      </c>
      <c r="R960" s="1"/>
      <c r="S960" s="1"/>
      <c r="T960" s="1"/>
      <c r="U960" s="13"/>
      <c r="V960" s="15"/>
    </row>
    <row r="961" spans="1:22" x14ac:dyDescent="0.2">
      <c r="A961" s="24">
        <v>39752</v>
      </c>
      <c r="B961" s="4">
        <v>-0.12486963000000062</v>
      </c>
      <c r="C961" s="4">
        <v>-0.14016176000000014</v>
      </c>
      <c r="D961" s="4">
        <v>-0.17518912344090176</v>
      </c>
      <c r="E961" s="4">
        <v>-0.18967704407457431</v>
      </c>
      <c r="F961" s="4">
        <v>-0.21378613000000024</v>
      </c>
      <c r="G961" s="4">
        <v>-0.19760782217818507</v>
      </c>
      <c r="H961" s="4">
        <v>-0.24816643000000072</v>
      </c>
      <c r="I961" s="4">
        <v>-0.23653289000000066</v>
      </c>
      <c r="J961" s="4">
        <v>-0.23504966937365823</v>
      </c>
      <c r="K961" s="4">
        <v>-0.24145682000000035</v>
      </c>
      <c r="L961" s="4"/>
      <c r="M961" s="4">
        <v>-0.12862881000000059</v>
      </c>
      <c r="N961" s="4">
        <v>-0.23988161616161463</v>
      </c>
      <c r="O961" s="1"/>
      <c r="P961" s="15">
        <f t="shared" si="59"/>
        <v>7468960.1841598395</v>
      </c>
      <c r="Q961" s="15">
        <f t="shared" si="59"/>
        <v>298.44555027327874</v>
      </c>
      <c r="R961" s="1"/>
      <c r="S961" s="1"/>
      <c r="T961" s="1"/>
      <c r="U961" s="13"/>
      <c r="V961" s="15"/>
    </row>
    <row r="962" spans="1:22" x14ac:dyDescent="0.2">
      <c r="A962" s="24">
        <v>39780</v>
      </c>
      <c r="B962" s="4">
        <v>-2.9459703587192299E-2</v>
      </c>
      <c r="C962" s="4">
        <v>-5.9406719268691566E-2</v>
      </c>
      <c r="D962" s="4">
        <v>-5.2217740586334438E-2</v>
      </c>
      <c r="E962" s="4">
        <v>-7.6759032354421386E-2</v>
      </c>
      <c r="F962" s="4">
        <v>-8.3409613883554723E-2</v>
      </c>
      <c r="G962" s="4">
        <v>-0.11949839073589297</v>
      </c>
      <c r="H962" s="4">
        <v>-0.12372710098547124</v>
      </c>
      <c r="I962" s="4">
        <v>-0.10094631150525912</v>
      </c>
      <c r="J962" s="4">
        <v>-0.12797145464080728</v>
      </c>
      <c r="K962" s="4">
        <v>-0.16286951604167266</v>
      </c>
      <c r="L962" s="4"/>
      <c r="M962" s="4">
        <v>-4.6002314507670117E-2</v>
      </c>
      <c r="N962" s="4">
        <v>-0.16782741799812662</v>
      </c>
      <c r="O962" s="1"/>
      <c r="P962" s="15">
        <f t="shared" si="59"/>
        <v>7125370.7287228527</v>
      </c>
      <c r="Q962" s="15">
        <f t="shared" si="59"/>
        <v>248.35820415788427</v>
      </c>
      <c r="R962" s="1"/>
      <c r="S962" s="1"/>
      <c r="T962" s="1"/>
      <c r="U962" s="13"/>
      <c r="V962" s="15"/>
    </row>
    <row r="963" spans="1:22" x14ac:dyDescent="0.2">
      <c r="A963" s="24">
        <v>39813</v>
      </c>
      <c r="B963" s="4">
        <v>1.0914951979887233E-2</v>
      </c>
      <c r="C963" s="4">
        <v>7.3152305737884671E-3</v>
      </c>
      <c r="D963" s="4">
        <v>3.7782313580928095E-2</v>
      </c>
      <c r="E963" s="4">
        <v>3.0089627472065006E-2</v>
      </c>
      <c r="F963" s="4">
        <v>4.6385117756796435E-2</v>
      </c>
      <c r="G963" s="4">
        <v>5.2270804847625696E-2</v>
      </c>
      <c r="H963" s="4">
        <v>4.1821183210990487E-2</v>
      </c>
      <c r="I963" s="4">
        <v>3.2989875769465327E-2</v>
      </c>
      <c r="J963" s="4">
        <v>3.922230739625765E-2</v>
      </c>
      <c r="K963" s="4">
        <v>5.1979427343071594E-2</v>
      </c>
      <c r="L963" s="4"/>
      <c r="M963" s="4">
        <v>1.2864356057099124E-2</v>
      </c>
      <c r="N963" s="4">
        <v>6.0432417041636821E-2</v>
      </c>
      <c r="O963" s="1"/>
      <c r="P963" s="15">
        <f t="shared" si="59"/>
        <v>7217034.0348159755</v>
      </c>
      <c r="Q963" s="15">
        <f t="shared" si="59"/>
        <v>263.36709072726552</v>
      </c>
      <c r="R963" s="1"/>
      <c r="S963" s="1"/>
      <c r="T963" s="1"/>
      <c r="U963" s="13"/>
      <c r="V963" s="15"/>
    </row>
    <row r="964" spans="1:22" x14ac:dyDescent="0.2">
      <c r="A964" s="24">
        <v>39843</v>
      </c>
      <c r="B964" s="4">
        <v>-5.2960910000000805E-2</v>
      </c>
      <c r="C964" s="4">
        <v>-7.4605382009610755E-2</v>
      </c>
      <c r="D964" s="4">
        <v>-7.7543620000000368E-2</v>
      </c>
      <c r="E964" s="4">
        <v>-0.10187831000000058</v>
      </c>
      <c r="F964" s="4">
        <v>-8.3413980000000665E-2</v>
      </c>
      <c r="G964" s="4">
        <v>-0.1277376300000006</v>
      </c>
      <c r="H964" s="4">
        <v>-7.9456458661030016E-2</v>
      </c>
      <c r="I964" s="4">
        <v>-7.5749790000000594E-2</v>
      </c>
      <c r="J964" s="4">
        <v>-3.9775740000000837E-2</v>
      </c>
      <c r="K964" s="4">
        <v>-6.3666616404856602E-2</v>
      </c>
      <c r="L964" s="4"/>
      <c r="M964" s="4">
        <v>-9.408844647435155E-2</v>
      </c>
      <c r="N964" s="4">
        <v>-5.9460506716676464E-2</v>
      </c>
      <c r="O964" s="1"/>
      <c r="P964" s="15">
        <f t="shared" si="59"/>
        <v>6537994.5143276192</v>
      </c>
      <c r="Q964" s="15">
        <f t="shared" si="59"/>
        <v>247.7071500601254</v>
      </c>
      <c r="R964" s="1"/>
      <c r="S964" s="1"/>
      <c r="T964" s="1"/>
      <c r="U964" s="13"/>
      <c r="V964" s="15"/>
    </row>
    <row r="965" spans="1:22" x14ac:dyDescent="0.2">
      <c r="A965" s="24">
        <v>39871</v>
      </c>
      <c r="B965" s="4">
        <v>-0.11063610068358398</v>
      </c>
      <c r="C965" s="4">
        <v>-0.10021037010099176</v>
      </c>
      <c r="D965" s="4">
        <v>-9.3398656972191851E-2</v>
      </c>
      <c r="E965" s="4">
        <v>-8.5986598596766162E-2</v>
      </c>
      <c r="F965" s="4">
        <v>-0.11726209655750586</v>
      </c>
      <c r="G965" s="4">
        <v>-0.1171615612918161</v>
      </c>
      <c r="H965" s="4">
        <v>-0.10090394696675553</v>
      </c>
      <c r="I965" s="4">
        <v>-8.8205928829488855E-2</v>
      </c>
      <c r="J965" s="4">
        <v>-8.5925900774585839E-2</v>
      </c>
      <c r="K965" s="4">
        <v>-0.13985696592486097</v>
      </c>
      <c r="L965" s="4"/>
      <c r="M965" s="4">
        <v>-8.6940256441152886E-2</v>
      </c>
      <c r="N965" s="4">
        <v>-0.10310543052553678</v>
      </c>
      <c r="O965" s="1"/>
      <c r="P965" s="15">
        <f t="shared" ref="P965:Q980" si="60">P964*(1+M965)</f>
        <v>5969579.5946411248</v>
      </c>
      <c r="Q965" s="15">
        <f t="shared" si="60"/>
        <v>222.16719770892243</v>
      </c>
      <c r="R965" s="1"/>
      <c r="S965" s="1"/>
      <c r="T965" s="1"/>
      <c r="U965" s="13"/>
      <c r="V965" s="15"/>
    </row>
    <row r="966" spans="1:22" x14ac:dyDescent="0.2">
      <c r="A966" s="24">
        <v>39903</v>
      </c>
      <c r="B966" s="4">
        <v>4.4764975751929503E-2</v>
      </c>
      <c r="C966" s="4">
        <v>6.8386039205428739E-2</v>
      </c>
      <c r="D966" s="4">
        <v>7.3172714930318516E-2</v>
      </c>
      <c r="E966" s="4">
        <v>8.9343055511617475E-2</v>
      </c>
      <c r="F966" s="4">
        <v>8.4256365273955636E-2</v>
      </c>
      <c r="G966" s="4">
        <v>9.745270499951908E-2</v>
      </c>
      <c r="H966" s="4">
        <v>0.11625658315117304</v>
      </c>
      <c r="I966" s="4">
        <v>0.1266462896455911</v>
      </c>
      <c r="J966" s="4">
        <v>0.13408984563685622</v>
      </c>
      <c r="K966" s="4">
        <v>9.8751435590936909E-2</v>
      </c>
      <c r="L966" s="4"/>
      <c r="M966" s="4">
        <v>6.6561607523170974E-2</v>
      </c>
      <c r="N966" s="4">
        <v>0.12643395939330526</v>
      </c>
      <c r="O966" s="1"/>
      <c r="P966" s="15">
        <f t="shared" si="60"/>
        <v>6366924.4086979572</v>
      </c>
      <c r="Q966" s="15">
        <f t="shared" si="60"/>
        <v>250.25667616257675</v>
      </c>
      <c r="R966" s="1"/>
      <c r="S966" s="1"/>
      <c r="T966" s="1"/>
      <c r="U966" s="13"/>
      <c r="V966" s="15"/>
    </row>
    <row r="967" spans="1:22" x14ac:dyDescent="0.2">
      <c r="A967" s="24">
        <v>39933</v>
      </c>
      <c r="B967" s="4">
        <v>2.2740839999998652E-2</v>
      </c>
      <c r="C967" s="4">
        <v>6.0930409999999435E-2</v>
      </c>
      <c r="D967" s="4">
        <v>8.3084789999999353E-2</v>
      </c>
      <c r="E967" s="4">
        <v>0.12955380999999933</v>
      </c>
      <c r="F967" s="4">
        <v>0.16297121999999931</v>
      </c>
      <c r="G967" s="4">
        <v>0.20858357999999932</v>
      </c>
      <c r="H967" s="4">
        <v>0.17301871999999929</v>
      </c>
      <c r="I967" s="4">
        <v>0.18990616999999976</v>
      </c>
      <c r="J967" s="4">
        <v>0.23041267971228807</v>
      </c>
      <c r="K967" s="4">
        <v>0.25826875259699467</v>
      </c>
      <c r="L967" s="4"/>
      <c r="M967" s="4">
        <v>3.8778629999998815E-2</v>
      </c>
      <c r="N967" s="4">
        <v>0.31906463999999968</v>
      </c>
      <c r="O967" s="1"/>
      <c r="P967" s="15">
        <f t="shared" si="60"/>
        <v>6613825.014580816</v>
      </c>
      <c r="Q967" s="15">
        <f t="shared" si="60"/>
        <v>330.10473244998582</v>
      </c>
      <c r="R967" s="1"/>
      <c r="S967" s="1"/>
      <c r="T967" s="1"/>
      <c r="U967" s="13"/>
      <c r="V967" s="15"/>
    </row>
    <row r="968" spans="1:22" x14ac:dyDescent="0.2">
      <c r="A968" s="24">
        <v>39962</v>
      </c>
      <c r="B968" s="4">
        <v>1.3982018013821484E-2</v>
      </c>
      <c r="C968" s="4">
        <v>5.0739163864763626E-3</v>
      </c>
      <c r="D968" s="4">
        <v>1.4153583649965329E-2</v>
      </c>
      <c r="E968" s="4">
        <v>2.7666438434783114E-2</v>
      </c>
      <c r="F968" s="4">
        <v>5.4581409697008754E-2</v>
      </c>
      <c r="G968" s="4">
        <v>4.1642905565579147E-2</v>
      </c>
      <c r="H968" s="4">
        <v>6.1612087673852622E-2</v>
      </c>
      <c r="I968" s="4">
        <v>4.6108576056891559E-2</v>
      </c>
      <c r="J968" s="4">
        <v>4.7721094594173508E-2</v>
      </c>
      <c r="K968" s="4">
        <v>0.13573896892986848</v>
      </c>
      <c r="L968" s="4"/>
      <c r="M968" s="4">
        <v>1.0625526835511101E-2</v>
      </c>
      <c r="N968" s="4">
        <v>0.14080521686100211</v>
      </c>
      <c r="O968" s="1"/>
      <c r="P968" s="15">
        <f t="shared" si="60"/>
        <v>6684100.3897586195</v>
      </c>
      <c r="Q968" s="15">
        <f t="shared" si="60"/>
        <v>376.58520088944914</v>
      </c>
      <c r="R968" s="1"/>
      <c r="S968" s="1"/>
      <c r="T968" s="1"/>
      <c r="U968" s="13"/>
      <c r="V968" s="15"/>
    </row>
    <row r="969" spans="1:22" x14ac:dyDescent="0.2">
      <c r="A969" s="24">
        <v>39994</v>
      </c>
      <c r="B969" s="4">
        <v>3.871343401183025E-2</v>
      </c>
      <c r="C969" s="4">
        <v>2.8608375261849339E-2</v>
      </c>
      <c r="D969" s="4">
        <v>1.8344257624251625E-2</v>
      </c>
      <c r="E969" s="4">
        <v>1.1260458841362064E-2</v>
      </c>
      <c r="F969" s="4">
        <v>-6.162221166396864E-3</v>
      </c>
      <c r="G969" s="4">
        <v>-1.2504092871395422E-2</v>
      </c>
      <c r="H969" s="4">
        <v>-1.8023643744484397E-2</v>
      </c>
      <c r="I969" s="4">
        <v>-2.4624667566274461E-2</v>
      </c>
      <c r="J969" s="4">
        <v>8.9751402676720993E-3</v>
      </c>
      <c r="K969" s="4">
        <v>-1.338598490827092E-2</v>
      </c>
      <c r="L969" s="4"/>
      <c r="M969" s="4">
        <v>2.3902296122739308E-2</v>
      </c>
      <c r="N969" s="4">
        <v>-2.7758385274361919E-2</v>
      </c>
      <c r="O969" s="1"/>
      <c r="P969" s="15">
        <f t="shared" si="60"/>
        <v>6843865.7365887472</v>
      </c>
      <c r="Q969" s="15">
        <f t="shared" si="60"/>
        <v>366.13180379453684</v>
      </c>
      <c r="R969" s="1"/>
      <c r="S969" s="1"/>
      <c r="T969" s="1"/>
      <c r="U969" s="13"/>
      <c r="V969" s="15"/>
    </row>
    <row r="970" spans="1:22" x14ac:dyDescent="0.2">
      <c r="A970" s="24">
        <v>40025</v>
      </c>
      <c r="B970" s="4">
        <v>4.7308969999999118E-2</v>
      </c>
      <c r="C970" s="4">
        <v>5.8012379999999197E-2</v>
      </c>
      <c r="D970" s="4">
        <v>7.177161886982919E-2</v>
      </c>
      <c r="E970" s="4">
        <v>7.2078329999999413E-2</v>
      </c>
      <c r="F970" s="4">
        <v>8.9477439999999353E-2</v>
      </c>
      <c r="G970" s="4">
        <v>9.4069819999999638E-2</v>
      </c>
      <c r="H970" s="4">
        <v>8.6678269999999058E-2</v>
      </c>
      <c r="I970" s="4">
        <v>0.1068742399999989</v>
      </c>
      <c r="J970" s="4">
        <v>0.12672163999999952</v>
      </c>
      <c r="K970" s="4">
        <v>0.15227865999999923</v>
      </c>
      <c r="L970" s="4"/>
      <c r="M970" s="4">
        <v>6.7098784561049563E-2</v>
      </c>
      <c r="N970" s="4">
        <v>0.12896843564356386</v>
      </c>
      <c r="O970" s="1"/>
      <c r="P970" s="15">
        <f t="shared" si="60"/>
        <v>7303080.8092128644</v>
      </c>
      <c r="Q970" s="15">
        <f t="shared" si="60"/>
        <v>413.35124976927449</v>
      </c>
      <c r="R970" s="1"/>
      <c r="S970" s="1"/>
      <c r="T970" s="1"/>
      <c r="U970" s="13"/>
      <c r="V970" s="15"/>
    </row>
    <row r="971" spans="1:22" x14ac:dyDescent="0.2">
      <c r="A971" s="24">
        <v>40056</v>
      </c>
      <c r="B971" s="4">
        <v>1.044603879575301E-2</v>
      </c>
      <c r="C971" s="4">
        <v>2.7122134285129995E-2</v>
      </c>
      <c r="D971" s="4">
        <v>2.559705111754651E-2</v>
      </c>
      <c r="E971" s="4">
        <v>2.8686845725209409E-2</v>
      </c>
      <c r="F971" s="4">
        <v>2.1365759798467776E-2</v>
      </c>
      <c r="G971" s="4">
        <v>3.9114616493250542E-2</v>
      </c>
      <c r="H971" s="4">
        <v>3.2852692322494326E-2</v>
      </c>
      <c r="I971" s="4">
        <v>3.8216632630577729E-2</v>
      </c>
      <c r="J971" s="4">
        <v>6.2157890874188659E-2</v>
      </c>
      <c r="K971" s="4">
        <v>9.7139850886900136E-2</v>
      </c>
      <c r="L971" s="4"/>
      <c r="M971" s="4">
        <v>2.1451165175558451E-2</v>
      </c>
      <c r="N971" s="4">
        <v>7.5148640946498979E-2</v>
      </c>
      <c r="O971" s="1"/>
      <c r="P971" s="15">
        <f t="shared" si="60"/>
        <v>7459740.4019417409</v>
      </c>
      <c r="Q971" s="15">
        <f t="shared" si="60"/>
        <v>444.41403442297229</v>
      </c>
      <c r="R971" s="1"/>
      <c r="S971" s="1"/>
      <c r="T971" s="1"/>
      <c r="U971" s="13"/>
      <c r="V971" s="15"/>
    </row>
    <row r="972" spans="1:22" x14ac:dyDescent="0.2">
      <c r="A972" s="24">
        <v>40086</v>
      </c>
      <c r="B972" s="4">
        <v>1.9449261855840616E-2</v>
      </c>
      <c r="C972" s="4">
        <v>2.9204293694874206E-2</v>
      </c>
      <c r="D972" s="4">
        <v>5.033063936641069E-2</v>
      </c>
      <c r="E972" s="4">
        <v>4.9464576934634685E-2</v>
      </c>
      <c r="F972" s="4">
        <v>5.0816762602838406E-2</v>
      </c>
      <c r="G972" s="4">
        <v>4.8894908902711309E-2</v>
      </c>
      <c r="H972" s="4">
        <v>7.3752764697555984E-2</v>
      </c>
      <c r="I972" s="4">
        <v>6.7420118934013118E-2</v>
      </c>
      <c r="J972" s="4">
        <v>8.0666581490297151E-2</v>
      </c>
      <c r="K972" s="4">
        <v>8.7697949232937944E-2</v>
      </c>
      <c r="L972" s="4"/>
      <c r="M972" s="4">
        <v>2.3605963084284642E-2</v>
      </c>
      <c r="N972" s="4">
        <v>9.6365594224780082E-2</v>
      </c>
      <c r="O972" s="1"/>
      <c r="P972" s="15">
        <f t="shared" si="60"/>
        <v>7635834.7584883245</v>
      </c>
      <c r="Q972" s="15">
        <f t="shared" si="60"/>
        <v>487.24025693197387</v>
      </c>
      <c r="R972" s="1"/>
      <c r="S972" s="1"/>
      <c r="T972" s="1"/>
      <c r="U972" s="13"/>
      <c r="V972" s="15"/>
    </row>
    <row r="973" spans="1:22" x14ac:dyDescent="0.2">
      <c r="A973" s="24">
        <v>40116</v>
      </c>
      <c r="B973" s="4">
        <v>-5.962380000000822E-3</v>
      </c>
      <c r="C973" s="4">
        <v>-2.5399966017368714E-2</v>
      </c>
      <c r="D973" s="4">
        <v>-2.5749200000000805E-2</v>
      </c>
      <c r="E973" s="4">
        <v>-2.2649553159772906E-2</v>
      </c>
      <c r="F973" s="4">
        <v>-3.0052739960482633E-2</v>
      </c>
      <c r="G973" s="4">
        <v>-4.8912530000000398E-2</v>
      </c>
      <c r="H973" s="4">
        <v>-5.0270221709400431E-2</v>
      </c>
      <c r="I973" s="4">
        <v>-4.7806210000000515E-2</v>
      </c>
      <c r="J973" s="4">
        <v>-8.4471335174571949E-2</v>
      </c>
      <c r="K973" s="4">
        <v>-0.11748363000000084</v>
      </c>
      <c r="L973" s="4"/>
      <c r="M973" s="4">
        <v>-1.5232685997596085E-2</v>
      </c>
      <c r="N973" s="4">
        <v>-0.10817330825714111</v>
      </c>
      <c r="O973" s="1"/>
      <c r="P973" s="15">
        <f t="shared" si="60"/>
        <v>7519520.4852827415</v>
      </c>
      <c r="Q973" s="15">
        <f t="shared" si="60"/>
        <v>434.53386642358282</v>
      </c>
      <c r="R973" s="1"/>
      <c r="S973" s="1"/>
      <c r="T973" s="1"/>
      <c r="U973" s="13"/>
      <c r="V973" s="15"/>
    </row>
    <row r="974" spans="1:22" x14ac:dyDescent="0.2">
      <c r="A974" s="24">
        <v>40147</v>
      </c>
      <c r="B974" s="4">
        <v>4.84293407576466E-2</v>
      </c>
      <c r="C974" s="4">
        <v>4.9525377190122066E-2</v>
      </c>
      <c r="D974" s="4">
        <v>5.2700030064445569E-2</v>
      </c>
      <c r="E974" s="4">
        <v>3.9778488609909068E-2</v>
      </c>
      <c r="F974" s="4">
        <v>4.4289674084637909E-2</v>
      </c>
      <c r="G974" s="4">
        <v>4.337749520500922E-2</v>
      </c>
      <c r="H974" s="4">
        <v>2.0921676909988696E-2</v>
      </c>
      <c r="I974" s="4">
        <v>5.5870132765484914E-2</v>
      </c>
      <c r="J974" s="4">
        <v>5.9676841047770823E-2</v>
      </c>
      <c r="K974" s="4">
        <v>6.4930428221983139E-2</v>
      </c>
      <c r="L974" s="4"/>
      <c r="M974" s="4">
        <v>5.482191149475546E-2</v>
      </c>
      <c r="N974" s="4">
        <v>4.6701966754851387E-2</v>
      </c>
      <c r="O974" s="1"/>
      <c r="P974" s="15">
        <f t="shared" si="60"/>
        <v>7931754.9718099125</v>
      </c>
      <c r="Q974" s="15">
        <f t="shared" si="60"/>
        <v>454.82745260715404</v>
      </c>
      <c r="R974" s="1"/>
      <c r="S974" s="1"/>
      <c r="T974" s="1"/>
      <c r="U974" s="13"/>
      <c r="V974" s="15"/>
    </row>
    <row r="975" spans="1:22" x14ac:dyDescent="0.2">
      <c r="A975" s="24">
        <v>40178</v>
      </c>
      <c r="B975" s="4">
        <v>3.1880502591374205E-2</v>
      </c>
      <c r="C975" s="4">
        <v>3.7001494949976621E-2</v>
      </c>
      <c r="D975" s="4">
        <v>4.9536667789428002E-2</v>
      </c>
      <c r="E975" s="4">
        <v>4.4195009972218813E-2</v>
      </c>
      <c r="F975" s="4">
        <v>5.4562342610092518E-2</v>
      </c>
      <c r="G975" s="4">
        <v>6.2295097057862625E-2</v>
      </c>
      <c r="H975" s="4">
        <v>5.0347779028387052E-2</v>
      </c>
      <c r="I975" s="4">
        <v>8.2790845350950937E-2</v>
      </c>
      <c r="J975" s="4">
        <v>7.1514870581986356E-2</v>
      </c>
      <c r="K975" s="4">
        <v>9.0587890067555188E-2</v>
      </c>
      <c r="L975" s="4"/>
      <c r="M975" s="4">
        <v>4.0207587946835321E-2</v>
      </c>
      <c r="N975" s="4">
        <v>6.5109060245507555E-2</v>
      </c>
      <c r="O975" s="1"/>
      <c r="P975" s="15">
        <f t="shared" si="60"/>
        <v>8250671.7074117083</v>
      </c>
      <c r="Q975" s="15">
        <f t="shared" si="60"/>
        <v>484.44084062026394</v>
      </c>
      <c r="R975" s="1"/>
      <c r="S975" s="1"/>
      <c r="T975" s="1"/>
      <c r="U975" s="13"/>
      <c r="V975" s="15"/>
    </row>
    <row r="976" spans="1:22" x14ac:dyDescent="0.2">
      <c r="A976" s="24">
        <v>40207</v>
      </c>
      <c r="B976" s="4">
        <v>-2.0076850000000701E-2</v>
      </c>
      <c r="C976" s="4">
        <v>-2.4635764078818512E-2</v>
      </c>
      <c r="D976" s="4">
        <v>-2.9212590000000871E-2</v>
      </c>
      <c r="E976" s="4">
        <v>-2.8704734582599145E-2</v>
      </c>
      <c r="F976" s="4">
        <v>-2.7508750000000415E-2</v>
      </c>
      <c r="G976" s="4">
        <v>-4.6308040000000439E-2</v>
      </c>
      <c r="H976" s="4">
        <v>-3.4143011569702453E-2</v>
      </c>
      <c r="I976" s="4">
        <v>-4.6553450000000218E-2</v>
      </c>
      <c r="J976" s="4">
        <v>-3.0867129218306033E-2</v>
      </c>
      <c r="K976" s="4">
        <v>-4.6104550000000577E-2</v>
      </c>
      <c r="L976" s="4"/>
      <c r="M976" s="4">
        <v>-3.8794415841584828E-2</v>
      </c>
      <c r="N976" s="4">
        <v>-1.4993160000000949E-2</v>
      </c>
      <c r="O976" s="1"/>
      <c r="P976" s="15">
        <f t="shared" si="60"/>
        <v>7930591.7182219801</v>
      </c>
      <c r="Q976" s="15">
        <f t="shared" si="60"/>
        <v>477.17754158630936</v>
      </c>
      <c r="R976" s="1"/>
      <c r="S976" s="1"/>
      <c r="T976" s="1"/>
      <c r="U976" s="13"/>
      <c r="V976" s="15"/>
    </row>
    <row r="977" spans="1:22" x14ac:dyDescent="0.2">
      <c r="A977" s="24">
        <v>40235</v>
      </c>
      <c r="B977" s="4">
        <v>2.2505363817397095E-2</v>
      </c>
      <c r="C977" s="4">
        <v>3.5418549405728417E-2</v>
      </c>
      <c r="D977" s="4">
        <v>4.4548772526696423E-2</v>
      </c>
      <c r="E977" s="4">
        <v>4.8389627890845555E-2</v>
      </c>
      <c r="F977" s="4">
        <v>3.3790468556521125E-2</v>
      </c>
      <c r="G977" s="4">
        <v>3.5334326306346808E-2</v>
      </c>
      <c r="H977" s="4">
        <v>5.2293727693028869E-2</v>
      </c>
      <c r="I977" s="4">
        <v>5.681220882051452E-2</v>
      </c>
      <c r="J977" s="4">
        <v>6.6703145578012935E-2</v>
      </c>
      <c r="K977" s="4">
        <v>6.8140436995636877E-2</v>
      </c>
      <c r="L977" s="4"/>
      <c r="M977" s="4">
        <v>4.863397215615084E-2</v>
      </c>
      <c r="N977" s="4">
        <v>3.7471637659155954E-2</v>
      </c>
      <c r="O977" s="1"/>
      <c r="P977" s="15">
        <f t="shared" si="60"/>
        <v>8316287.8950277884</v>
      </c>
      <c r="Q977" s="15">
        <f t="shared" si="60"/>
        <v>495.05816552371834</v>
      </c>
      <c r="R977" s="1"/>
      <c r="S977" s="1"/>
      <c r="T977" s="1"/>
      <c r="U977" s="13"/>
      <c r="V977" s="15"/>
    </row>
    <row r="978" spans="1:22" x14ac:dyDescent="0.2">
      <c r="A978" s="24">
        <v>40268</v>
      </c>
      <c r="B978" s="4">
        <v>3.6105455163698341E-2</v>
      </c>
      <c r="C978" s="4">
        <v>4.4170034374868994E-2</v>
      </c>
      <c r="D978" s="4">
        <v>6.5176833818482605E-2</v>
      </c>
      <c r="E978" s="4">
        <v>6.279507308338772E-2</v>
      </c>
      <c r="F978" s="4">
        <v>8.8096382468447088E-2</v>
      </c>
      <c r="G978" s="4">
        <v>7.363704497453627E-2</v>
      </c>
      <c r="H978" s="4">
        <v>8.0220163663134114E-2</v>
      </c>
      <c r="I978" s="4">
        <v>7.2744327021991184E-2</v>
      </c>
      <c r="J978" s="4">
        <v>8.4352957025585873E-2</v>
      </c>
      <c r="K978" s="4">
        <v>0.10883063742472721</v>
      </c>
      <c r="L978" s="4"/>
      <c r="M978" s="4">
        <v>6.5195584912584925E-2</v>
      </c>
      <c r="N978" s="4">
        <v>8.7496897355835657E-2</v>
      </c>
      <c r="O978" s="1"/>
      <c r="P978" s="15">
        <f t="shared" si="60"/>
        <v>8858473.1486455742</v>
      </c>
      <c r="Q978" s="15">
        <f t="shared" si="60"/>
        <v>538.3742190177154</v>
      </c>
      <c r="R978" s="1"/>
      <c r="S978" s="1"/>
      <c r="T978" s="1"/>
      <c r="U978" s="13"/>
      <c r="V978" s="15"/>
    </row>
    <row r="979" spans="1:22" x14ac:dyDescent="0.2">
      <c r="A979" s="24">
        <v>40298</v>
      </c>
      <c r="B979" s="4">
        <v>1.842968999999961E-2</v>
      </c>
      <c r="C979" s="4">
        <v>2.1736049999999008E-2</v>
      </c>
      <c r="D979" s="4">
        <v>2.8549769999999919E-2</v>
      </c>
      <c r="E979" s="4">
        <v>3.434425999999946E-2</v>
      </c>
      <c r="F979" s="4">
        <v>2.5240649999999754E-2</v>
      </c>
      <c r="G979" s="4">
        <v>4.5812854344458254E-2</v>
      </c>
      <c r="H979" s="4">
        <v>4.6360609999999358E-2</v>
      </c>
      <c r="I979" s="4">
        <v>4.5254139999999277E-2</v>
      </c>
      <c r="J979" s="4">
        <v>4.2612178733668848E-2</v>
      </c>
      <c r="K979" s="4">
        <v>7.282446999999892E-2</v>
      </c>
      <c r="L979" s="4"/>
      <c r="M979" s="4">
        <v>2.9419609999999485E-2</v>
      </c>
      <c r="N979" s="4">
        <v>4.7536499999999426E-2</v>
      </c>
      <c r="O979" s="1"/>
      <c r="P979" s="15">
        <f t="shared" si="60"/>
        <v>9119085.9738741945</v>
      </c>
      <c r="Q979" s="15">
        <f t="shared" si="60"/>
        <v>563.96664508005074</v>
      </c>
      <c r="R979" s="1"/>
      <c r="S979" s="1"/>
      <c r="T979" s="1"/>
      <c r="U979" s="13"/>
      <c r="V979" s="15"/>
    </row>
    <row r="980" spans="1:22" x14ac:dyDescent="0.2">
      <c r="A980" s="24">
        <v>40329</v>
      </c>
      <c r="B980" s="4">
        <v>-5.1360255005154287E-2</v>
      </c>
      <c r="C980" s="4">
        <v>-5.5990305272383911E-2</v>
      </c>
      <c r="D980" s="4">
        <v>-6.7991606028758644E-2</v>
      </c>
      <c r="E980" s="4">
        <v>-5.6945467519605164E-2</v>
      </c>
      <c r="F980" s="4">
        <v>-6.9652619123932391E-2</v>
      </c>
      <c r="G980" s="4">
        <v>-7.5576113915546306E-2</v>
      </c>
      <c r="H980" s="4">
        <v>-8.3781224702275892E-2</v>
      </c>
      <c r="I980" s="4">
        <v>-8.7391170476397551E-2</v>
      </c>
      <c r="J980" s="4">
        <v>-8.5567681825335695E-2</v>
      </c>
      <c r="K980" s="4">
        <v>-0.11969555682176924</v>
      </c>
      <c r="L980" s="4"/>
      <c r="M980" s="4">
        <v>-5.9882529386469208E-2</v>
      </c>
      <c r="N980" s="4">
        <v>-0.10088295850557016</v>
      </c>
      <c r="O980" s="1"/>
      <c r="P980" s="15">
        <f t="shared" si="60"/>
        <v>8573012.040065933</v>
      </c>
      <c r="Q980" s="15">
        <f t="shared" si="60"/>
        <v>507.07202142591439</v>
      </c>
      <c r="R980" s="1"/>
      <c r="S980" s="1"/>
      <c r="T980" s="1"/>
      <c r="U980" s="13"/>
      <c r="V980" s="15"/>
    </row>
    <row r="981" spans="1:22" x14ac:dyDescent="0.2">
      <c r="A981" s="24">
        <v>40359</v>
      </c>
      <c r="B981" s="4">
        <v>-1.7529419595325169E-2</v>
      </c>
      <c r="C981" s="4">
        <v>-2.7193395970222189E-2</v>
      </c>
      <c r="D981" s="4">
        <v>-4.4409688197920127E-2</v>
      </c>
      <c r="E981" s="4">
        <v>-4.9258158064841795E-2</v>
      </c>
      <c r="F981" s="4">
        <v>-6.1801072938288737E-2</v>
      </c>
      <c r="G981" s="4">
        <v>-6.1041687110370391E-2</v>
      </c>
      <c r="H981" s="4">
        <v>-7.1773785039211058E-2</v>
      </c>
      <c r="I981" s="4">
        <v>-9.0118155579240189E-2</v>
      </c>
      <c r="J981" s="4">
        <v>-0.10601862707350551</v>
      </c>
      <c r="K981" s="4">
        <v>-0.13192245731244934</v>
      </c>
      <c r="L981" s="4"/>
      <c r="M981" s="4">
        <v>-4.3820125936765097E-2</v>
      </c>
      <c r="N981" s="4">
        <v>-8.3100391145588204E-2</v>
      </c>
      <c r="O981" s="1"/>
      <c r="P981" s="15">
        <f t="shared" ref="P981:Q996" si="61">P980*(1+M981)</f>
        <v>8197341.5728128403</v>
      </c>
      <c r="Q981" s="15">
        <f t="shared" si="61"/>
        <v>464.93413810643682</v>
      </c>
      <c r="R981" s="1"/>
      <c r="S981" s="1"/>
      <c r="T981" s="1"/>
      <c r="U981" s="13"/>
      <c r="V981" s="15"/>
    </row>
    <row r="982" spans="1:22" x14ac:dyDescent="0.2">
      <c r="A982" s="24">
        <v>40389</v>
      </c>
      <c r="B982" s="4">
        <v>5.075503999999964E-2</v>
      </c>
      <c r="C982" s="4">
        <v>5.6939688543139688E-2</v>
      </c>
      <c r="D982" s="4">
        <v>5.585730999999905E-2</v>
      </c>
      <c r="E982" s="4">
        <v>6.3576817483878667E-2</v>
      </c>
      <c r="F982" s="4">
        <v>5.5305492169882564E-2</v>
      </c>
      <c r="G982" s="4">
        <v>8.2502974035729926E-2</v>
      </c>
      <c r="H982" s="4">
        <v>7.6810749999999262E-2</v>
      </c>
      <c r="I982" s="4">
        <v>7.8612007572553155E-2</v>
      </c>
      <c r="J982" s="4">
        <v>9.7211609999999338E-2</v>
      </c>
      <c r="K982" s="4">
        <v>0.10642003999999905</v>
      </c>
      <c r="L982" s="4"/>
      <c r="M982" s="4">
        <v>5.874417999999948E-2</v>
      </c>
      <c r="N982" s="4">
        <v>8.7753234035729211E-2</v>
      </c>
      <c r="O982" s="1"/>
      <c r="P982" s="15">
        <f t="shared" si="61"/>
        <v>8678887.6816876363</v>
      </c>
      <c r="Q982" s="15">
        <f t="shared" si="61"/>
        <v>505.73361233889102</v>
      </c>
      <c r="R982" s="1"/>
      <c r="S982" s="1"/>
      <c r="T982" s="1"/>
      <c r="U982" s="13"/>
      <c r="V982" s="15"/>
    </row>
    <row r="983" spans="1:22" x14ac:dyDescent="0.2">
      <c r="A983" s="24">
        <v>40421</v>
      </c>
      <c r="B983" s="4">
        <v>-4.6859260286399307E-3</v>
      </c>
      <c r="C983" s="4">
        <v>-3.4136976977890199E-2</v>
      </c>
      <c r="D983" s="4">
        <v>-6.120475783639745E-2</v>
      </c>
      <c r="E983" s="4">
        <v>-5.141339740862283E-2</v>
      </c>
      <c r="F983" s="4">
        <v>-4.9753801595070923E-2</v>
      </c>
      <c r="G983" s="4">
        <v>-6.0268685102300545E-2</v>
      </c>
      <c r="H983" s="4">
        <v>-5.6458664143833936E-2</v>
      </c>
      <c r="I983" s="4">
        <v>-5.187193084993158E-2</v>
      </c>
      <c r="J983" s="4">
        <v>-7.7463809504394798E-2</v>
      </c>
      <c r="K983" s="4">
        <v>-7.392025256624013E-2</v>
      </c>
      <c r="L983" s="4"/>
      <c r="M983" s="4">
        <v>-3.5427265602867908E-2</v>
      </c>
      <c r="N983" s="4">
        <v>-6.8300036737525938E-2</v>
      </c>
      <c r="O983" s="1"/>
      <c r="P983" s="15">
        <f t="shared" si="61"/>
        <v>8371418.4226510301</v>
      </c>
      <c r="Q983" s="15">
        <f t="shared" si="61"/>
        <v>471.19198803674306</v>
      </c>
      <c r="R983" s="1"/>
      <c r="S983" s="1"/>
      <c r="T983" s="1"/>
      <c r="U983" s="13"/>
      <c r="V983" s="15"/>
    </row>
    <row r="984" spans="1:22" x14ac:dyDescent="0.2">
      <c r="A984" s="24">
        <v>40451</v>
      </c>
      <c r="B984" s="4">
        <v>5.3746133762790027E-2</v>
      </c>
      <c r="C984" s="4">
        <v>8.3480802901417572E-2</v>
      </c>
      <c r="D984" s="4">
        <v>9.8892799998544501E-2</v>
      </c>
      <c r="E984" s="4">
        <v>0.10624823579435883</v>
      </c>
      <c r="F984" s="4">
        <v>0.10933865128897868</v>
      </c>
      <c r="G984" s="4">
        <v>0.11781269860213728</v>
      </c>
      <c r="H984" s="4">
        <v>0.12273010509983107</v>
      </c>
      <c r="I984" s="4">
        <v>0.13537985106674055</v>
      </c>
      <c r="J984" s="4">
        <v>0.15187133130056174</v>
      </c>
      <c r="K984" s="4">
        <v>0.13437557789938626</v>
      </c>
      <c r="L984" s="4"/>
      <c r="M984" s="4">
        <v>9.2294407145368407E-2</v>
      </c>
      <c r="N984" s="4">
        <v>0.11432893407687894</v>
      </c>
      <c r="O984" s="1"/>
      <c r="P984" s="15">
        <f t="shared" si="61"/>
        <v>9144053.5229354221</v>
      </c>
      <c r="Q984" s="15">
        <f t="shared" si="61"/>
        <v>525.06286577454944</v>
      </c>
      <c r="R984" s="1"/>
      <c r="S984" s="1"/>
      <c r="T984" s="1"/>
      <c r="U984" s="13"/>
      <c r="V984" s="15"/>
    </row>
    <row r="985" spans="1:22" x14ac:dyDescent="0.2">
      <c r="A985" s="24">
        <v>40480</v>
      </c>
      <c r="B985" s="4">
        <v>2.4164489999999761E-2</v>
      </c>
      <c r="C985" s="4">
        <v>2.3387419999999493E-2</v>
      </c>
      <c r="D985" s="4">
        <v>3.4153959999999373E-2</v>
      </c>
      <c r="E985" s="4">
        <v>3.928180370083556E-2</v>
      </c>
      <c r="F985" s="4">
        <v>3.6332101609644951E-2</v>
      </c>
      <c r="G985" s="4">
        <v>4.6665779999999213E-2</v>
      </c>
      <c r="H985" s="4">
        <v>4.6664819999999496E-2</v>
      </c>
      <c r="I985" s="4">
        <v>4.5097039999999478E-2</v>
      </c>
      <c r="J985" s="4">
        <v>2.8060630977091439E-2</v>
      </c>
      <c r="K985" s="4">
        <v>5.0770131373991889E-2</v>
      </c>
      <c r="L985" s="4"/>
      <c r="M985" s="4">
        <v>3.5257627426569904E-2</v>
      </c>
      <c r="N985" s="4">
        <v>2.7546840000000072E-2</v>
      </c>
      <c r="O985" s="1"/>
      <c r="P985" s="15">
        <f t="shared" si="61"/>
        <v>9466451.1552156936</v>
      </c>
      <c r="Q985" s="15">
        <f t="shared" si="61"/>
        <v>539.52668852798251</v>
      </c>
      <c r="R985" s="1"/>
      <c r="S985" s="1"/>
      <c r="T985" s="1"/>
      <c r="U985" s="13"/>
      <c r="V985" s="15"/>
    </row>
    <row r="986" spans="1:22" x14ac:dyDescent="0.2">
      <c r="A986" s="24">
        <v>40512</v>
      </c>
      <c r="B986" s="4">
        <v>-7.2482454648281625E-3</v>
      </c>
      <c r="C986" s="4">
        <v>1.1508381672133527E-2</v>
      </c>
      <c r="D986" s="4">
        <v>6.3368072962661781E-3</v>
      </c>
      <c r="E986" s="4">
        <v>2.0613160117795015E-2</v>
      </c>
      <c r="F986" s="4">
        <v>1.70504529822193E-2</v>
      </c>
      <c r="G986" s="4">
        <v>2.3717677700085149E-2</v>
      </c>
      <c r="H986" s="4">
        <v>2.4841185929024068E-2</v>
      </c>
      <c r="I986" s="4">
        <v>4.9386533761900164E-2</v>
      </c>
      <c r="J986" s="4">
        <v>4.8397531623094014E-2</v>
      </c>
      <c r="K986" s="4">
        <v>3.8767982421375136E-2</v>
      </c>
      <c r="L986" s="4"/>
      <c r="M986" s="4">
        <v>5.072535655707977E-3</v>
      </c>
      <c r="N986" s="4">
        <v>1.6204126018722009E-2</v>
      </c>
      <c r="O986" s="1"/>
      <c r="P986" s="15">
        <f t="shared" si="61"/>
        <v>9514470.0662335437</v>
      </c>
      <c r="Q986" s="15">
        <f t="shared" si="61"/>
        <v>548.26924697935374</v>
      </c>
      <c r="R986" s="1"/>
      <c r="S986" s="1"/>
      <c r="T986" s="1"/>
      <c r="U986" s="13"/>
      <c r="V986" s="15"/>
    </row>
    <row r="987" spans="1:22" x14ac:dyDescent="0.2">
      <c r="A987" s="24">
        <v>40543</v>
      </c>
      <c r="B987" s="4">
        <v>3.9341507036676937E-2</v>
      </c>
      <c r="C987" s="4">
        <v>5.6859213934938868E-2</v>
      </c>
      <c r="D987" s="4">
        <v>6.8620681192989919E-2</v>
      </c>
      <c r="E987" s="4">
        <v>7.1054192517133963E-2</v>
      </c>
      <c r="F987" s="4">
        <v>6.4668739330377978E-2</v>
      </c>
      <c r="G987" s="4">
        <v>7.5120851324697924E-2</v>
      </c>
      <c r="H987" s="4">
        <v>7.2415815639610859E-2</v>
      </c>
      <c r="I987" s="4">
        <v>7.5045099358248546E-2</v>
      </c>
      <c r="J987" s="4">
        <v>7.7614065483334604E-2</v>
      </c>
      <c r="K987" s="4">
        <v>0.10390328139589999</v>
      </c>
      <c r="L987" s="4"/>
      <c r="M987" s="4">
        <v>4.2204690090926533E-2</v>
      </c>
      <c r="N987" s="4">
        <v>0.11782292903032698</v>
      </c>
      <c r="O987" s="1"/>
      <c r="P987" s="15">
        <f t="shared" si="61"/>
        <v>9916025.326758327</v>
      </c>
      <c r="Q987" s="15">
        <f t="shared" si="61"/>
        <v>612.86793555571296</v>
      </c>
      <c r="R987" s="1"/>
      <c r="S987" s="1"/>
      <c r="T987" s="1"/>
      <c r="U987" s="13"/>
      <c r="V987" s="15"/>
    </row>
    <row r="988" spans="1:22" x14ac:dyDescent="0.2">
      <c r="A988" s="24">
        <v>40574</v>
      </c>
      <c r="B988" s="4">
        <v>5.1835299999991591E-3</v>
      </c>
      <c r="C988" s="4">
        <v>7.6924799999991134E-3</v>
      </c>
      <c r="D988" s="4">
        <v>1.3878199999999286E-2</v>
      </c>
      <c r="E988" s="4">
        <v>2.1499189999998558E-2</v>
      </c>
      <c r="F988" s="4">
        <v>2.6380339999999558E-2</v>
      </c>
      <c r="G988" s="4">
        <v>2.5724179999999208E-2</v>
      </c>
      <c r="H988" s="4">
        <v>3.2358159999999137E-2</v>
      </c>
      <c r="I988" s="4">
        <v>2.2639792242174162E-2</v>
      </c>
      <c r="J988" s="4">
        <v>2.7700189398460306E-2</v>
      </c>
      <c r="K988" s="4">
        <v>1.2638066317368413E-2</v>
      </c>
      <c r="L988" s="4"/>
      <c r="M988" s="4">
        <v>1.0386349999998767E-2</v>
      </c>
      <c r="N988" s="4">
        <v>4.6943059999999148E-2</v>
      </c>
      <c r="O988" s="1"/>
      <c r="P988" s="15">
        <f t="shared" si="61"/>
        <v>10019016.636410892</v>
      </c>
      <c r="Q988" s="15">
        <f t="shared" si="61"/>
        <v>641.6378318265804</v>
      </c>
      <c r="R988" s="1"/>
      <c r="S988" s="1"/>
      <c r="T988" s="1"/>
      <c r="U988" s="13"/>
      <c r="V988" s="15"/>
    </row>
    <row r="989" spans="1:22" x14ac:dyDescent="0.2">
      <c r="A989" s="24">
        <v>40602</v>
      </c>
      <c r="B989" s="4">
        <v>3.2845385888226941E-2</v>
      </c>
      <c r="C989" s="4">
        <v>2.7790888964032145E-2</v>
      </c>
      <c r="D989" s="4">
        <v>3.3216317546168606E-2</v>
      </c>
      <c r="E989" s="4">
        <v>5.1365388445429261E-2</v>
      </c>
      <c r="F989" s="4">
        <v>3.2337644694694134E-2</v>
      </c>
      <c r="G989" s="4">
        <v>5.5606823224398472E-2</v>
      </c>
      <c r="H989" s="4">
        <v>4.9418175869583969E-2</v>
      </c>
      <c r="I989" s="4">
        <v>6.1289944402833862E-2</v>
      </c>
      <c r="J989" s="4">
        <v>4.4039799899659116E-2</v>
      </c>
      <c r="K989" s="4">
        <v>6.6707455335582422E-2</v>
      </c>
      <c r="L989" s="4"/>
      <c r="M989" s="4">
        <v>4.9925432354574806E-2</v>
      </c>
      <c r="N989" s="4">
        <v>3.6468742233565665E-2</v>
      </c>
      <c r="O989" s="1"/>
      <c r="P989" s="15">
        <f t="shared" si="61"/>
        <v>10519220.373751383</v>
      </c>
      <c r="Q989" s="15">
        <f t="shared" si="61"/>
        <v>665.03755652276789</v>
      </c>
      <c r="R989" s="1"/>
      <c r="S989" s="1"/>
      <c r="T989" s="1"/>
      <c r="U989" s="13"/>
      <c r="V989" s="15"/>
    </row>
    <row r="990" spans="1:22" x14ac:dyDescent="0.2">
      <c r="A990" s="24">
        <v>40633</v>
      </c>
      <c r="B990" s="4">
        <v>1.787703147339248E-2</v>
      </c>
      <c r="C990" s="4">
        <v>1.1239286773310209E-2</v>
      </c>
      <c r="D990" s="4">
        <v>1.1181294422450083E-2</v>
      </c>
      <c r="E990" s="4">
        <v>2.337226860381203E-2</v>
      </c>
      <c r="F990" s="4">
        <v>1.8625869043957577E-2</v>
      </c>
      <c r="G990" s="4">
        <v>2.3226081208786997E-2</v>
      </c>
      <c r="H990" s="4">
        <v>2.6274398128475429E-2</v>
      </c>
      <c r="I990" s="4">
        <v>3.1025437487859797E-2</v>
      </c>
      <c r="J990" s="4">
        <v>1.7222276316984031E-2</v>
      </c>
      <c r="K990" s="4">
        <v>6.3780226147072128E-3</v>
      </c>
      <c r="L990" s="4"/>
      <c r="M990" s="4">
        <v>2.6934793059345763E-2</v>
      </c>
      <c r="N990" s="4">
        <v>1.6292764147918248E-4</v>
      </c>
      <c r="O990" s="1"/>
      <c r="P990" s="15">
        <f t="shared" si="61"/>
        <v>10802553.397664031</v>
      </c>
      <c r="Q990" s="15">
        <f t="shared" si="61"/>
        <v>665.1459095233472</v>
      </c>
      <c r="R990" s="1"/>
      <c r="S990" s="1"/>
      <c r="T990" s="1"/>
      <c r="U990" s="13"/>
      <c r="V990" s="15"/>
    </row>
    <row r="991" spans="1:22" x14ac:dyDescent="0.2">
      <c r="A991" s="24">
        <v>40662</v>
      </c>
      <c r="B991" s="4">
        <v>4.2214049999999448E-2</v>
      </c>
      <c r="C991" s="4">
        <v>3.2889209999999558E-2</v>
      </c>
      <c r="D991" s="4">
        <v>2.5286013402739727E-2</v>
      </c>
      <c r="E991" s="4">
        <v>3.8487559999999199E-2</v>
      </c>
      <c r="F991" s="4">
        <v>2.3737108038536903E-2</v>
      </c>
      <c r="G991" s="4">
        <v>2.6616129999999405E-2</v>
      </c>
      <c r="H991" s="4">
        <v>3.1916619999999174E-2</v>
      </c>
      <c r="I991" s="4">
        <v>3.3065919999999194E-2</v>
      </c>
      <c r="J991" s="4">
        <v>3.7134299999999287E-2</v>
      </c>
      <c r="K991" s="4">
        <v>3.3925599999999667E-2</v>
      </c>
      <c r="L991" s="4"/>
      <c r="M991" s="4">
        <v>3.5928941812019666E-2</v>
      </c>
      <c r="N991" s="4">
        <v>1.4245707070708935E-2</v>
      </c>
      <c r="O991" s="1"/>
      <c r="P991" s="15">
        <f t="shared" si="61"/>
        <v>11190677.710109938</v>
      </c>
      <c r="Q991" s="15">
        <f t="shared" si="61"/>
        <v>674.62138330969708</v>
      </c>
      <c r="R991" s="1"/>
      <c r="S991" s="1"/>
      <c r="T991" s="1"/>
      <c r="U991" s="13"/>
      <c r="V991" s="15"/>
    </row>
    <row r="992" spans="1:22" x14ac:dyDescent="0.2">
      <c r="A992" s="24">
        <v>40694</v>
      </c>
      <c r="B992" s="4">
        <v>1.0615689674605244E-2</v>
      </c>
      <c r="C992" s="4">
        <v>1.6361415339753105E-2</v>
      </c>
      <c r="D992" s="4">
        <v>-6.563815034167586E-3</v>
      </c>
      <c r="E992" s="4">
        <v>-1.9636499952225384E-2</v>
      </c>
      <c r="F992" s="4">
        <v>-1.4624489632413695E-2</v>
      </c>
      <c r="G992" s="4">
        <v>-1.1767848916206081E-2</v>
      </c>
      <c r="H992" s="4">
        <v>-9.3223339091493829E-3</v>
      </c>
      <c r="I992" s="4">
        <v>-2.3712356716389937E-2</v>
      </c>
      <c r="J992" s="4">
        <v>-1.7781398586480091E-2</v>
      </c>
      <c r="K992" s="4">
        <v>-2.5440950450951516E-2</v>
      </c>
      <c r="L992" s="4"/>
      <c r="M992" s="4">
        <v>1.9423292797537961E-4</v>
      </c>
      <c r="N992" s="4">
        <v>-4.9948344945167644E-3</v>
      </c>
      <c r="O992" s="1"/>
      <c r="P992" s="15">
        <f t="shared" si="61"/>
        <v>11192851.308207601</v>
      </c>
      <c r="Q992" s="15">
        <f t="shared" si="61"/>
        <v>671.25176115360318</v>
      </c>
      <c r="R992" s="1"/>
      <c r="S992" s="1"/>
      <c r="T992" s="1"/>
      <c r="U992" s="13"/>
      <c r="V992" s="15"/>
    </row>
    <row r="993" spans="1:22" x14ac:dyDescent="0.2">
      <c r="A993" s="24">
        <v>40724</v>
      </c>
      <c r="B993" s="4">
        <v>-1.105523939645503E-2</v>
      </c>
      <c r="C993" s="4">
        <v>-1.0554255174032856E-2</v>
      </c>
      <c r="D993" s="4">
        <v>-1.1948301369788639E-2</v>
      </c>
      <c r="E993" s="4">
        <v>-1.6516052207281473E-2</v>
      </c>
      <c r="F993" s="4">
        <v>-1.5909893346269688E-2</v>
      </c>
      <c r="G993" s="4">
        <v>-1.8353081402516458E-2</v>
      </c>
      <c r="H993" s="4">
        <v>-1.6497910510660185E-2</v>
      </c>
      <c r="I993" s="4">
        <v>-1.2393167043513564E-2</v>
      </c>
      <c r="J993" s="4">
        <v>-2.7567082808960808E-2</v>
      </c>
      <c r="K993" s="4">
        <v>-3.151447562054055E-2</v>
      </c>
      <c r="L993" s="4"/>
      <c r="M993" s="4">
        <v>-6.391310967829078E-3</v>
      </c>
      <c r="N993" s="4">
        <v>-4.1646413074575839E-2</v>
      </c>
      <c r="O993" s="1"/>
      <c r="P993" s="15">
        <f t="shared" si="61"/>
        <v>11121314.314880174</v>
      </c>
      <c r="Q993" s="15">
        <f t="shared" si="61"/>
        <v>643.29653303156374</v>
      </c>
      <c r="R993" s="1"/>
      <c r="S993" s="1"/>
      <c r="T993" s="1"/>
      <c r="U993" s="13"/>
      <c r="V993" s="15"/>
    </row>
    <row r="994" spans="1:22" x14ac:dyDescent="0.2">
      <c r="A994" s="24">
        <v>40753</v>
      </c>
      <c r="B994" s="4">
        <v>-2.8020660000000919E-2</v>
      </c>
      <c r="C994" s="4">
        <v>-3.7543150000000747E-2</v>
      </c>
      <c r="D994" s="4">
        <v>-3.4145580000000675E-2</v>
      </c>
      <c r="E994" s="4">
        <v>-4.6682280000000964E-2</v>
      </c>
      <c r="F994" s="4">
        <v>-4.1803892271378817E-2</v>
      </c>
      <c r="G994" s="4">
        <v>-2.6942000000001132E-2</v>
      </c>
      <c r="H994" s="4">
        <v>-2.5409205293536741E-2</v>
      </c>
      <c r="I994" s="4">
        <v>-3.8071800000000766E-2</v>
      </c>
      <c r="J994" s="4">
        <v>-3.094887833120219E-2</v>
      </c>
      <c r="K994" s="4">
        <v>-5.2125460000000734E-2</v>
      </c>
      <c r="L994" s="4"/>
      <c r="M994" s="4">
        <v>-4.3380960000000912E-2</v>
      </c>
      <c r="N994" s="4">
        <v>-4.9334672982358052E-2</v>
      </c>
      <c r="O994" s="1"/>
      <c r="P994" s="15">
        <f t="shared" si="61"/>
        <v>10638861.023438919</v>
      </c>
      <c r="Q994" s="15">
        <f t="shared" si="61"/>
        <v>611.55970894376685</v>
      </c>
      <c r="R994" s="1"/>
      <c r="S994" s="1"/>
      <c r="T994" s="1"/>
      <c r="U994" s="13"/>
      <c r="V994" s="15"/>
    </row>
    <row r="995" spans="1:22" x14ac:dyDescent="0.2">
      <c r="A995" s="24">
        <v>40786</v>
      </c>
      <c r="B995" s="4">
        <v>4.437950874665697E-3</v>
      </c>
      <c r="C995" s="4">
        <v>-1.7618895136888413E-2</v>
      </c>
      <c r="D995" s="4">
        <v>-5.1668314751957989E-2</v>
      </c>
      <c r="E995" s="4">
        <v>-5.9506261111772929E-2</v>
      </c>
      <c r="F995" s="4">
        <v>-7.0523566378546731E-2</v>
      </c>
      <c r="G995" s="4">
        <v>-7.161761356515306E-2</v>
      </c>
      <c r="H995" s="4">
        <v>-9.8613185147206961E-2</v>
      </c>
      <c r="I995" s="4">
        <v>-9.4706150434969882E-2</v>
      </c>
      <c r="J995" s="4">
        <v>-0.13013566628702955</v>
      </c>
      <c r="K995" s="4">
        <v>-0.13649965150086218</v>
      </c>
      <c r="L995" s="4"/>
      <c r="M995" s="4">
        <v>-4.0418387620300478E-2</v>
      </c>
      <c r="N995" s="4">
        <v>-0.13770252977430975</v>
      </c>
      <c r="O995" s="1"/>
      <c r="P995" s="15">
        <f t="shared" si="61"/>
        <v>10208855.414755058</v>
      </c>
      <c r="Q995" s="15">
        <f t="shared" si="61"/>
        <v>527.34638991416955</v>
      </c>
      <c r="R995" s="1"/>
      <c r="S995" s="1"/>
      <c r="T995" s="1"/>
      <c r="U995" s="13"/>
      <c r="V995" s="15"/>
    </row>
    <row r="996" spans="1:22" x14ac:dyDescent="0.2">
      <c r="A996" s="24">
        <v>40816</v>
      </c>
      <c r="B996" s="4">
        <v>-2.6601856225327292E-2</v>
      </c>
      <c r="C996" s="4">
        <v>-4.685164472321468E-2</v>
      </c>
      <c r="D996" s="4">
        <v>-6.3286608446038617E-2</v>
      </c>
      <c r="E996" s="4">
        <v>-8.8867393828494845E-2</v>
      </c>
      <c r="F996" s="4">
        <v>-9.1672599085517281E-2</v>
      </c>
      <c r="G996" s="4">
        <v>-0.10110458394178101</v>
      </c>
      <c r="H996" s="4">
        <v>-0.12402283782171286</v>
      </c>
      <c r="I996" s="4">
        <v>-0.13076559001957289</v>
      </c>
      <c r="J996" s="4">
        <v>-0.14561921109555076</v>
      </c>
      <c r="K996" s="4">
        <v>-0.17125825662408301</v>
      </c>
      <c r="L996" s="4"/>
      <c r="M996" s="4">
        <v>-6.1756493977145888E-2</v>
      </c>
      <c r="N996" s="4">
        <v>-0.12786275783269374</v>
      </c>
      <c r="O996" s="1"/>
      <c r="P996" s="15">
        <f t="shared" si="61"/>
        <v>9578392.2968201842</v>
      </c>
      <c r="Q996" s="15">
        <f t="shared" si="61"/>
        <v>459.91842616662882</v>
      </c>
      <c r="R996" s="1"/>
      <c r="S996" s="1"/>
      <c r="T996" s="1"/>
      <c r="U996" s="13"/>
      <c r="V996" s="15"/>
    </row>
    <row r="997" spans="1:22" x14ac:dyDescent="0.2">
      <c r="A997" s="24">
        <v>40847</v>
      </c>
      <c r="B997" s="4">
        <v>5.3636029999998724E-2</v>
      </c>
      <c r="C997" s="4">
        <v>8.4752511272715214E-2</v>
      </c>
      <c r="D997" s="4">
        <v>0.11447281297370049</v>
      </c>
      <c r="E997" s="4">
        <v>0.11934264999999944</v>
      </c>
      <c r="F997" s="4">
        <v>0.14375817999999896</v>
      </c>
      <c r="G997" s="4">
        <v>0.15584576080087986</v>
      </c>
      <c r="H997" s="4">
        <v>0.17220188999999886</v>
      </c>
      <c r="I997" s="4">
        <v>0.16681246999999932</v>
      </c>
      <c r="J997" s="4">
        <v>0.18637686999999925</v>
      </c>
      <c r="K997" s="4">
        <v>0.19219393999999923</v>
      </c>
      <c r="L997" s="4"/>
      <c r="M997" s="4">
        <v>8.9819709999999331E-2</v>
      </c>
      <c r="N997" s="4">
        <v>0.17155635999999896</v>
      </c>
      <c r="O997" s="1"/>
      <c r="P997" s="15">
        <f t="shared" ref="P997:Q1012" si="62">P996*(1+M997)</f>
        <v>10438720.715186801</v>
      </c>
      <c r="Q997" s="15">
        <f t="shared" si="62"/>
        <v>538.82035725670391</v>
      </c>
      <c r="R997" s="1"/>
      <c r="S997" s="1"/>
      <c r="T997" s="1"/>
      <c r="U997" s="13"/>
      <c r="V997" s="15"/>
    </row>
    <row r="998" spans="1:22" x14ac:dyDescent="0.2">
      <c r="A998" s="24">
        <v>40877</v>
      </c>
      <c r="B998" s="4">
        <v>1.090787706367391E-2</v>
      </c>
      <c r="C998" s="4">
        <v>1.4353752179399271E-2</v>
      </c>
      <c r="D998" s="4">
        <v>4.8632962099379728E-3</v>
      </c>
      <c r="E998" s="4">
        <v>7.8622608250300541E-3</v>
      </c>
      <c r="F998" s="4">
        <v>-1.0544710745038488E-3</v>
      </c>
      <c r="G998" s="4">
        <v>-6.1440438159978683E-3</v>
      </c>
      <c r="H998" s="4">
        <v>-6.8887419878067568E-3</v>
      </c>
      <c r="I998" s="4">
        <v>-6.3795321146686845E-3</v>
      </c>
      <c r="J998" s="4">
        <v>-1.298002559585465E-2</v>
      </c>
      <c r="K998" s="4">
        <v>-3.0788057218139486E-2</v>
      </c>
      <c r="L998" s="4"/>
      <c r="M998" s="4">
        <v>1.6640592807819932E-2</v>
      </c>
      <c r="N998" s="4">
        <v>-2.0368460308985536E-2</v>
      </c>
      <c r="O998" s="1"/>
      <c r="P998" s="15">
        <f t="shared" si="62"/>
        <v>10612427.216042779</v>
      </c>
      <c r="Q998" s="15">
        <f t="shared" si="62"/>
        <v>527.84541619624736</v>
      </c>
      <c r="R998" s="1"/>
      <c r="S998" s="1"/>
      <c r="T998" s="1"/>
      <c r="U998" s="13"/>
      <c r="V998" s="15"/>
    </row>
    <row r="999" spans="1:22" x14ac:dyDescent="0.2">
      <c r="A999" s="24">
        <v>40907</v>
      </c>
      <c r="B999" s="4">
        <v>3.0794141869338487E-2</v>
      </c>
      <c r="C999" s="4">
        <v>1.6180202238516239E-2</v>
      </c>
      <c r="D999" s="4">
        <v>1.2892308305954003E-3</v>
      </c>
      <c r="E999" s="4">
        <v>-1.7362571191663623E-3</v>
      </c>
      <c r="F999" s="4">
        <v>-3.5686484980121946E-3</v>
      </c>
      <c r="G999" s="4">
        <v>2.0312092183529806E-3</v>
      </c>
      <c r="H999" s="4">
        <v>-2.2726291419363553E-2</v>
      </c>
      <c r="I999" s="4">
        <v>-7.7470310541253307E-3</v>
      </c>
      <c r="J999" s="4">
        <v>-2.8254608688327298E-2</v>
      </c>
      <c r="K999" s="4">
        <v>-1.6099748303062156E-2</v>
      </c>
      <c r="L999" s="4"/>
      <c r="M999" s="4">
        <v>9.7504565447863456E-3</v>
      </c>
      <c r="N999" s="4">
        <v>-1.5633521337493295E-2</v>
      </c>
      <c r="O999" s="1"/>
      <c r="P999" s="15">
        <f t="shared" si="62"/>
        <v>10715903.226447513</v>
      </c>
      <c r="Q999" s="15">
        <f t="shared" si="62"/>
        <v>519.5933336192453</v>
      </c>
      <c r="R999" s="1"/>
      <c r="S999" s="1"/>
      <c r="T999" s="1"/>
      <c r="U999" s="13"/>
      <c r="V999" s="15"/>
    </row>
    <row r="1000" spans="1:22" x14ac:dyDescent="0.2">
      <c r="A1000" s="24">
        <v>40939</v>
      </c>
      <c r="B1000" s="4">
        <v>-6.1614500000007899E-3</v>
      </c>
      <c r="C1000" s="4">
        <v>3.338992999999979E-2</v>
      </c>
      <c r="D1000" s="4">
        <v>4.7114079999999836E-2</v>
      </c>
      <c r="E1000" s="4">
        <v>4.1294599999999626E-2</v>
      </c>
      <c r="F1000" s="4">
        <v>6.3601609999999198E-2</v>
      </c>
      <c r="G1000" s="4">
        <v>6.1150019999999028E-2</v>
      </c>
      <c r="H1000" s="4">
        <v>9.0021678694983231E-2</v>
      </c>
      <c r="I1000" s="4">
        <v>8.0927279999998936E-2</v>
      </c>
      <c r="J1000" s="4">
        <v>9.9540581596811117E-2</v>
      </c>
      <c r="K1000" s="4">
        <v>0.11606556772734122</v>
      </c>
      <c r="L1000" s="4"/>
      <c r="M1000" s="4">
        <v>1.6706899999999525E-2</v>
      </c>
      <c r="N1000" s="4">
        <v>0.11676782999999946</v>
      </c>
      <c r="O1000" s="1"/>
      <c r="P1000" s="15">
        <f t="shared" si="62"/>
        <v>10894932.750061445</v>
      </c>
      <c r="Q1000" s="15">
        <f t="shared" si="62"/>
        <v>580.26511966843032</v>
      </c>
      <c r="R1000" s="1"/>
      <c r="S1000" s="1"/>
      <c r="T1000" s="1"/>
      <c r="U1000" s="13"/>
      <c r="V1000" s="15"/>
    </row>
    <row r="1001" spans="1:22" x14ac:dyDescent="0.2">
      <c r="A1001" s="24">
        <v>40968</v>
      </c>
      <c r="B1001" s="4">
        <v>1.2200848305371048E-2</v>
      </c>
      <c r="C1001" s="4">
        <v>2.9761325642373881E-2</v>
      </c>
      <c r="D1001" s="4">
        <v>3.5947605160938867E-2</v>
      </c>
      <c r="E1001" s="4">
        <v>3.3707386631573577E-2</v>
      </c>
      <c r="F1001" s="4">
        <v>4.2617683083791436E-2</v>
      </c>
      <c r="G1001" s="4">
        <v>5.5576388974614588E-2</v>
      </c>
      <c r="H1001" s="4">
        <v>4.6035120534715146E-2</v>
      </c>
      <c r="I1001" s="4">
        <v>4.9067531288617516E-2</v>
      </c>
      <c r="J1001" s="4">
        <v>7.4325946639199891E-2</v>
      </c>
      <c r="K1001" s="4">
        <v>6.6103383477708721E-2</v>
      </c>
      <c r="L1001" s="4"/>
      <c r="M1001" s="4">
        <v>3.0684744043411261E-2</v>
      </c>
      <c r="N1001" s="4">
        <v>5.1526380485811485E-2</v>
      </c>
      <c r="O1001" s="1"/>
      <c r="P1001" s="15">
        <f t="shared" si="62"/>
        <v>11229240.97286726</v>
      </c>
      <c r="Q1001" s="15">
        <f t="shared" si="62"/>
        <v>610.16408100711078</v>
      </c>
      <c r="R1001" s="1"/>
      <c r="S1001" s="1"/>
      <c r="T1001" s="1"/>
      <c r="U1001" s="13"/>
      <c r="V1001" s="15"/>
    </row>
    <row r="1002" spans="1:22" x14ac:dyDescent="0.2">
      <c r="A1002" s="24">
        <v>40998</v>
      </c>
      <c r="B1002" s="4">
        <v>2.108071343495399E-2</v>
      </c>
      <c r="C1002" s="4">
        <v>3.493115541477998E-2</v>
      </c>
      <c r="D1002" s="4">
        <v>2.3470390945823372E-2</v>
      </c>
      <c r="E1002" s="4">
        <v>2.4113861759510913E-2</v>
      </c>
      <c r="F1002" s="4">
        <v>2.5148496672624754E-2</v>
      </c>
      <c r="G1002" s="4">
        <v>2.1704507897768011E-2</v>
      </c>
      <c r="H1002" s="4">
        <v>7.2521609825169087E-3</v>
      </c>
      <c r="I1002" s="4">
        <v>1.7035268002419057E-2</v>
      </c>
      <c r="J1002" s="4">
        <v>5.0506802197063383E-3</v>
      </c>
      <c r="K1002" s="4">
        <v>8.1270517540925624E-3</v>
      </c>
      <c r="L1002" s="4"/>
      <c r="M1002" s="4">
        <v>2.9186334337188091E-2</v>
      </c>
      <c r="N1002" s="4">
        <v>1.054959188140514E-2</v>
      </c>
      <c r="O1002" s="1"/>
      <c r="P1002" s="15">
        <f t="shared" si="62"/>
        <v>11556981.354254214</v>
      </c>
      <c r="Q1002" s="15">
        <f t="shared" si="62"/>
        <v>616.60106304242845</v>
      </c>
      <c r="R1002" s="1"/>
      <c r="S1002" s="1"/>
      <c r="T1002" s="1"/>
      <c r="U1002" s="13"/>
      <c r="V1002" s="15"/>
    </row>
    <row r="1003" spans="1:22" x14ac:dyDescent="0.2">
      <c r="A1003" s="24">
        <v>41029</v>
      </c>
      <c r="B1003" s="4">
        <v>1.3531382040574025E-2</v>
      </c>
      <c r="C1003" s="4">
        <v>1.7544899999997199E-3</v>
      </c>
      <c r="D1003" s="4">
        <v>3.9291399999994425E-3</v>
      </c>
      <c r="E1003" s="4">
        <v>-4.3995000000107698E-4</v>
      </c>
      <c r="F1003" s="4">
        <v>-2.5257645953714603E-3</v>
      </c>
      <c r="G1003" s="4">
        <v>-8.8445900000009292E-3</v>
      </c>
      <c r="H1003" s="4">
        <v>-2.4089020000000794E-2</v>
      </c>
      <c r="I1003" s="4">
        <v>-1.8175219483486993E-2</v>
      </c>
      <c r="J1003" s="4">
        <v>-1.6873335840202563E-2</v>
      </c>
      <c r="K1003" s="4">
        <v>-1.4403500000000347E-2</v>
      </c>
      <c r="L1003" s="4"/>
      <c r="M1003" s="4">
        <v>1.5830055404628673E-2</v>
      </c>
      <c r="N1003" s="4">
        <v>-4.002602000000044E-2</v>
      </c>
      <c r="O1003" s="1"/>
      <c r="P1003" s="15">
        <f t="shared" si="62"/>
        <v>11739929.009402318</v>
      </c>
      <c r="Q1003" s="15">
        <f t="shared" si="62"/>
        <v>591.92097656107069</v>
      </c>
      <c r="R1003" s="1"/>
      <c r="S1003" s="1"/>
      <c r="T1003" s="1"/>
      <c r="U1003" s="13"/>
      <c r="V1003" s="15"/>
    </row>
    <row r="1004" spans="1:22" x14ac:dyDescent="0.2">
      <c r="A1004" s="24">
        <v>41060</v>
      </c>
      <c r="B1004" s="4">
        <v>-7.1667984948328156E-3</v>
      </c>
      <c r="C1004" s="4">
        <v>-3.8424371808086888E-2</v>
      </c>
      <c r="D1004" s="4">
        <v>-5.2098465224866497E-2</v>
      </c>
      <c r="E1004" s="4">
        <v>-5.2658135897647784E-2</v>
      </c>
      <c r="F1004" s="4">
        <v>-7.7647769107356934E-2</v>
      </c>
      <c r="G1004" s="4">
        <v>-6.9627772107325736E-2</v>
      </c>
      <c r="H1004" s="4">
        <v>-8.9216357378131161E-2</v>
      </c>
      <c r="I1004" s="4">
        <v>-0.10470546117585999</v>
      </c>
      <c r="J1004" s="4">
        <v>-0.12222442085632346</v>
      </c>
      <c r="K1004" s="4">
        <v>-0.11447316620519332</v>
      </c>
      <c r="L1004" s="4"/>
      <c r="M1004" s="4">
        <v>-2.9678169336471605E-2</v>
      </c>
      <c r="N1004" s="4">
        <v>-0.13385459219222828</v>
      </c>
      <c r="O1004" s="1"/>
      <c r="P1004" s="15">
        <f t="shared" si="62"/>
        <v>11391509.408263121</v>
      </c>
      <c r="Q1004" s="15">
        <f t="shared" si="62"/>
        <v>512.68963563346301</v>
      </c>
      <c r="R1004" s="1"/>
      <c r="S1004" s="1"/>
      <c r="T1004" s="1"/>
      <c r="U1004" s="13"/>
      <c r="V1004" s="15"/>
    </row>
    <row r="1005" spans="1:22" x14ac:dyDescent="0.2">
      <c r="A1005" s="24">
        <v>41089</v>
      </c>
      <c r="B1005" s="4">
        <v>3.8838364136425163E-2</v>
      </c>
      <c r="C1005" s="4">
        <v>3.4040892336343775E-2</v>
      </c>
      <c r="D1005" s="4">
        <v>3.817615726806034E-2</v>
      </c>
      <c r="E1005" s="4">
        <v>2.2942735656908519E-2</v>
      </c>
      <c r="F1005" s="4">
        <v>3.7565550425035177E-2</v>
      </c>
      <c r="G1005" s="4">
        <v>1.8726027050390615E-2</v>
      </c>
      <c r="H1005" s="4">
        <v>2.6992637196675329E-2</v>
      </c>
      <c r="I1005" s="4">
        <v>3.3020372109224372E-2</v>
      </c>
      <c r="J1005" s="4">
        <v>1.873077242782295E-2</v>
      </c>
      <c r="K1005" s="4">
        <v>4.9651536392316453E-2</v>
      </c>
      <c r="L1005" s="4"/>
      <c r="M1005" s="4">
        <v>2.9520460714059338E-2</v>
      </c>
      <c r="N1005" s="4">
        <v>2.4518385668711673E-2</v>
      </c>
      <c r="O1005" s="1"/>
      <c r="P1005" s="15">
        <f t="shared" si="62"/>
        <v>11727792.01422359</v>
      </c>
      <c r="Q1005" s="15">
        <f t="shared" si="62"/>
        <v>525.25995784827558</v>
      </c>
      <c r="R1005" s="1"/>
      <c r="S1005" s="1"/>
      <c r="T1005" s="1"/>
      <c r="U1005" s="13"/>
      <c r="V1005" s="15"/>
    </row>
    <row r="1006" spans="1:22" x14ac:dyDescent="0.2">
      <c r="A1006" s="24">
        <v>41121</v>
      </c>
      <c r="B1006" s="4">
        <v>1.5147365402343516E-2</v>
      </c>
      <c r="C1006" s="4">
        <v>-7.8183000000076053E-4</v>
      </c>
      <c r="D1006" s="4">
        <v>-4.5111200000010898E-3</v>
      </c>
      <c r="E1006" s="4">
        <v>-2.241348797139997E-3</v>
      </c>
      <c r="F1006" s="4">
        <v>5.3948599999995572E-3</v>
      </c>
      <c r="G1006" s="4">
        <v>-7.6595200000005859E-3</v>
      </c>
      <c r="H1006" s="4">
        <v>-6.3040594633279046E-3</v>
      </c>
      <c r="I1006" s="4">
        <v>4.0380399999990768E-3</v>
      </c>
      <c r="J1006" s="4">
        <v>-1.6994530000000618E-2</v>
      </c>
      <c r="K1006" s="4">
        <v>-2.4169500143830236E-2</v>
      </c>
      <c r="L1006" s="4"/>
      <c r="M1006" s="4">
        <v>3.8237254023438805E-3</v>
      </c>
      <c r="N1006" s="4">
        <v>-1.8143383838382099E-2</v>
      </c>
      <c r="O1006" s="1"/>
      <c r="P1006" s="15">
        <f t="shared" si="62"/>
        <v>11772635.870461782</v>
      </c>
      <c r="Q1006" s="15">
        <f t="shared" si="62"/>
        <v>515.72996481810196</v>
      </c>
      <c r="R1006" s="1"/>
      <c r="S1006" s="1"/>
      <c r="T1006" s="1"/>
      <c r="U1006" s="13"/>
      <c r="V1006" s="15"/>
    </row>
    <row r="1007" spans="1:22" x14ac:dyDescent="0.2">
      <c r="A1007" s="24">
        <v>41152</v>
      </c>
      <c r="B1007" s="4">
        <v>-1.3176598476165369E-2</v>
      </c>
      <c r="C1007" s="4">
        <v>1.3792010866406024E-2</v>
      </c>
      <c r="D1007" s="4">
        <v>3.0775932714828702E-2</v>
      </c>
      <c r="E1007" s="4">
        <v>2.90696948682585E-2</v>
      </c>
      <c r="F1007" s="4">
        <v>3.0792522886602613E-2</v>
      </c>
      <c r="G1007" s="4">
        <v>3.3156477254403738E-2</v>
      </c>
      <c r="H1007" s="4">
        <v>6.0062370000991461E-2</v>
      </c>
      <c r="I1007" s="4">
        <v>5.3076293592448032E-2</v>
      </c>
      <c r="J1007" s="4">
        <v>5.3934504140246808E-2</v>
      </c>
      <c r="K1007" s="4">
        <v>8.1653719903571176E-2</v>
      </c>
      <c r="L1007" s="4"/>
      <c r="M1007" s="4">
        <v>1.5834392402484632E-2</v>
      </c>
      <c r="N1007" s="4">
        <v>5.2190134107081398E-2</v>
      </c>
      <c r="O1007" s="1"/>
      <c r="P1007" s="15">
        <f t="shared" si="62"/>
        <v>11959048.406446241</v>
      </c>
      <c r="Q1007" s="15">
        <f t="shared" si="62"/>
        <v>542.64598084499903</v>
      </c>
      <c r="R1007" s="1"/>
      <c r="S1007" s="1"/>
      <c r="T1007" s="1"/>
      <c r="U1007" s="13"/>
      <c r="V1007" s="15"/>
    </row>
    <row r="1008" spans="1:22" x14ac:dyDescent="0.2">
      <c r="A1008" s="24">
        <v>41180</v>
      </c>
      <c r="B1008" s="4">
        <v>1.9634772989738369E-2</v>
      </c>
      <c r="C1008" s="4">
        <v>2.0202906099517692E-2</v>
      </c>
      <c r="D1008" s="4">
        <v>2.3623250524388961E-2</v>
      </c>
      <c r="E1008" s="4">
        <v>2.0347013174088602E-2</v>
      </c>
      <c r="F1008" s="4">
        <v>3.0786875939432301E-2</v>
      </c>
      <c r="G1008" s="4">
        <v>3.3579535467179955E-2</v>
      </c>
      <c r="H1008" s="4">
        <v>1.8734281648523421E-2</v>
      </c>
      <c r="I1008" s="4">
        <v>1.8060069882657848E-2</v>
      </c>
      <c r="J1008" s="4">
        <v>2.7563049353966917E-2</v>
      </c>
      <c r="K1008" s="4">
        <v>1.5240037090449743E-2</v>
      </c>
      <c r="L1008" s="4"/>
      <c r="M1008" s="4">
        <v>2.2414039670069164E-2</v>
      </c>
      <c r="N1008" s="4">
        <v>3.43175486105185E-2</v>
      </c>
      <c r="O1008" s="1"/>
      <c r="P1008" s="15">
        <f t="shared" si="62"/>
        <v>12227098.991844604</v>
      </c>
      <c r="Q1008" s="15">
        <f t="shared" si="62"/>
        <v>561.26826067094976</v>
      </c>
      <c r="R1008" s="1"/>
      <c r="S1008" s="1"/>
      <c r="T1008" s="1"/>
      <c r="U1008" s="13"/>
      <c r="V1008" s="15"/>
    </row>
    <row r="1009" spans="1:22" x14ac:dyDescent="0.2">
      <c r="A1009" s="24">
        <v>41213</v>
      </c>
      <c r="B1009" s="4">
        <v>4.1528299999991081E-3</v>
      </c>
      <c r="C1009" s="4">
        <v>-6.8631500000004841E-3</v>
      </c>
      <c r="D1009" s="4">
        <v>-4.1565100000005017E-3</v>
      </c>
      <c r="E1009" s="4">
        <v>-7.4728200000007128E-3</v>
      </c>
      <c r="F1009" s="4">
        <v>-2.1851704669284544E-4</v>
      </c>
      <c r="G1009" s="4">
        <v>-1.4691516973224128E-2</v>
      </c>
      <c r="H1009" s="4">
        <v>-1.0576001492991982E-2</v>
      </c>
      <c r="I1009" s="4">
        <v>1.0532659999999527E-2</v>
      </c>
      <c r="J1009" s="4">
        <v>-2.41374800000006E-2</v>
      </c>
      <c r="K1009" s="4">
        <v>-1.1814700000000733E-2</v>
      </c>
      <c r="L1009" s="4"/>
      <c r="M1009" s="4">
        <v>-5.5015200000007036E-3</v>
      </c>
      <c r="N1009" s="4">
        <v>-2.1407989898987512E-2</v>
      </c>
      <c r="O1009" s="1"/>
      <c r="P1009" s="15">
        <f t="shared" si="62"/>
        <v>12159831.362198982</v>
      </c>
      <c r="Q1009" s="15">
        <f t="shared" si="62"/>
        <v>549.25263541588379</v>
      </c>
      <c r="R1009" s="1"/>
      <c r="S1009" s="1"/>
      <c r="T1009" s="1"/>
      <c r="U1009" s="13"/>
      <c r="V1009" s="15"/>
    </row>
    <row r="1010" spans="1:22" x14ac:dyDescent="0.2">
      <c r="A1010" s="24">
        <v>41243</v>
      </c>
      <c r="B1010" s="4">
        <v>-3.5836806791947895E-3</v>
      </c>
      <c r="C1010" s="4">
        <v>1.3494298399006954E-2</v>
      </c>
      <c r="D1010" s="4">
        <v>1.2212147833842835E-2</v>
      </c>
      <c r="E1010" s="4">
        <v>1.5610091421113248E-2</v>
      </c>
      <c r="F1010" s="4">
        <v>2.6360092760145726E-2</v>
      </c>
      <c r="G1010" s="4">
        <v>1.1076281241392261E-2</v>
      </c>
      <c r="H1010" s="4">
        <v>1.2621671706336324E-2</v>
      </c>
      <c r="I1010" s="4">
        <v>2.6195902187564846E-2</v>
      </c>
      <c r="J1010" s="4">
        <v>2.5954109686029847E-2</v>
      </c>
      <c r="K1010" s="4">
        <v>2.7505316260462376E-2</v>
      </c>
      <c r="L1010" s="4"/>
      <c r="M1010" s="4">
        <v>1.2522171545933825E-2</v>
      </c>
      <c r="N1010" s="4">
        <v>5.8774585495429132E-3</v>
      </c>
      <c r="O1010" s="1"/>
      <c r="P1010" s="15">
        <f t="shared" si="62"/>
        <v>12312098.856486063</v>
      </c>
      <c r="Q1010" s="15">
        <f t="shared" si="62"/>
        <v>552.48084501376786</v>
      </c>
      <c r="R1010" s="1"/>
      <c r="S1010" s="1"/>
      <c r="T1010" s="1"/>
      <c r="U1010" s="13"/>
      <c r="V1010" s="15"/>
    </row>
    <row r="1011" spans="1:22" x14ac:dyDescent="0.2">
      <c r="A1011" s="24">
        <v>41274</v>
      </c>
      <c r="B1011" s="4">
        <v>-5.4660902963975522E-3</v>
      </c>
      <c r="C1011" s="4">
        <v>-2.5526019434740643E-4</v>
      </c>
      <c r="D1011" s="4">
        <v>1.0810229293960694E-2</v>
      </c>
      <c r="E1011" s="4">
        <v>1.3977554834707195E-2</v>
      </c>
      <c r="F1011" s="4">
        <v>2.6551861736382465E-2</v>
      </c>
      <c r="G1011" s="4">
        <v>2.8020857708004554E-2</v>
      </c>
      <c r="H1011" s="4">
        <v>3.1356020981397448E-2</v>
      </c>
      <c r="I1011" s="4">
        <v>3.6298720357295311E-2</v>
      </c>
      <c r="J1011" s="4">
        <v>3.9607694501040847E-2</v>
      </c>
      <c r="K1011" s="4">
        <v>7.018684853325885E-2</v>
      </c>
      <c r="L1011" s="4"/>
      <c r="M1011" s="4">
        <v>5.3030402060001425E-3</v>
      </c>
      <c r="N1011" s="4">
        <v>6.3114313407555578E-2</v>
      </c>
      <c r="O1011" s="1"/>
      <c r="P1011" s="15">
        <f t="shared" si="62"/>
        <v>12377390.411742257</v>
      </c>
      <c r="Q1011" s="15">
        <f t="shared" si="62"/>
        <v>587.35029421763795</v>
      </c>
      <c r="R1011" s="1"/>
      <c r="S1011" s="1"/>
      <c r="T1011" s="1"/>
      <c r="U1011" s="13"/>
      <c r="V1011" s="15"/>
    </row>
    <row r="1012" spans="1:22" x14ac:dyDescent="0.2">
      <c r="A1012" s="24">
        <v>41305</v>
      </c>
      <c r="B1012" s="4">
        <v>5.9506719999999236E-2</v>
      </c>
      <c r="C1012" s="4">
        <v>5.0833379999999373E-2</v>
      </c>
      <c r="D1012" s="4">
        <v>5.7169829999999422E-2</v>
      </c>
      <c r="E1012" s="4">
        <v>6.3482029999999856E-2</v>
      </c>
      <c r="F1012" s="4">
        <v>7.6679810544069804E-2</v>
      </c>
      <c r="G1012" s="4">
        <v>7.7590559999999309E-2</v>
      </c>
      <c r="H1012" s="4">
        <v>6.4318279999999284E-2</v>
      </c>
      <c r="I1012" s="4">
        <v>7.2911599999999632E-2</v>
      </c>
      <c r="J1012" s="4">
        <v>8.2358412926520241E-2</v>
      </c>
      <c r="K1012" s="4">
        <v>7.5345559999999034E-2</v>
      </c>
      <c r="L1012" s="4"/>
      <c r="M1012" s="4">
        <v>5.7283839999998865E-2</v>
      </c>
      <c r="N1012" s="4">
        <v>6.8407222222224506E-2</v>
      </c>
      <c r="O1012" s="1"/>
      <c r="P1012" s="15">
        <f t="shared" si="62"/>
        <v>13086414.863706021</v>
      </c>
      <c r="Q1012" s="15">
        <f t="shared" si="62"/>
        <v>627.52929631647282</v>
      </c>
      <c r="R1012" s="1"/>
      <c r="S1012" s="1"/>
      <c r="T1012" s="1"/>
      <c r="U1012" s="13"/>
      <c r="V1012" s="15"/>
    </row>
    <row r="1013" spans="1:22" x14ac:dyDescent="0.2">
      <c r="A1013" s="24">
        <v>41333</v>
      </c>
      <c r="B1013" s="4">
        <v>3.3105885806283375E-2</v>
      </c>
      <c r="C1013" s="4">
        <v>1.354180250407544E-2</v>
      </c>
      <c r="D1013" s="4">
        <v>1.616490091749001E-2</v>
      </c>
      <c r="E1013" s="4">
        <v>2.733253067599084E-2</v>
      </c>
      <c r="F1013" s="4">
        <v>1.6166213032931864E-2</v>
      </c>
      <c r="G1013" s="4">
        <v>6.6396714815599722E-3</v>
      </c>
      <c r="H1013" s="4">
        <v>1.5592338408262574E-2</v>
      </c>
      <c r="I1013" s="4">
        <v>-3.6323429209905722E-4</v>
      </c>
      <c r="J1013" s="4">
        <v>-3.1042466866373353E-3</v>
      </c>
      <c r="K1013" s="4">
        <v>-8.1176368525477383E-3</v>
      </c>
      <c r="L1013" s="4"/>
      <c r="M1013" s="4">
        <v>2.4866899903777107E-2</v>
      </c>
      <c r="N1013" s="4">
        <v>-1.1352842618694514E-2</v>
      </c>
      <c r="O1013" s="1"/>
      <c r="P1013" s="15">
        <f t="shared" ref="P1013:Q1028" si="63">P1012*(1+M1013)</f>
        <v>13411833.4322211</v>
      </c>
      <c r="Q1013" s="15">
        <f t="shared" si="63"/>
        <v>620.40505497677179</v>
      </c>
      <c r="R1013" s="1"/>
      <c r="S1013" s="1"/>
      <c r="T1013" s="1"/>
      <c r="U1013" s="13"/>
      <c r="V1013" s="15"/>
    </row>
    <row r="1014" spans="1:22" x14ac:dyDescent="0.2">
      <c r="A1014" s="24">
        <v>41362</v>
      </c>
      <c r="B1014" s="4">
        <v>5.3682663828181765E-2</v>
      </c>
      <c r="C1014" s="4">
        <v>5.0233604410822696E-2</v>
      </c>
      <c r="D1014" s="4">
        <v>4.7513772471129423E-2</v>
      </c>
      <c r="E1014" s="4">
        <v>4.7759708167642634E-2</v>
      </c>
      <c r="F1014" s="4">
        <v>5.3758424721944253E-2</v>
      </c>
      <c r="G1014" s="4">
        <v>4.3641173311005588E-2</v>
      </c>
      <c r="H1014" s="4">
        <v>4.5860610988735617E-2</v>
      </c>
      <c r="I1014" s="4">
        <v>4.6177922724444098E-2</v>
      </c>
      <c r="J1014" s="4">
        <v>4.2829869921110708E-2</v>
      </c>
      <c r="K1014" s="4">
        <v>3.5595626581810258E-2</v>
      </c>
      <c r="L1014" s="4"/>
      <c r="M1014" s="4">
        <v>5.9716626505360138E-2</v>
      </c>
      <c r="N1014" s="4">
        <v>4.5241358721010316E-2</v>
      </c>
      <c r="O1014" s="1"/>
      <c r="P1014" s="15">
        <f t="shared" si="63"/>
        <v>14212742.880045149</v>
      </c>
      <c r="Q1014" s="15">
        <f t="shared" si="63"/>
        <v>648.47302262130404</v>
      </c>
      <c r="R1014" s="1"/>
      <c r="S1014" s="1"/>
      <c r="T1014" s="1"/>
      <c r="U1014" s="13"/>
      <c r="V1014" s="15"/>
    </row>
    <row r="1015" spans="1:22" x14ac:dyDescent="0.2">
      <c r="A1015" s="24">
        <v>41394</v>
      </c>
      <c r="B1015" s="4">
        <v>3.6718269999999498E-2</v>
      </c>
      <c r="C1015" s="4">
        <v>1.6095989999999505E-2</v>
      </c>
      <c r="D1015" s="4">
        <v>7.1523699999993529E-3</v>
      </c>
      <c r="E1015" s="4">
        <v>7.4289999999921363E-4</v>
      </c>
      <c r="F1015" s="4">
        <v>-2.3659800000005449E-3</v>
      </c>
      <c r="G1015" s="4">
        <v>-2.1352400000005378E-3</v>
      </c>
      <c r="H1015" s="4">
        <v>6.3272099999991394E-3</v>
      </c>
      <c r="I1015" s="4">
        <v>-1.4057780000000575E-2</v>
      </c>
      <c r="J1015" s="4">
        <v>-6.6044900000001849E-3</v>
      </c>
      <c r="K1015" s="4">
        <v>2.0014330722255114E-2</v>
      </c>
      <c r="L1015" s="4"/>
      <c r="M1015" s="4">
        <v>1.4078899999999228E-2</v>
      </c>
      <c r="N1015" s="4">
        <v>-6.18276000000062E-3</v>
      </c>
      <c r="O1015" s="1"/>
      <c r="P1015" s="15">
        <f t="shared" si="63"/>
        <v>14412842.665779006</v>
      </c>
      <c r="Q1015" s="15">
        <f t="shared" si="63"/>
        <v>644.46366955596159</v>
      </c>
      <c r="R1015" s="1"/>
      <c r="S1015" s="1"/>
      <c r="T1015" s="1"/>
      <c r="U1015" s="13"/>
      <c r="V1015" s="15"/>
    </row>
    <row r="1016" spans="1:22" x14ac:dyDescent="0.2">
      <c r="A1016" s="24">
        <v>41425</v>
      </c>
      <c r="B1016" s="4">
        <v>-3.7931898560213284E-2</v>
      </c>
      <c r="C1016" s="4">
        <v>1.6905399918583752E-2</v>
      </c>
      <c r="D1016" s="4">
        <v>2.9289356272388156E-2</v>
      </c>
      <c r="E1016" s="4">
        <v>2.8716179340467995E-2</v>
      </c>
      <c r="F1016" s="4">
        <v>4.3533516177706177E-2</v>
      </c>
      <c r="G1016" s="4">
        <v>4.3601124193727081E-2</v>
      </c>
      <c r="H1016" s="4">
        <v>5.598616007857915E-2</v>
      </c>
      <c r="I1016" s="4">
        <v>4.5526722887209159E-2</v>
      </c>
      <c r="J1016" s="4">
        <v>4.7180892428845045E-2</v>
      </c>
      <c r="K1016" s="4">
        <v>5.9363427715998673E-2</v>
      </c>
      <c r="L1016" s="4"/>
      <c r="M1016" s="4">
        <v>1.5156674650956159E-2</v>
      </c>
      <c r="N1016" s="4">
        <v>4.6248363182288532E-2</v>
      </c>
      <c r="O1016" s="1"/>
      <c r="P1016" s="15">
        <f t="shared" si="63"/>
        <v>14631293.432859639</v>
      </c>
      <c r="Q1016" s="15">
        <f t="shared" si="63"/>
        <v>674.2690594033761</v>
      </c>
      <c r="R1016" s="1"/>
      <c r="S1016" s="1"/>
      <c r="T1016" s="1"/>
      <c r="U1016" s="13"/>
      <c r="V1016" s="15"/>
    </row>
    <row r="1017" spans="1:22" x14ac:dyDescent="0.2">
      <c r="A1017" s="24">
        <v>41453</v>
      </c>
      <c r="B1017" s="4">
        <v>3.836867394289456E-3</v>
      </c>
      <c r="C1017" s="4">
        <v>9.3249299234443583E-4</v>
      </c>
      <c r="D1017" s="4">
        <v>4.3188570322580944E-3</v>
      </c>
      <c r="E1017" s="4">
        <v>-6.9849694499922732E-3</v>
      </c>
      <c r="F1017" s="4">
        <v>-1.4319280958435154E-2</v>
      </c>
      <c r="G1017" s="4">
        <v>-8.0731974832953801E-3</v>
      </c>
      <c r="H1017" s="4">
        <v>-1.8261251181093563E-2</v>
      </c>
      <c r="I1017" s="4">
        <v>-1.5960931301713499E-2</v>
      </c>
      <c r="J1017" s="4">
        <v>-2.3785848815225719E-2</v>
      </c>
      <c r="K1017" s="4">
        <v>-4.3620205643275844E-2</v>
      </c>
      <c r="L1017" s="4"/>
      <c r="M1017" s="4">
        <v>-1.1236143642985197E-2</v>
      </c>
      <c r="N1017" s="4">
        <v>-2.4795406824226207E-2</v>
      </c>
      <c r="O1017" s="1"/>
      <c r="P1017" s="15">
        <f t="shared" si="63"/>
        <v>14466894.118165363</v>
      </c>
      <c r="Q1017" s="15">
        <f t="shared" si="63"/>
        <v>657.55028376648102</v>
      </c>
      <c r="R1017" s="1"/>
      <c r="S1017" s="1"/>
      <c r="T1017" s="1"/>
      <c r="U1017" s="13"/>
      <c r="V1017" s="15"/>
    </row>
    <row r="1018" spans="1:22" x14ac:dyDescent="0.2">
      <c r="A1018" s="24">
        <v>41486</v>
      </c>
      <c r="B1018" s="4">
        <v>4.9496319999999372E-2</v>
      </c>
      <c r="C1018" s="4">
        <v>5.4573979999999356E-2</v>
      </c>
      <c r="D1018" s="4">
        <v>4.9562199999999113E-2</v>
      </c>
      <c r="E1018" s="4">
        <v>7.1286599999999201E-2</v>
      </c>
      <c r="F1018" s="4">
        <v>7.239694999999946E-2</v>
      </c>
      <c r="G1018" s="4">
        <v>6.0832527421881499E-2</v>
      </c>
      <c r="H1018" s="4">
        <v>7.3226709999999029E-2</v>
      </c>
      <c r="I1018" s="4">
        <v>7.0367879999999161E-2</v>
      </c>
      <c r="J1018" s="4">
        <v>7.6995130806291279E-2</v>
      </c>
      <c r="K1018" s="4">
        <v>9.6830260239201493E-2</v>
      </c>
      <c r="L1018" s="4"/>
      <c r="M1018" s="4">
        <v>7.4997129999998968E-2</v>
      </c>
      <c r="N1018" s="4">
        <v>7.1213429999999356E-2</v>
      </c>
      <c r="O1018" s="1"/>
      <c r="P1018" s="15">
        <f t="shared" si="63"/>
        <v>15551869.657041632</v>
      </c>
      <c r="Q1018" s="15">
        <f t="shared" si="63"/>
        <v>704.37669487096503</v>
      </c>
      <c r="R1018" s="1"/>
      <c r="S1018" s="1"/>
      <c r="T1018" s="1"/>
      <c r="U1018" s="13"/>
      <c r="V1018" s="15"/>
    </row>
    <row r="1019" spans="1:22" x14ac:dyDescent="0.2">
      <c r="A1019" s="24">
        <v>41516</v>
      </c>
      <c r="B1019" s="4">
        <v>-5.2881234146156531E-2</v>
      </c>
      <c r="C1019" s="4">
        <v>-2.715088937866672E-2</v>
      </c>
      <c r="D1019" s="4">
        <v>-2.2331254010100388E-2</v>
      </c>
      <c r="E1019" s="4">
        <v>-2.4576186395265265E-2</v>
      </c>
      <c r="F1019" s="4">
        <v>-3.0115495839045936E-2</v>
      </c>
      <c r="G1019" s="4">
        <v>-2.6129933561993002E-2</v>
      </c>
      <c r="H1019" s="4">
        <v>-2.4897289103370523E-2</v>
      </c>
      <c r="I1019" s="4">
        <v>-1.9337086357682609E-2</v>
      </c>
      <c r="J1019" s="4">
        <v>-4.1222413203980679E-3</v>
      </c>
      <c r="K1019" s="4">
        <v>-4.390573703202505E-2</v>
      </c>
      <c r="L1019" s="4"/>
      <c r="M1019" s="4">
        <v>-3.2745718948124058E-2</v>
      </c>
      <c r="N1019" s="4">
        <v>-8.8792953541670938E-3</v>
      </c>
      <c r="O1019" s="1"/>
      <c r="P1019" s="15">
        <f t="shared" si="63"/>
        <v>15042612.504134288</v>
      </c>
      <c r="Q1019" s="15">
        <f t="shared" si="63"/>
        <v>698.12232615661367</v>
      </c>
      <c r="R1019" s="1"/>
      <c r="S1019" s="1"/>
      <c r="T1019" s="1"/>
      <c r="U1019" s="13"/>
      <c r="V1019" s="15"/>
    </row>
    <row r="1020" spans="1:22" x14ac:dyDescent="0.2">
      <c r="A1020" s="24">
        <v>41547</v>
      </c>
      <c r="B1020" s="4">
        <v>1.5732167824217491E-2</v>
      </c>
      <c r="C1020" s="4">
        <v>3.6029510186730063E-2</v>
      </c>
      <c r="D1020" s="4">
        <v>4.7452127851006276E-2</v>
      </c>
      <c r="E1020" s="4">
        <v>5.9388331915035009E-2</v>
      </c>
      <c r="F1020" s="4">
        <v>5.1333291738964837E-2</v>
      </c>
      <c r="G1020" s="4">
        <v>5.0515173652756928E-2</v>
      </c>
      <c r="H1020" s="4">
        <v>5.9964006303407702E-2</v>
      </c>
      <c r="I1020" s="4">
        <v>4.8793350260436297E-2</v>
      </c>
      <c r="J1020" s="4">
        <v>5.8668080953025115E-2</v>
      </c>
      <c r="K1020" s="4">
        <v>7.962751630686804E-2</v>
      </c>
      <c r="L1020" s="4"/>
      <c r="M1020" s="4">
        <v>4.6228696997366425E-2</v>
      </c>
      <c r="N1020" s="4">
        <v>5.6217675189128569E-2</v>
      </c>
      <c r="O1020" s="1"/>
      <c r="P1020" s="15">
        <f t="shared" si="63"/>
        <v>15738012.879636707</v>
      </c>
      <c r="Q1020" s="15">
        <f t="shared" si="63"/>
        <v>737.36914033076505</v>
      </c>
      <c r="R1020" s="1"/>
      <c r="S1020" s="1"/>
      <c r="T1020" s="1"/>
      <c r="U1020" s="13"/>
      <c r="V1020" s="15"/>
    </row>
    <row r="1021" spans="1:22" x14ac:dyDescent="0.2">
      <c r="A1021" s="24">
        <v>41578</v>
      </c>
      <c r="B1021" s="4">
        <v>4.4096359999999057E-2</v>
      </c>
      <c r="C1021" s="4">
        <v>4.0502609999999661E-2</v>
      </c>
      <c r="D1021" s="4">
        <v>4.9389469999999269E-2</v>
      </c>
      <c r="E1021" s="4">
        <v>4.8921969999999648E-2</v>
      </c>
      <c r="F1021" s="4">
        <v>3.92091799999994E-2</v>
      </c>
      <c r="G1021" s="4">
        <v>2.3047649999999642E-2</v>
      </c>
      <c r="H1021" s="4">
        <v>3.2062179999999607E-2</v>
      </c>
      <c r="I1021" s="4">
        <v>3.5390521145051812E-2</v>
      </c>
      <c r="J1021" s="4">
        <v>3.355296999999946E-2</v>
      </c>
      <c r="K1021" s="4">
        <v>1.2338075632459811E-2</v>
      </c>
      <c r="L1021" s="4"/>
      <c r="M1021" s="4">
        <v>4.450038999999939E-2</v>
      </c>
      <c r="N1021" s="4">
        <v>6.8909090909110571E-3</v>
      </c>
      <c r="O1021" s="1"/>
      <c r="P1021" s="15">
        <f t="shared" si="63"/>
        <v>16438360.590605553</v>
      </c>
      <c r="Q1021" s="15">
        <f t="shared" si="63"/>
        <v>742.45028404322761</v>
      </c>
      <c r="R1021" s="1"/>
      <c r="S1021" s="1"/>
      <c r="T1021" s="1"/>
      <c r="U1021" s="13"/>
      <c r="V1021" s="15"/>
    </row>
    <row r="1022" spans="1:22" x14ac:dyDescent="0.2">
      <c r="A1022" s="24">
        <v>41607</v>
      </c>
      <c r="B1022" s="4">
        <v>5.8021569928663475E-3</v>
      </c>
      <c r="C1022" s="4">
        <v>2.3060831364978274E-2</v>
      </c>
      <c r="D1022" s="4">
        <v>2.2565916517992335E-2</v>
      </c>
      <c r="E1022" s="4">
        <v>2.9739515566023833E-2</v>
      </c>
      <c r="F1022" s="4">
        <v>2.7784626663045486E-2</v>
      </c>
      <c r="G1022" s="4">
        <v>3.2318153982642039E-2</v>
      </c>
      <c r="H1022" s="4">
        <v>2.8757910835759848E-2</v>
      </c>
      <c r="I1022" s="4">
        <v>2.6536506805690419E-2</v>
      </c>
      <c r="J1022" s="4">
        <v>2.8252895525247901E-2</v>
      </c>
      <c r="K1022" s="4">
        <v>3.3263537227894213E-2</v>
      </c>
      <c r="L1022" s="4"/>
      <c r="M1022" s="4">
        <v>3.5454370290134873E-2</v>
      </c>
      <c r="N1022" s="4">
        <v>1.4579740943739816E-2</v>
      </c>
      <c r="O1022" s="1"/>
      <c r="P1022" s="15">
        <f t="shared" si="63"/>
        <v>17021172.313947644</v>
      </c>
      <c r="Q1022" s="15">
        <f t="shared" si="63"/>
        <v>753.2750168481839</v>
      </c>
      <c r="R1022" s="1"/>
      <c r="S1022" s="1"/>
      <c r="T1022" s="1"/>
      <c r="U1022" s="13"/>
      <c r="V1022" s="15"/>
    </row>
    <row r="1023" spans="1:22" x14ac:dyDescent="0.2">
      <c r="A1023" s="24">
        <v>41639</v>
      </c>
      <c r="B1023" s="4">
        <v>1.9202259834044666E-2</v>
      </c>
      <c r="C1023" s="4">
        <v>1.7959150281585456E-2</v>
      </c>
      <c r="D1023" s="4">
        <v>3.6183689701380084E-2</v>
      </c>
      <c r="E1023" s="4">
        <v>3.0997771565558274E-2</v>
      </c>
      <c r="F1023" s="4">
        <v>2.6660347654661631E-2</v>
      </c>
      <c r="G1023" s="4">
        <v>3.0441298191699273E-2</v>
      </c>
      <c r="H1023" s="4">
        <v>3.532713914872021E-2</v>
      </c>
      <c r="I1023" s="4">
        <v>2.9354502980885044E-2</v>
      </c>
      <c r="J1023" s="4">
        <v>3.2666801924192246E-2</v>
      </c>
      <c r="K1023" s="4">
        <v>3.0906669928052244E-2</v>
      </c>
      <c r="L1023" s="4"/>
      <c r="M1023" s="4">
        <v>2.0901483304964996E-2</v>
      </c>
      <c r="N1023" s="4">
        <v>2.8724885180683168E-2</v>
      </c>
      <c r="O1023" s="1"/>
      <c r="P1023" s="15">
        <f t="shared" si="63"/>
        <v>17376940.062898554</v>
      </c>
      <c r="Q1023" s="15">
        <f t="shared" si="63"/>
        <v>774.9127552166251</v>
      </c>
      <c r="R1023" s="1"/>
      <c r="S1023" s="1"/>
      <c r="T1023" s="1"/>
      <c r="U1023" s="13"/>
      <c r="V1023" s="15"/>
    </row>
    <row r="1024" spans="1:22" x14ac:dyDescent="0.2">
      <c r="A1024" s="24">
        <v>41670</v>
      </c>
      <c r="B1024" s="4">
        <v>-1.5672420000000353E-2</v>
      </c>
      <c r="C1024" s="4">
        <v>-2.6422170000000689E-2</v>
      </c>
      <c r="D1024" s="4">
        <v>-2.9143330446723348E-2</v>
      </c>
      <c r="E1024" s="4">
        <v>-4.7978120000000346E-2</v>
      </c>
      <c r="F1024" s="4">
        <v>-3.1296870000000476E-2</v>
      </c>
      <c r="G1024" s="4">
        <v>-3.6555530000000669E-2</v>
      </c>
      <c r="H1024" s="4">
        <v>-3.1724640000000415E-2</v>
      </c>
      <c r="I1024" s="4">
        <v>-3.1180730000000767E-2</v>
      </c>
      <c r="J1024" s="4">
        <v>-3.3708830110972809E-2</v>
      </c>
      <c r="K1024" s="4">
        <v>-2.9523292688929947E-3</v>
      </c>
      <c r="L1024" s="4"/>
      <c r="M1024" s="4">
        <v>-3.5443752475248003E-2</v>
      </c>
      <c r="N1024" s="4">
        <v>-2.3163303142394343E-2</v>
      </c>
      <c r="O1024" s="1"/>
      <c r="P1024" s="15">
        <f t="shared" si="63"/>
        <v>16761036.100531956</v>
      </c>
      <c r="Q1024" s="15">
        <f t="shared" si="63"/>
        <v>756.9632161586344</v>
      </c>
      <c r="R1024" s="1"/>
      <c r="S1024" s="1"/>
      <c r="T1024" s="1"/>
      <c r="U1024" s="13"/>
      <c r="V1024" s="15"/>
    </row>
    <row r="1025" spans="1:22" x14ac:dyDescent="0.2">
      <c r="A1025" s="24">
        <v>41698</v>
      </c>
      <c r="B1025" s="4">
        <v>3.5867118756775396E-2</v>
      </c>
      <c r="C1025" s="4">
        <v>3.9868852692752865E-2</v>
      </c>
      <c r="D1025" s="4">
        <v>4.7947704937424174E-2</v>
      </c>
      <c r="E1025" s="4">
        <v>4.6401757292499513E-2</v>
      </c>
      <c r="F1025" s="4">
        <v>4.5229132321219501E-2</v>
      </c>
      <c r="G1025" s="4">
        <v>4.9995137422170099E-2</v>
      </c>
      <c r="H1025" s="4">
        <v>5.9416407700233487E-2</v>
      </c>
      <c r="I1025" s="4">
        <v>6.0112413660280195E-2</v>
      </c>
      <c r="J1025" s="4">
        <v>7.0936994299297673E-2</v>
      </c>
      <c r="K1025" s="4">
        <v>6.5625514239997074E-2</v>
      </c>
      <c r="L1025" s="4"/>
      <c r="M1025" s="4">
        <v>4.8069259532251607E-2</v>
      </c>
      <c r="N1025" s="4">
        <v>6.1774844810315255E-2</v>
      </c>
      <c r="O1025" s="1"/>
      <c r="P1025" s="15">
        <f t="shared" si="63"/>
        <v>17566726.694877867</v>
      </c>
      <c r="Q1025" s="15">
        <f t="shared" si="63"/>
        <v>803.72450136395116</v>
      </c>
      <c r="R1025" s="1"/>
      <c r="S1025" s="1"/>
      <c r="T1025" s="1"/>
      <c r="U1025" s="13"/>
      <c r="V1025" s="15"/>
    </row>
    <row r="1026" spans="1:22" x14ac:dyDescent="0.2">
      <c r="A1026" s="24">
        <v>41729</v>
      </c>
      <c r="B1026" s="4">
        <v>1.78288987737103E-2</v>
      </c>
      <c r="C1026" s="4">
        <v>1.4304931261935883E-2</v>
      </c>
      <c r="D1026" s="4">
        <v>9.6776986417579369E-3</v>
      </c>
      <c r="E1026" s="4">
        <v>3.0669768390962915E-3</v>
      </c>
      <c r="F1026" s="4">
        <v>5.0020071202458993E-3</v>
      </c>
      <c r="G1026" s="4">
        <v>3.5275891773434154E-3</v>
      </c>
      <c r="H1026" s="4">
        <v>9.8074929361091634E-4</v>
      </c>
      <c r="I1026" s="4">
        <v>-1.0257260863560824E-2</v>
      </c>
      <c r="J1026" s="4">
        <v>-3.9223139971418242E-3</v>
      </c>
      <c r="K1026" s="4">
        <v>-3.5089465354208538E-2</v>
      </c>
      <c r="L1026" s="4"/>
      <c r="M1026" s="4">
        <v>7.5914555809213358E-3</v>
      </c>
      <c r="N1026" s="4">
        <v>-1.2575992292040206E-2</v>
      </c>
      <c r="O1026" s="1"/>
      <c r="P1026" s="15">
        <f t="shared" si="63"/>
        <v>17700083.720284216</v>
      </c>
      <c r="Q1026" s="15">
        <f t="shared" si="63"/>
        <v>793.61686822987429</v>
      </c>
      <c r="R1026" s="1"/>
      <c r="S1026" s="1"/>
      <c r="T1026" s="1"/>
      <c r="U1026" s="13"/>
      <c r="V1026" s="15"/>
    </row>
    <row r="1027" spans="1:22" x14ac:dyDescent="0.2">
      <c r="A1027" s="24">
        <v>41759</v>
      </c>
      <c r="B1027" s="4">
        <v>2.3284639999999301E-2</v>
      </c>
      <c r="C1027" s="4">
        <v>-2.3084900000002184E-3</v>
      </c>
      <c r="D1027" s="4">
        <v>-1.3788350000001115E-2</v>
      </c>
      <c r="E1027" s="4">
        <v>-2.9094354805261347E-3</v>
      </c>
      <c r="F1027" s="4">
        <v>-2.4852900000000733E-2</v>
      </c>
      <c r="G1027" s="4">
        <v>-1.3415710000000747E-2</v>
      </c>
      <c r="H1027" s="4">
        <v>-2.8341810000000467E-2</v>
      </c>
      <c r="I1027" s="4">
        <v>-9.5931400000006661E-3</v>
      </c>
      <c r="J1027" s="4">
        <v>-1.769866000000031E-2</v>
      </c>
      <c r="K1027" s="4">
        <v>-2.56969000000008E-2</v>
      </c>
      <c r="L1027" s="4"/>
      <c r="M1027" s="4">
        <v>-1.3333485480526375E-2</v>
      </c>
      <c r="N1027" s="4">
        <v>-2.0658580000000648E-2</v>
      </c>
      <c r="O1027" s="1"/>
      <c r="P1027" s="15">
        <f t="shared" si="63"/>
        <v>17464079.910995707</v>
      </c>
      <c r="Q1027" s="15">
        <f t="shared" si="63"/>
        <v>777.22187066819743</v>
      </c>
      <c r="R1027" s="1"/>
      <c r="S1027" s="1"/>
      <c r="T1027" s="1"/>
      <c r="U1027" s="13"/>
      <c r="V1027" s="15"/>
    </row>
    <row r="1028" spans="1:22" x14ac:dyDescent="0.2">
      <c r="A1028" s="24">
        <v>41789</v>
      </c>
      <c r="B1028" s="4">
        <v>1.5429181404791326E-3</v>
      </c>
      <c r="C1028" s="4">
        <v>2.5296489058977523E-2</v>
      </c>
      <c r="D1028" s="4">
        <v>2.7339806237043351E-2</v>
      </c>
      <c r="E1028" s="4">
        <v>1.4284016086324236E-2</v>
      </c>
      <c r="F1028" s="4">
        <v>1.8493295145009192E-2</v>
      </c>
      <c r="G1028" s="4">
        <v>2.3075168386605505E-2</v>
      </c>
      <c r="H1028" s="4">
        <v>1.2740045496986818E-2</v>
      </c>
      <c r="I1028" s="4">
        <v>1.9372099116175656E-2</v>
      </c>
      <c r="J1028" s="4">
        <v>1.4151616952712498E-2</v>
      </c>
      <c r="K1028" s="4">
        <v>1.6900956754073881E-2</v>
      </c>
      <c r="L1028" s="4"/>
      <c r="M1028" s="4">
        <v>2.2986934640878198E-2</v>
      </c>
      <c r="N1028" s="4">
        <v>1.1224975777334167E-2</v>
      </c>
      <c r="O1028" s="1"/>
      <c r="P1028" s="15">
        <f t="shared" si="63"/>
        <v>17865525.574472841</v>
      </c>
      <c r="Q1028" s="15">
        <f t="shared" si="63"/>
        <v>785.94616734006229</v>
      </c>
      <c r="R1028" s="1"/>
      <c r="S1028" s="1"/>
      <c r="T1028" s="1"/>
      <c r="U1028" s="13"/>
      <c r="V1028" s="15"/>
    </row>
    <row r="1029" spans="1:22" x14ac:dyDescent="0.2">
      <c r="A1029" s="24">
        <v>41820</v>
      </c>
      <c r="B1029" s="4">
        <v>2.7435729720683311E-2</v>
      </c>
      <c r="C1029" s="4">
        <v>2.2677256719934258E-2</v>
      </c>
      <c r="D1029" s="4">
        <v>2.9666401606155857E-2</v>
      </c>
      <c r="E1029" s="4">
        <v>3.0997494577281071E-2</v>
      </c>
      <c r="F1029" s="4">
        <v>2.7026683334990365E-2</v>
      </c>
      <c r="G1029" s="4">
        <v>4.5882548802974377E-2</v>
      </c>
      <c r="H1029" s="4">
        <v>4.4017935918151618E-2</v>
      </c>
      <c r="I1029" s="4">
        <v>4.6600051239680695E-2</v>
      </c>
      <c r="J1029" s="4">
        <v>5.0629377469030734E-2</v>
      </c>
      <c r="K1029" s="4">
        <v>6.8678892825278837E-2</v>
      </c>
      <c r="L1029" s="4"/>
      <c r="M1029" s="4">
        <v>1.7355829111040055E-2</v>
      </c>
      <c r="N1029" s="4">
        <v>4.8148189319717094E-2</v>
      </c>
      <c r="O1029" s="1"/>
      <c r="P1029" s="15">
        <f t="shared" ref="P1029:Q1044" si="64">P1028*(1+M1029)</f>
        <v>18175596.583322309</v>
      </c>
      <c r="Q1029" s="15">
        <f t="shared" si="64"/>
        <v>823.78805220025765</v>
      </c>
      <c r="R1029" s="1"/>
      <c r="S1029" s="1"/>
      <c r="T1029" s="1"/>
      <c r="U1029" s="13"/>
      <c r="V1029" s="15"/>
    </row>
    <row r="1030" spans="1:22" x14ac:dyDescent="0.2">
      <c r="A1030" s="24">
        <v>41851</v>
      </c>
      <c r="B1030" s="4">
        <v>-4.5867150000000856E-2</v>
      </c>
      <c r="C1030" s="4">
        <v>-3.0449180000000853E-2</v>
      </c>
      <c r="D1030" s="4">
        <v>-2.8404000000000651E-2</v>
      </c>
      <c r="E1030" s="4">
        <v>-1.9992400000000576E-2</v>
      </c>
      <c r="F1030" s="4">
        <v>-2.9530300000000342E-2</v>
      </c>
      <c r="G1030" s="4">
        <v>-3.6092275239863914E-2</v>
      </c>
      <c r="H1030" s="4">
        <v>-4.3269300000000621E-2</v>
      </c>
      <c r="I1030" s="4">
        <v>-3.7976702730594392E-2</v>
      </c>
      <c r="J1030" s="4">
        <v>-3.0328030000000727E-2</v>
      </c>
      <c r="K1030" s="4">
        <v>-7.1239594913632409E-2</v>
      </c>
      <c r="L1030" s="4"/>
      <c r="M1030" s="4">
        <v>-2.5141180000000651E-2</v>
      </c>
      <c r="N1030" s="4">
        <v>-5.9261044913632599E-2</v>
      </c>
      <c r="O1030" s="1"/>
      <c r="P1030" s="15">
        <f t="shared" si="64"/>
        <v>17718640.638013605</v>
      </c>
      <c r="Q1030" s="15">
        <f t="shared" si="64"/>
        <v>774.96951143950423</v>
      </c>
      <c r="R1030" s="1"/>
      <c r="S1030" s="1"/>
      <c r="T1030" s="1"/>
      <c r="U1030" s="13"/>
      <c r="V1030" s="15"/>
    </row>
    <row r="1031" spans="1:22" x14ac:dyDescent="0.2">
      <c r="A1031" s="24">
        <v>41880</v>
      </c>
      <c r="B1031" s="4">
        <v>4.4985768194869546E-2</v>
      </c>
      <c r="C1031" s="4">
        <v>4.7011209982484203E-2</v>
      </c>
      <c r="D1031" s="4">
        <v>4.2298911542636652E-2</v>
      </c>
      <c r="E1031" s="4">
        <v>4.3092242795504276E-2</v>
      </c>
      <c r="F1031" s="4">
        <v>4.2433297970889683E-2</v>
      </c>
      <c r="G1031" s="4">
        <v>4.4049674337317546E-2</v>
      </c>
      <c r="H1031" s="4">
        <v>5.3696173634827371E-2</v>
      </c>
      <c r="I1031" s="4">
        <v>4.9489840034407706E-2</v>
      </c>
      <c r="J1031" s="4">
        <v>4.5609006226177806E-2</v>
      </c>
      <c r="K1031" s="4">
        <v>7.3922065351057942E-2</v>
      </c>
      <c r="L1031" s="4"/>
      <c r="M1031" s="4">
        <v>4.04055448015741E-2</v>
      </c>
      <c r="N1031" s="4">
        <v>5.3627720954454672E-2</v>
      </c>
      <c r="O1031" s="1"/>
      <c r="P1031" s="15">
        <f t="shared" si="64"/>
        <v>18434571.966135856</v>
      </c>
      <c r="Q1031" s="15">
        <f t="shared" si="64"/>
        <v>816.52936014719205</v>
      </c>
      <c r="R1031" s="1"/>
      <c r="S1031" s="1"/>
      <c r="T1031" s="1"/>
      <c r="U1031" s="13"/>
      <c r="V1031" s="15"/>
    </row>
    <row r="1032" spans="1:22" x14ac:dyDescent="0.2">
      <c r="A1032" s="24">
        <v>41912</v>
      </c>
      <c r="B1032" s="4">
        <v>-1.5408209251349225E-2</v>
      </c>
      <c r="C1032" s="4">
        <v>-1.4253635516136454E-2</v>
      </c>
      <c r="D1032" s="4">
        <v>-2.0095354418903866E-2</v>
      </c>
      <c r="E1032" s="4">
        <v>-2.555585610493416E-2</v>
      </c>
      <c r="F1032" s="4">
        <v>-2.015575061763919E-2</v>
      </c>
      <c r="G1032" s="4">
        <v>-4.415623241203892E-2</v>
      </c>
      <c r="H1032" s="4">
        <v>-4.7104806391857879E-2</v>
      </c>
      <c r="I1032" s="4">
        <v>-4.1736546583306389E-2</v>
      </c>
      <c r="J1032" s="4">
        <v>-5.7789850695004974E-2</v>
      </c>
      <c r="K1032" s="4">
        <v>-8.3784647297855286E-2</v>
      </c>
      <c r="L1032" s="4"/>
      <c r="M1032" s="4">
        <v>-1.2733928788566939E-2</v>
      </c>
      <c r="N1032" s="4">
        <v>-5.1817036882657153E-2</v>
      </c>
      <c r="O1032" s="1"/>
      <c r="P1032" s="15">
        <f t="shared" si="64"/>
        <v>18199827.439471368</v>
      </c>
      <c r="Q1032" s="15">
        <f t="shared" si="64"/>
        <v>774.21922817667257</v>
      </c>
      <c r="R1032" s="1"/>
      <c r="S1032" s="1"/>
      <c r="T1032" s="1"/>
      <c r="U1032" s="13"/>
      <c r="V1032" s="15"/>
    </row>
    <row r="1033" spans="1:22" x14ac:dyDescent="0.2">
      <c r="A1033" s="24">
        <v>41943</v>
      </c>
      <c r="B1033" s="4">
        <v>5.7047089999999301E-2</v>
      </c>
      <c r="C1033" s="4">
        <v>4.9341259999999609E-2</v>
      </c>
      <c r="D1033" s="4">
        <v>5.249938999999948E-2</v>
      </c>
      <c r="E1033" s="4">
        <v>4.225317999999989E-2</v>
      </c>
      <c r="F1033" s="4">
        <v>2.8650439999999167E-2</v>
      </c>
      <c r="G1033" s="4">
        <v>2.132657999999954E-2</v>
      </c>
      <c r="H1033" s="4">
        <v>2.7400441343513826E-2</v>
      </c>
      <c r="I1033" s="4">
        <v>2.5491779999998965E-2</v>
      </c>
      <c r="J1033" s="4">
        <v>1.0090999999934347E-4</v>
      </c>
      <c r="K1033" s="4">
        <v>2.1270079999999636E-2</v>
      </c>
      <c r="L1033" s="4"/>
      <c r="M1033" s="4">
        <v>3.9635129999999519E-2</v>
      </c>
      <c r="N1033" s="4">
        <v>2.34511699999993E-2</v>
      </c>
      <c r="O1033" s="1"/>
      <c r="P1033" s="15">
        <f t="shared" si="64"/>
        <v>18921179.966012374</v>
      </c>
      <c r="Q1033" s="15">
        <f t="shared" si="64"/>
        <v>792.37557491391192</v>
      </c>
      <c r="R1033" s="1"/>
      <c r="S1033" s="9" t="s">
        <v>12</v>
      </c>
      <c r="T1033" s="1"/>
      <c r="U1033" s="13"/>
      <c r="V1033" s="15"/>
    </row>
    <row r="1034" spans="1:22" x14ac:dyDescent="0.2">
      <c r="A1034" s="24">
        <v>41971</v>
      </c>
      <c r="B1034" s="4">
        <v>2.7429883321555826E-2</v>
      </c>
      <c r="C1034" s="4">
        <v>1.8034109989070402E-2</v>
      </c>
      <c r="D1034" s="4">
        <v>3.5071873819745969E-2</v>
      </c>
      <c r="E1034" s="4">
        <v>3.6874808734135955E-2</v>
      </c>
      <c r="F1034" s="4">
        <v>3.0342383152856867E-2</v>
      </c>
      <c r="G1034" s="4">
        <v>1.492458617631387E-2</v>
      </c>
      <c r="H1034" s="4">
        <v>2.1218290589109179E-2</v>
      </c>
      <c r="I1034" s="4">
        <v>2.1369811709470943E-2</v>
      </c>
      <c r="J1034" s="4">
        <v>6.5734403377595285E-3</v>
      </c>
      <c r="K1034" s="4">
        <v>1.4657083665635007E-2</v>
      </c>
      <c r="L1034" s="4"/>
      <c r="M1034" s="4">
        <v>3.7770322834719705E-2</v>
      </c>
      <c r="N1034" s="4">
        <v>2.5103555551154955E-2</v>
      </c>
      <c r="O1034" s="1"/>
      <c r="P1034" s="15">
        <f t="shared" si="64"/>
        <v>19635839.041742492</v>
      </c>
      <c r="Q1034" s="15">
        <f t="shared" si="64"/>
        <v>812.26701917614162</v>
      </c>
      <c r="R1034" s="1"/>
      <c r="S1034" s="1" t="s">
        <v>7</v>
      </c>
      <c r="T1034" s="1" t="s">
        <v>1</v>
      </c>
      <c r="U1034" s="13"/>
      <c r="V1034" s="15"/>
    </row>
    <row r="1035" spans="1:22" x14ac:dyDescent="0.2">
      <c r="A1035" s="25">
        <v>42004</v>
      </c>
      <c r="B1035" s="19">
        <v>1.8061484374769066E-2</v>
      </c>
      <c r="C1035" s="19">
        <v>1.2788812634001223E-2</v>
      </c>
      <c r="D1035" s="19">
        <v>5.6731927798860937E-3</v>
      </c>
      <c r="E1035" s="19">
        <v>1.6147282248083261E-2</v>
      </c>
      <c r="F1035" s="19">
        <v>3.7832519683398402E-3</v>
      </c>
      <c r="G1035" s="19">
        <v>-4.7904247008087042E-3</v>
      </c>
      <c r="H1035" s="19">
        <v>-2.3029041191556798E-3</v>
      </c>
      <c r="I1035" s="19">
        <v>1.5670019444366412E-2</v>
      </c>
      <c r="J1035" s="19">
        <v>-6.3205024628509854E-4</v>
      </c>
      <c r="K1035" s="19">
        <v>-6.3927411860130734E-3</v>
      </c>
      <c r="L1035" s="19"/>
      <c r="M1035" s="19">
        <v>9.9572877288545136E-3</v>
      </c>
      <c r="N1035" s="19">
        <v>3.0078023363810935E-4</v>
      </c>
      <c r="O1035" s="20"/>
      <c r="P1035" s="21">
        <f t="shared" si="64"/>
        <v>19831358.740878597</v>
      </c>
      <c r="Q1035" s="21">
        <f t="shared" si="64"/>
        <v>812.51133303994595</v>
      </c>
      <c r="R1035" s="1"/>
      <c r="S1035" s="15">
        <f>100*(1+'VOL Factors 2025'!J1035)</f>
        <v>100</v>
      </c>
      <c r="T1035" s="15">
        <f>100*(1+O1035)</f>
        <v>100</v>
      </c>
      <c r="U1035" s="13"/>
      <c r="V1035" s="15"/>
    </row>
    <row r="1036" spans="1:22" x14ac:dyDescent="0.2">
      <c r="A1036" s="24">
        <v>42035</v>
      </c>
      <c r="B1036" s="4">
        <v>3.9411319519672442E-4</v>
      </c>
      <c r="C1036" s="4">
        <v>2.9157881850400331E-3</v>
      </c>
      <c r="D1036" s="4">
        <v>-5.4937518738303803E-3</v>
      </c>
      <c r="E1036" s="4">
        <v>-1.676536324521186E-2</v>
      </c>
      <c r="F1036" s="4">
        <v>-2.493692121040357E-2</v>
      </c>
      <c r="G1036" s="4">
        <v>-3.4542437884307053E-2</v>
      </c>
      <c r="H1036" s="4">
        <v>-3.6510713134594003E-2</v>
      </c>
      <c r="I1036" s="4">
        <v>-3.8867557013892468E-2</v>
      </c>
      <c r="J1036" s="4">
        <v>-2.7094997476171952E-2</v>
      </c>
      <c r="K1036" s="4">
        <v>-1.883953580042062E-2</v>
      </c>
      <c r="L1036" s="23"/>
      <c r="M1036" s="4">
        <v>-4.743945582134929E-4</v>
      </c>
      <c r="N1036" s="23">
        <v>-4.0712803368473507E-2</v>
      </c>
      <c r="O1036" s="1"/>
      <c r="P1036" s="22">
        <f t="shared" si="64"/>
        <v>19821950.852209944</v>
      </c>
      <c r="Q1036" s="22">
        <f t="shared" si="64"/>
        <v>779.43171890323435</v>
      </c>
      <c r="R1036" s="1"/>
      <c r="S1036" s="15">
        <f>100*(1+M1036)</f>
        <v>99.952560544178652</v>
      </c>
      <c r="T1036" s="15">
        <f>100*(1+N1036)</f>
        <v>95.928719663152648</v>
      </c>
      <c r="U1036" s="13"/>
      <c r="V1036" s="15"/>
    </row>
    <row r="1037" spans="1:22" x14ac:dyDescent="0.2">
      <c r="A1037" s="24">
        <v>42063</v>
      </c>
      <c r="B1037" s="4">
        <v>1.0810584213404559E-2</v>
      </c>
      <c r="C1037" s="4">
        <v>2.780436029687168E-2</v>
      </c>
      <c r="D1037" s="4">
        <v>2.7940909476699669E-2</v>
      </c>
      <c r="E1037" s="4">
        <v>5.6378838611270188E-2</v>
      </c>
      <c r="F1037" s="4">
        <v>5.7729267327780068E-2</v>
      </c>
      <c r="G1037" s="4">
        <v>7.4949559741162894E-2</v>
      </c>
      <c r="H1037" s="4">
        <v>7.8259859021190425E-2</v>
      </c>
      <c r="I1037" s="4">
        <v>7.9252120931290637E-2</v>
      </c>
      <c r="J1037" s="4">
        <v>8.8578147619952266E-2</v>
      </c>
      <c r="K1037" s="4">
        <v>8.2062167953237244E-2</v>
      </c>
      <c r="L1037" s="23"/>
      <c r="M1037" s="4">
        <v>4.4197594661915592E-2</v>
      </c>
      <c r="N1037" s="23">
        <v>9.5037264118115139E-2</v>
      </c>
      <c r="O1037" s="1"/>
      <c r="P1037" s="22">
        <f t="shared" si="64"/>
        <v>20698033.401384331</v>
      </c>
      <c r="Q1037" s="22">
        <f t="shared" si="64"/>
        <v>853.50677703467761</v>
      </c>
      <c r="R1037" s="1"/>
      <c r="S1037" s="15">
        <f t="shared" ref="S1037:T1052" si="65">S1036*(1+M1037)</f>
        <v>104.37022330053084</v>
      </c>
      <c r="T1037" s="15">
        <f t="shared" si="65"/>
        <v>105.04552273029232</v>
      </c>
      <c r="U1037" s="13"/>
      <c r="V1037" s="15"/>
    </row>
    <row r="1038" spans="1:22" x14ac:dyDescent="0.2">
      <c r="A1038" s="24">
        <v>42094</v>
      </c>
      <c r="B1038" s="4">
        <v>-4.365947797870879E-3</v>
      </c>
      <c r="C1038" s="4">
        <v>5.4271940290227024E-3</v>
      </c>
      <c r="D1038" s="4">
        <v>2.715511048084505E-3</v>
      </c>
      <c r="E1038" s="4">
        <v>-3.9271251291931962E-4</v>
      </c>
      <c r="F1038" s="4">
        <v>5.1237170394005192E-3</v>
      </c>
      <c r="G1038" s="4">
        <v>7.2783717428958764E-3</v>
      </c>
      <c r="H1038" s="4">
        <v>4.1185593806701941E-3</v>
      </c>
      <c r="I1038" s="4">
        <v>-6.635257037549005E-3</v>
      </c>
      <c r="J1038" s="4">
        <v>-3.9872745310856848E-3</v>
      </c>
      <c r="K1038" s="4">
        <v>-8.4677017084743914E-3</v>
      </c>
      <c r="L1038" s="23"/>
      <c r="M1038" s="4">
        <v>-1.6716618592917561E-3</v>
      </c>
      <c r="N1038" s="23">
        <v>-1.520350796478309E-2</v>
      </c>
      <c r="O1038" s="1"/>
      <c r="P1038" s="22">
        <f t="shared" si="64"/>
        <v>20663433.288384888</v>
      </c>
      <c r="Q1038" s="22">
        <f t="shared" si="64"/>
        <v>840.53047995203451</v>
      </c>
      <c r="R1038" s="1"/>
      <c r="S1038" s="15">
        <f t="shared" si="65"/>
        <v>104.19575157899358</v>
      </c>
      <c r="T1038" s="15">
        <f t="shared" si="65"/>
        <v>103.44846228879751</v>
      </c>
      <c r="U1038" s="13"/>
      <c r="V1038" s="15"/>
    </row>
    <row r="1039" spans="1:22" x14ac:dyDescent="0.2">
      <c r="A1039" s="24">
        <v>42124</v>
      </c>
      <c r="B1039" s="4">
        <v>-1.235970224229576E-2</v>
      </c>
      <c r="C1039" s="4">
        <v>-1.555929347785838E-2</v>
      </c>
      <c r="D1039" s="4">
        <v>-1.8588867289078569E-2</v>
      </c>
      <c r="E1039" s="4">
        <v>-1.8289705880868388E-2</v>
      </c>
      <c r="F1039" s="4">
        <v>-4.0385631325783548E-3</v>
      </c>
      <c r="G1039" s="4">
        <v>-1.046992290155342E-2</v>
      </c>
      <c r="H1039" s="4">
        <v>6.6716410245607942E-3</v>
      </c>
      <c r="I1039" s="4">
        <v>1.5041082862058621E-3</v>
      </c>
      <c r="J1039" s="4">
        <v>1.239102390770906E-2</v>
      </c>
      <c r="K1039" s="4">
        <v>1.473242938213996E-2</v>
      </c>
      <c r="L1039" s="23"/>
      <c r="M1039" s="4">
        <v>-2.2306865789929079E-2</v>
      </c>
      <c r="N1039" s="23">
        <v>4.6611245764235858E-2</v>
      </c>
      <c r="O1039" s="1"/>
      <c r="P1039" s="22">
        <f t="shared" si="64"/>
        <v>20202496.855261732</v>
      </c>
      <c r="Q1039" s="22">
        <f t="shared" si="64"/>
        <v>879.70865272540982</v>
      </c>
      <c r="R1039" s="1"/>
      <c r="S1039" s="15">
        <f t="shared" si="65"/>
        <v>101.87147093264018</v>
      </c>
      <c r="T1039" s="15">
        <f t="shared" si="65"/>
        <v>108.27032398847294</v>
      </c>
      <c r="U1039" s="13"/>
      <c r="V1039" s="15"/>
    </row>
    <row r="1040" spans="1:22" x14ac:dyDescent="0.2">
      <c r="A1040" s="24">
        <v>42155</v>
      </c>
      <c r="B1040" s="4">
        <v>8.1821455198257363E-3</v>
      </c>
      <c r="C1040" s="4">
        <v>2.0074927650733619E-2</v>
      </c>
      <c r="D1040" s="4">
        <v>1.4135089481814829E-2</v>
      </c>
      <c r="E1040" s="4">
        <v>1.7499319568667241E-2</v>
      </c>
      <c r="F1040" s="4">
        <v>1.7987092197677239E-2</v>
      </c>
      <c r="G1040" s="4">
        <v>1.140613523866214E-2</v>
      </c>
      <c r="H1040" s="4">
        <v>9.0433508868366722E-3</v>
      </c>
      <c r="I1040" s="4">
        <v>8.627947215696239E-3</v>
      </c>
      <c r="J1040" s="4">
        <v>1.0708082392081269E-2</v>
      </c>
      <c r="K1040" s="4">
        <v>1.2253542837250201E-2</v>
      </c>
      <c r="L1040" s="23"/>
      <c r="M1040" s="4">
        <v>2.66669598857396E-2</v>
      </c>
      <c r="N1040" s="23">
        <v>-2.2412033787046912E-2</v>
      </c>
      <c r="O1040" s="1"/>
      <c r="P1040" s="22">
        <f t="shared" si="64"/>
        <v>20741236.028492779</v>
      </c>
      <c r="Q1040" s="22">
        <f t="shared" si="64"/>
        <v>859.9925926777704</v>
      </c>
      <c r="R1040" s="1"/>
      <c r="S1040" s="15">
        <f t="shared" si="65"/>
        <v>104.58807336150218</v>
      </c>
      <c r="T1040" s="15">
        <f t="shared" si="65"/>
        <v>105.84376582910876</v>
      </c>
      <c r="U1040" s="13"/>
      <c r="V1040" s="15"/>
    </row>
    <row r="1041" spans="1:22" x14ac:dyDescent="0.2">
      <c r="A1041" s="24">
        <v>42185</v>
      </c>
      <c r="B1041" s="4">
        <v>-2.220805332763141E-2</v>
      </c>
      <c r="C1041" s="4">
        <v>-1.8629830482730741E-2</v>
      </c>
      <c r="D1041" s="4">
        <v>-1.6396584434535889E-2</v>
      </c>
      <c r="E1041" s="4">
        <v>-1.5543999648790229E-2</v>
      </c>
      <c r="F1041" s="4">
        <v>-1.493216383601355E-2</v>
      </c>
      <c r="G1041" s="4">
        <v>-7.8026713336805378E-3</v>
      </c>
      <c r="H1041" s="4">
        <v>-9.8547804948992401E-3</v>
      </c>
      <c r="I1041" s="4">
        <v>-1.471557811157013E-2</v>
      </c>
      <c r="J1041" s="4">
        <v>-2.9256742516248279E-2</v>
      </c>
      <c r="K1041" s="4">
        <v>-3.6369585514493381E-2</v>
      </c>
      <c r="L1041" s="23"/>
      <c r="M1041" s="4">
        <v>-6.5480196191828677E-3</v>
      </c>
      <c r="N1041" s="23">
        <v>-3.2483842517353673E-2</v>
      </c>
      <c r="O1041" s="1"/>
      <c r="P1041" s="22">
        <f t="shared" si="64"/>
        <v>20605422.008052107</v>
      </c>
      <c r="Q1041" s="22">
        <f t="shared" si="64"/>
        <v>832.05672873113497</v>
      </c>
      <c r="R1041" s="1"/>
      <c r="S1041" s="15">
        <f t="shared" si="65"/>
        <v>103.90322860519854</v>
      </c>
      <c r="T1041" s="15">
        <f t="shared" si="65"/>
        <v>102.40555360847233</v>
      </c>
      <c r="U1041" s="13"/>
      <c r="V1041" s="15"/>
    </row>
    <row r="1042" spans="1:22" x14ac:dyDescent="0.2">
      <c r="A1042" s="24">
        <v>42216</v>
      </c>
      <c r="B1042" s="4">
        <v>4.4971825000534232E-2</v>
      </c>
      <c r="C1042" s="4">
        <v>4.2350064216077267E-2</v>
      </c>
      <c r="D1042" s="4">
        <v>3.0535153639052199E-2</v>
      </c>
      <c r="E1042" s="4">
        <v>1.7031404994319928E-2</v>
      </c>
      <c r="F1042" s="4">
        <v>9.7939248560619113E-3</v>
      </c>
      <c r="G1042" s="4">
        <v>-5.9840192361020651E-3</v>
      </c>
      <c r="H1042" s="4">
        <v>-2.6928249801753741E-2</v>
      </c>
      <c r="I1042" s="4">
        <v>-4.4922622185836281E-3</v>
      </c>
      <c r="J1042" s="4">
        <v>-8.1721494734741246E-3</v>
      </c>
      <c r="K1042" s="4">
        <v>-2.7380216421149128E-2</v>
      </c>
      <c r="L1042" s="23"/>
      <c r="M1042" s="4">
        <v>2.7382205466640341E-2</v>
      </c>
      <c r="N1042" s="23">
        <v>-5.220560945265576E-2</v>
      </c>
      <c r="O1042" s="1"/>
      <c r="P1042" s="22">
        <f t="shared" si="64"/>
        <v>21169643.907203425</v>
      </c>
      <c r="Q1042" s="22">
        <f t="shared" si="64"/>
        <v>788.61870010854307</v>
      </c>
      <c r="R1042" s="1"/>
      <c r="S1042" s="15">
        <f t="shared" si="65"/>
        <v>106.74832815951339</v>
      </c>
      <c r="T1042" s="15">
        <f t="shared" si="65"/>
        <v>97.059409271005421</v>
      </c>
      <c r="U1042" s="13"/>
      <c r="V1042" s="15"/>
    </row>
    <row r="1043" spans="1:22" x14ac:dyDescent="0.2">
      <c r="A1043" s="24">
        <v>42247</v>
      </c>
      <c r="B1043" s="4">
        <v>-4.1843960735166968E-2</v>
      </c>
      <c r="C1043" s="4">
        <v>-4.7938589636253713E-2</v>
      </c>
      <c r="D1043" s="4">
        <v>-5.2889599672888442E-2</v>
      </c>
      <c r="E1043" s="4">
        <v>-5.9150059881255053E-2</v>
      </c>
      <c r="F1043" s="4">
        <v>-6.5243466654522436E-2</v>
      </c>
      <c r="G1043" s="4">
        <v>-5.1966905704489648E-2</v>
      </c>
      <c r="H1043" s="4">
        <v>-6.2193648364272359E-2</v>
      </c>
      <c r="I1043" s="4">
        <v>-4.9309674846078143E-2</v>
      </c>
      <c r="J1043" s="4">
        <v>-5.0851543363667921E-2</v>
      </c>
      <c r="K1043" s="4">
        <v>-6.1461205503847031E-2</v>
      </c>
      <c r="L1043" s="23"/>
      <c r="M1043" s="4">
        <v>-5.5785993779093171E-2</v>
      </c>
      <c r="N1043" s="23">
        <v>-5.4432274364992622E-2</v>
      </c>
      <c r="O1043" s="1"/>
      <c r="P1043" s="22">
        <f t="shared" si="64"/>
        <v>19988674.283890557</v>
      </c>
      <c r="Q1043" s="22">
        <f t="shared" si="64"/>
        <v>745.69239065487102</v>
      </c>
      <c r="R1043" s="1"/>
      <c r="S1043" s="15">
        <f t="shared" si="65"/>
        <v>100.79326658887818</v>
      </c>
      <c r="T1043" s="15">
        <f t="shared" si="65"/>
        <v>91.776244875861948</v>
      </c>
      <c r="U1043" s="13"/>
      <c r="V1043" s="15"/>
    </row>
    <row r="1044" spans="1:22" x14ac:dyDescent="0.2">
      <c r="A1044" s="24">
        <v>42277</v>
      </c>
      <c r="B1044" s="4">
        <v>5.5116881431927648E-3</v>
      </c>
      <c r="C1044" s="4">
        <v>6.000605629213244E-3</v>
      </c>
      <c r="D1044" s="4">
        <v>-8.8293166072973914E-3</v>
      </c>
      <c r="E1044" s="4">
        <v>-2.1932762903670171E-2</v>
      </c>
      <c r="F1044" s="4">
        <v>-3.4764457662639248E-2</v>
      </c>
      <c r="G1044" s="4">
        <v>-3.6507428917685388E-2</v>
      </c>
      <c r="H1044" s="4">
        <v>-5.283909264605386E-2</v>
      </c>
      <c r="I1044" s="4">
        <v>-4.3635277699731197E-2</v>
      </c>
      <c r="J1044" s="4">
        <v>-6.0139295815626007E-2</v>
      </c>
      <c r="K1044" s="4">
        <v>-9.8472323831096706E-2</v>
      </c>
      <c r="L1044" s="23"/>
      <c r="M1044" s="4">
        <v>-1.452464272936823E-2</v>
      </c>
      <c r="N1044" s="23">
        <v>-8.416371672979589E-2</v>
      </c>
      <c r="O1044" s="1"/>
      <c r="P1044" s="22">
        <f t="shared" si="64"/>
        <v>19698345.931283336</v>
      </c>
      <c r="Q1044" s="22">
        <f t="shared" si="64"/>
        <v>682.93214752023016</v>
      </c>
      <c r="R1044" s="1"/>
      <c r="S1044" s="15">
        <f t="shared" si="65"/>
        <v>99.329280402148754</v>
      </c>
      <c r="T1044" s="15">
        <f t="shared" si="65"/>
        <v>84.052014999605518</v>
      </c>
      <c r="U1044" s="13"/>
      <c r="V1044" s="15"/>
    </row>
    <row r="1045" spans="1:22" x14ac:dyDescent="0.2">
      <c r="A1045" s="24">
        <v>42308</v>
      </c>
      <c r="B1045" s="4">
        <v>5.4059939444308917E-2</v>
      </c>
      <c r="C1045" s="4">
        <v>6.2424481737751857E-2</v>
      </c>
      <c r="D1045" s="4">
        <v>5.7130653034976511E-2</v>
      </c>
      <c r="E1045" s="4">
        <v>7.4540238862429387E-2</v>
      </c>
      <c r="F1045" s="4">
        <v>5.4962903587058472E-2</v>
      </c>
      <c r="G1045" s="4">
        <v>6.8750969695093478E-2</v>
      </c>
      <c r="H1045" s="4">
        <v>6.9648178830308022E-2</v>
      </c>
      <c r="I1045" s="4">
        <v>7.1891890926522053E-2</v>
      </c>
      <c r="J1045" s="4">
        <v>5.4300461600824072E-2</v>
      </c>
      <c r="K1045" s="4">
        <v>7.1026436283266825E-2</v>
      </c>
      <c r="L1045" s="23"/>
      <c r="M1045" s="4">
        <v>5.2135440844262457E-2</v>
      </c>
      <c r="N1045" s="23">
        <v>8.7647010031045122E-2</v>
      </c>
      <c r="O1045" s="1"/>
      <c r="P1045" s="22">
        <f t="shared" ref="P1045:Q1060" si="66">P1044*(1+M1045)</f>
        <v>20725327.880313575</v>
      </c>
      <c r="Q1045" s="22">
        <f t="shared" si="66"/>
        <v>742.78910830445898</v>
      </c>
      <c r="R1045" s="1"/>
      <c r="S1045" s="15">
        <f t="shared" si="65"/>
        <v>104.50785622465814</v>
      </c>
      <c r="T1045" s="15">
        <f t="shared" si="65"/>
        <v>91.4189228014055</v>
      </c>
      <c r="U1045" s="13"/>
      <c r="V1045" s="15"/>
    </row>
    <row r="1046" spans="1:22" x14ac:dyDescent="0.2">
      <c r="A1046" s="24">
        <v>42338</v>
      </c>
      <c r="B1046" s="4">
        <v>8.6593810482876975E-3</v>
      </c>
      <c r="C1046" s="4">
        <v>9.4578563386199296E-3</v>
      </c>
      <c r="D1046" s="4">
        <v>8.2843855522050543E-3</v>
      </c>
      <c r="E1046" s="4">
        <v>4.9277620653606228E-3</v>
      </c>
      <c r="F1046" s="4">
        <v>-9.3541627466401734E-4</v>
      </c>
      <c r="G1046" s="4">
        <v>1.108418268253657E-2</v>
      </c>
      <c r="H1046" s="4">
        <v>1.840581576948648E-2</v>
      </c>
      <c r="I1046" s="4">
        <v>-7.3699137270058926E-3</v>
      </c>
      <c r="J1046" s="4">
        <v>7.106765583462917E-3</v>
      </c>
      <c r="K1046" s="4">
        <v>1.7782887073261231E-2</v>
      </c>
      <c r="L1046" s="23"/>
      <c r="M1046" s="4">
        <v>6.2181682819424967E-3</v>
      </c>
      <c r="N1046" s="23">
        <v>-7.2752529549825733E-3</v>
      </c>
      <c r="O1046" s="1"/>
      <c r="P1046" s="22">
        <f t="shared" si="66"/>
        <v>20854201.456771798</v>
      </c>
      <c r="Q1046" s="22">
        <f t="shared" si="66"/>
        <v>737.38512964933807</v>
      </c>
      <c r="R1046" s="1"/>
      <c r="S1046" s="15">
        <f t="shared" si="65"/>
        <v>105.15770366144811</v>
      </c>
      <c r="T1046" s="15">
        <f t="shared" si="65"/>
        <v>90.753827013153256</v>
      </c>
      <c r="U1046" s="13"/>
      <c r="V1046" s="15"/>
    </row>
    <row r="1047" spans="1:22" x14ac:dyDescent="0.2">
      <c r="A1047" s="24">
        <v>42369</v>
      </c>
      <c r="B1047" s="4">
        <v>-4.8257196824642457E-3</v>
      </c>
      <c r="C1047" s="4">
        <v>-4.3187345022412116E-3</v>
      </c>
      <c r="D1047" s="4">
        <v>-1.6090078715040191E-2</v>
      </c>
      <c r="E1047" s="4">
        <v>-2.4686706318525091E-2</v>
      </c>
      <c r="F1047" s="4">
        <v>-2.9631857389060129E-2</v>
      </c>
      <c r="G1047" s="4">
        <v>-4.1324060090193633E-2</v>
      </c>
      <c r="H1047" s="4">
        <v>-4.2180962418897822E-2</v>
      </c>
      <c r="I1047" s="4">
        <v>-6.4059909212749372E-2</v>
      </c>
      <c r="J1047" s="4">
        <v>-4.2757631147240828E-2</v>
      </c>
      <c r="K1047" s="4">
        <v>-4.5265379423958287E-2</v>
      </c>
      <c r="L1047" s="23"/>
      <c r="M1047" s="4">
        <v>-1.233011915489219E-2</v>
      </c>
      <c r="N1047" s="23">
        <v>-7.7688927895997698E-2</v>
      </c>
      <c r="O1047" s="1"/>
      <c r="P1047" s="22">
        <f t="shared" si="66"/>
        <v>20597066.667929675</v>
      </c>
      <c r="Q1047" s="22">
        <f t="shared" si="66"/>
        <v>680.09846948042969</v>
      </c>
      <c r="R1047" s="1"/>
      <c r="S1047" s="15">
        <f t="shared" si="65"/>
        <v>103.86109664524761</v>
      </c>
      <c r="T1047" s="15">
        <f t="shared" si="65"/>
        <v>83.703259490042541</v>
      </c>
      <c r="U1047" s="13"/>
      <c r="V1047" s="15"/>
    </row>
    <row r="1048" spans="1:22" x14ac:dyDescent="0.2">
      <c r="A1048" s="24">
        <v>42400</v>
      </c>
      <c r="B1048" s="4">
        <v>-1.322314960410704E-2</v>
      </c>
      <c r="C1048" s="4">
        <v>-1.674172898556904E-2</v>
      </c>
      <c r="D1048" s="4">
        <v>-3.9868413726609639E-2</v>
      </c>
      <c r="E1048" s="4">
        <v>-4.5304125329397399E-2</v>
      </c>
      <c r="F1048" s="4">
        <v>-5.89797914000912E-2</v>
      </c>
      <c r="G1048" s="4">
        <v>-7.8591282470263243E-2</v>
      </c>
      <c r="H1048" s="4">
        <v>-5.836809858238217E-2</v>
      </c>
      <c r="I1048" s="4">
        <v>-8.75290368211252E-2</v>
      </c>
      <c r="J1048" s="4">
        <v>-9.8084927524904317E-2</v>
      </c>
      <c r="K1048" s="4">
        <v>-0.1516210538992559</v>
      </c>
      <c r="L1048" s="23"/>
      <c r="M1048" s="4">
        <v>-3.6577451085333341E-2</v>
      </c>
      <c r="N1048" s="23">
        <v>-0.1122361206292853</v>
      </c>
      <c r="O1048" s="1"/>
      <c r="P1048" s="22">
        <f t="shared" si="66"/>
        <v>19843678.469382126</v>
      </c>
      <c r="Q1048" s="22">
        <f t="shared" si="66"/>
        <v>603.76685562003183</v>
      </c>
      <c r="R1048" s="1"/>
      <c r="S1048" s="15">
        <f t="shared" si="65"/>
        <v>100.06212246303699</v>
      </c>
      <c r="T1048" s="15">
        <f t="shared" si="65"/>
        <v>74.308730360853758</v>
      </c>
      <c r="U1048" s="13"/>
      <c r="V1048" s="15"/>
    </row>
    <row r="1049" spans="1:22" x14ac:dyDescent="0.2">
      <c r="A1049" s="24">
        <v>42429</v>
      </c>
      <c r="B1049" s="4">
        <v>1.17530486342892E-2</v>
      </c>
      <c r="C1049" s="4">
        <v>8.8512880491682169E-3</v>
      </c>
      <c r="D1049" s="4">
        <v>1.4056011745029601E-2</v>
      </c>
      <c r="E1049" s="4">
        <v>1.956948176856654E-2</v>
      </c>
      <c r="F1049" s="4">
        <v>1.15548315804426E-2</v>
      </c>
      <c r="G1049" s="4">
        <v>1.457911601085469E-2</v>
      </c>
      <c r="H1049" s="4">
        <v>7.779167082943454E-4</v>
      </c>
      <c r="I1049" s="4">
        <v>1.6382740689713519E-2</v>
      </c>
      <c r="J1049" s="4">
        <v>1.3468792642139899E-3</v>
      </c>
      <c r="K1049" s="4">
        <v>-1.8895160008975499E-2</v>
      </c>
      <c r="L1049" s="23"/>
      <c r="M1049" s="4">
        <v>3.6311686166331132E-3</v>
      </c>
      <c r="N1049" s="23">
        <v>-3.9536526436286601E-3</v>
      </c>
      <c r="O1049" s="1"/>
      <c r="P1049" s="22">
        <f t="shared" si="66"/>
        <v>19915734.211878702</v>
      </c>
      <c r="Q1049" s="22">
        <f t="shared" si="66"/>
        <v>601.37977119517427</v>
      </c>
      <c r="R1049" s="1"/>
      <c r="S1049" s="15">
        <f t="shared" si="65"/>
        <v>100.42546490183845</v>
      </c>
      <c r="T1049" s="15">
        <f t="shared" si="65"/>
        <v>74.014939452617881</v>
      </c>
      <c r="U1049" s="13"/>
      <c r="V1049" s="15"/>
    </row>
    <row r="1050" spans="1:22" x14ac:dyDescent="0.2">
      <c r="A1050" s="24">
        <v>42460</v>
      </c>
      <c r="B1050" s="4">
        <v>6.3122010313785795E-2</v>
      </c>
      <c r="C1050" s="4">
        <v>7.3015551365066822E-2</v>
      </c>
      <c r="D1050" s="4">
        <v>7.2963425618150946E-2</v>
      </c>
      <c r="E1050" s="4">
        <v>7.7086502829164211E-2</v>
      </c>
      <c r="F1050" s="4">
        <v>7.7476855112720094E-2</v>
      </c>
      <c r="G1050" s="4">
        <v>9.0720501202386353E-2</v>
      </c>
      <c r="H1050" s="4">
        <v>7.9074148939806216E-2</v>
      </c>
      <c r="I1050" s="4">
        <v>8.3585617939587811E-2</v>
      </c>
      <c r="J1050" s="4">
        <v>8.5450973110872699E-2</v>
      </c>
      <c r="K1050" s="4">
        <v>0.1042988826070437</v>
      </c>
      <c r="L1050" s="23"/>
      <c r="M1050" s="4">
        <v>6.0942023857216858E-2</v>
      </c>
      <c r="N1050" s="23">
        <v>0.11731963955877001</v>
      </c>
      <c r="O1050" s="1"/>
      <c r="P1050" s="22">
        <f t="shared" si="66"/>
        <v>21129439.361353006</v>
      </c>
      <c r="Q1050" s="22">
        <f t="shared" si="66"/>
        <v>671.9334291897278</v>
      </c>
      <c r="R1050" s="1"/>
      <c r="S1050" s="15">
        <f t="shared" si="65"/>
        <v>106.54559597975839</v>
      </c>
      <c r="T1050" s="15">
        <f t="shared" si="65"/>
        <v>82.698345471163208</v>
      </c>
      <c r="U1050" s="13"/>
      <c r="V1050" s="15"/>
    </row>
    <row r="1051" spans="1:22" x14ac:dyDescent="0.2">
      <c r="A1051" s="24">
        <v>42490</v>
      </c>
      <c r="B1051" s="4">
        <v>-1.220918595757532E-2</v>
      </c>
      <c r="C1051" s="4">
        <v>-3.8775494383370712E-3</v>
      </c>
      <c r="D1051" s="4">
        <v>6.6163176321880268E-3</v>
      </c>
      <c r="E1051" s="4">
        <v>1.2658564574675849E-2</v>
      </c>
      <c r="F1051" s="4">
        <v>1.269008947316589E-2</v>
      </c>
      <c r="G1051" s="4">
        <v>1.7629380104764131E-2</v>
      </c>
      <c r="H1051" s="4">
        <v>-2.9592763719166961E-3</v>
      </c>
      <c r="I1051" s="4">
        <v>1.91071519049156E-2</v>
      </c>
      <c r="J1051" s="4">
        <v>1.632419564148863E-3</v>
      </c>
      <c r="K1051" s="4">
        <v>6.0326915841260417E-2</v>
      </c>
      <c r="L1051" s="23"/>
      <c r="M1051" s="4">
        <v>-8.134224959803359E-3</v>
      </c>
      <c r="N1051" s="23">
        <v>7.3442810409335202E-2</v>
      </c>
      <c r="O1051" s="1"/>
      <c r="P1051" s="22">
        <f t="shared" si="66"/>
        <v>20957567.748313237</v>
      </c>
      <c r="Q1051" s="22">
        <f t="shared" si="66"/>
        <v>721.28210863740344</v>
      </c>
      <c r="R1051" s="1"/>
      <c r="S1051" s="15">
        <f t="shared" si="65"/>
        <v>105.67893013358272</v>
      </c>
      <c r="T1051" s="15">
        <f t="shared" si="65"/>
        <v>88.771944378767557</v>
      </c>
      <c r="U1051" s="13"/>
      <c r="V1051" s="15"/>
    </row>
    <row r="1052" spans="1:22" x14ac:dyDescent="0.2">
      <c r="A1052" s="24">
        <v>42521</v>
      </c>
      <c r="B1052" s="4">
        <v>2.3679431113984191E-2</v>
      </c>
      <c r="C1052" s="4">
        <v>2.7408443965613399E-2</v>
      </c>
      <c r="D1052" s="4">
        <v>2.4309165691162711E-2</v>
      </c>
      <c r="E1052" s="4">
        <v>2.342739097250441E-2</v>
      </c>
      <c r="F1052" s="4">
        <v>1.224508032014897E-2</v>
      </c>
      <c r="G1052" s="4">
        <v>2.3253962745762271E-2</v>
      </c>
      <c r="H1052" s="4">
        <v>2.481142528736547E-2</v>
      </c>
      <c r="I1052" s="4">
        <v>1.1918229616182651E-2</v>
      </c>
      <c r="J1052" s="4">
        <v>1.5445429795235071E-2</v>
      </c>
      <c r="K1052" s="4">
        <v>-1.348162458559418E-2</v>
      </c>
      <c r="L1052" s="23"/>
      <c r="M1052" s="4">
        <v>1.9437652238174868E-2</v>
      </c>
      <c r="N1052" s="23">
        <v>-9.594808048898576E-3</v>
      </c>
      <c r="O1052" s="1"/>
      <c r="P1052" s="22">
        <f t="shared" si="66"/>
        <v>21364933.661962941</v>
      </c>
      <c r="Q1052" s="22">
        <f t="shared" si="66"/>
        <v>714.36154525592281</v>
      </c>
      <c r="R1052" s="1"/>
      <c r="S1052" s="15">
        <f t="shared" si="65"/>
        <v>107.73308042642169</v>
      </c>
      <c r="T1052" s="15">
        <f t="shared" si="65"/>
        <v>87.920194612325787</v>
      </c>
      <c r="U1052" s="13"/>
      <c r="V1052" s="15"/>
    </row>
    <row r="1053" spans="1:22" x14ac:dyDescent="0.2">
      <c r="A1053" s="24">
        <v>42551</v>
      </c>
      <c r="B1053" s="4">
        <v>4.2910951337223537E-2</v>
      </c>
      <c r="C1053" s="4">
        <v>3.7719113862871891E-2</v>
      </c>
      <c r="D1053" s="4">
        <v>1.4763177866624301E-2</v>
      </c>
      <c r="E1053" s="4">
        <v>6.807651065872727E-3</v>
      </c>
      <c r="F1053" s="4">
        <v>-4.8776799727855112E-3</v>
      </c>
      <c r="G1053" s="4">
        <v>-1.796934622487675E-2</v>
      </c>
      <c r="H1053" s="4">
        <v>-2.9392333564842998E-2</v>
      </c>
      <c r="I1053" s="4">
        <v>-2.999409541446893E-2</v>
      </c>
      <c r="J1053" s="4">
        <v>-3.161633905526734E-2</v>
      </c>
      <c r="K1053" s="4">
        <v>-4.310786483824005E-4</v>
      </c>
      <c r="L1053" s="23"/>
      <c r="M1053" s="4">
        <v>3.3512545656758E-2</v>
      </c>
      <c r="N1053" s="23">
        <v>-2.290175558853284E-2</v>
      </c>
      <c r="O1053" s="1"/>
      <c r="P1053" s="22">
        <f t="shared" si="66"/>
        <v>22080926.976763081</v>
      </c>
      <c r="Q1053" s="22">
        <f t="shared" si="66"/>
        <v>698.0014117446251</v>
      </c>
      <c r="R1053" s="1"/>
      <c r="S1053" s="15">
        <f t="shared" ref="S1053:T1116" si="67">S1052*(1+M1053)</f>
        <v>111.34349020295534</v>
      </c>
      <c r="T1053" s="15">
        <f t="shared" si="67"/>
        <v>85.906667804018056</v>
      </c>
      <c r="U1053" s="13"/>
      <c r="V1053" s="15"/>
    </row>
    <row r="1054" spans="1:22" x14ac:dyDescent="0.2">
      <c r="A1054" s="24">
        <v>42582</v>
      </c>
      <c r="B1054" s="4">
        <v>6.4678284439295304E-3</v>
      </c>
      <c r="C1054" s="4">
        <v>1.9520679722965149E-2</v>
      </c>
      <c r="D1054" s="4">
        <v>2.9452018139565769E-2</v>
      </c>
      <c r="E1054" s="4">
        <v>4.1140234363947648E-2</v>
      </c>
      <c r="F1054" s="4">
        <v>3.6432218929761971E-2</v>
      </c>
      <c r="G1054" s="4">
        <v>5.9041651290774648E-2</v>
      </c>
      <c r="H1054" s="4">
        <v>6.0303731874923383E-2</v>
      </c>
      <c r="I1054" s="4">
        <v>6.0232749362153372E-2</v>
      </c>
      <c r="J1054" s="4">
        <v>7.3703422790094938E-2</v>
      </c>
      <c r="K1054" s="4">
        <v>7.9956921626656866E-2</v>
      </c>
      <c r="L1054" s="23"/>
      <c r="M1054" s="4">
        <v>2.3181908607924261E-2</v>
      </c>
      <c r="N1054" s="23">
        <v>8.2739161432813901E-2</v>
      </c>
      <c r="O1054" s="1"/>
      <c r="P1054" s="22">
        <f t="shared" si="66"/>
        <v>22592805.007916655</v>
      </c>
      <c r="Q1054" s="22">
        <f t="shared" si="66"/>
        <v>755.75346323129565</v>
      </c>
      <c r="R1054" s="1"/>
      <c r="S1054" s="15">
        <f t="shared" si="67"/>
        <v>113.92464481692757</v>
      </c>
      <c r="T1054" s="15">
        <f t="shared" si="67"/>
        <v>93.014513459609816</v>
      </c>
      <c r="U1054" s="13"/>
      <c r="V1054" s="15"/>
    </row>
    <row r="1055" spans="1:22" x14ac:dyDescent="0.2">
      <c r="A1055" s="24">
        <v>42613</v>
      </c>
      <c r="B1055" s="4">
        <v>-4.2937885913834914E-3</v>
      </c>
      <c r="C1055" s="4">
        <v>-1.4280710295037481E-2</v>
      </c>
      <c r="D1055" s="4">
        <v>-1.1934691860752191E-2</v>
      </c>
      <c r="E1055" s="4">
        <v>-1.2677204636365039E-3</v>
      </c>
      <c r="F1055" s="4">
        <v>8.5352417209081394E-3</v>
      </c>
      <c r="G1055" s="4">
        <v>1.9663357465269569E-2</v>
      </c>
      <c r="H1055" s="4">
        <v>1.634900674209739E-2</v>
      </c>
      <c r="I1055" s="4">
        <v>7.9340264915401051E-4</v>
      </c>
      <c r="J1055" s="4">
        <v>5.4597132643849017E-3</v>
      </c>
      <c r="K1055" s="4">
        <v>-7.7075990289552868E-3</v>
      </c>
      <c r="L1055" s="23"/>
      <c r="M1055" s="4">
        <v>-1.5467228315109509E-2</v>
      </c>
      <c r="N1055" s="23">
        <v>-3.310094518740119E-3</v>
      </c>
      <c r="O1055" s="1"/>
      <c r="P1055" s="22">
        <f t="shared" si="66"/>
        <v>22243356.93458046</v>
      </c>
      <c r="Q1055" s="22">
        <f t="shared" si="66"/>
        <v>753.25184783513487</v>
      </c>
      <c r="R1055" s="1"/>
      <c r="S1055" s="15">
        <f t="shared" si="67"/>
        <v>112.16254632482639</v>
      </c>
      <c r="T1055" s="15">
        <f t="shared" si="67"/>
        <v>92.706626628443885</v>
      </c>
      <c r="U1055" s="13"/>
      <c r="V1055" s="15"/>
    </row>
    <row r="1056" spans="1:22" x14ac:dyDescent="0.2">
      <c r="A1056" s="24">
        <v>42643</v>
      </c>
      <c r="B1056" s="4">
        <v>-1.3249117784830299E-2</v>
      </c>
      <c r="C1056" s="4">
        <v>-2.0322818069519462E-3</v>
      </c>
      <c r="D1056" s="4">
        <v>-1.0073415336231521E-2</v>
      </c>
      <c r="E1056" s="4">
        <v>-1.4935215293038231E-2</v>
      </c>
      <c r="F1056" s="4">
        <v>6.4259100724293214E-4</v>
      </c>
      <c r="G1056" s="4">
        <v>-4.5717850004416459E-3</v>
      </c>
      <c r="H1056" s="4">
        <v>1.2217651461731299E-3</v>
      </c>
      <c r="I1056" s="4">
        <v>1.8139639174340741E-3</v>
      </c>
      <c r="J1056" s="4">
        <v>1.195413116583607E-2</v>
      </c>
      <c r="K1056" s="4">
        <v>3.9207790471236577E-2</v>
      </c>
      <c r="L1056" s="23"/>
      <c r="M1056" s="4">
        <v>-4.5753141928436634E-3</v>
      </c>
      <c r="N1056" s="23">
        <v>1.6906372062595331E-2</v>
      </c>
      <c r="O1056" s="1"/>
      <c r="P1056" s="22">
        <f t="shared" si="66"/>
        <v>22141586.587901186</v>
      </c>
      <c r="Q1056" s="22">
        <f t="shared" si="66"/>
        <v>765.98660383147308</v>
      </c>
      <c r="R1056" s="1"/>
      <c r="S1056" s="15">
        <f t="shared" si="67"/>
        <v>111.64936743472093</v>
      </c>
      <c r="T1056" s="15">
        <f t="shared" si="67"/>
        <v>94.273959350892454</v>
      </c>
      <c r="U1056" s="13"/>
      <c r="V1056" s="15"/>
    </row>
    <row r="1057" spans="1:22" x14ac:dyDescent="0.2">
      <c r="A1057" s="24">
        <v>42674</v>
      </c>
      <c r="B1057" s="4">
        <v>-1.380730048810098E-2</v>
      </c>
      <c r="C1057" s="4">
        <v>-2.250037221606116E-2</v>
      </c>
      <c r="D1057" s="4">
        <v>-2.840647403590291E-2</v>
      </c>
      <c r="E1057" s="4">
        <v>-2.510756989034256E-2</v>
      </c>
      <c r="F1057" s="4">
        <v>-1.8696048347896069E-2</v>
      </c>
      <c r="G1057" s="4">
        <v>-1.311654598978489E-2</v>
      </c>
      <c r="H1057" s="4">
        <v>-1.9366281792408149E-2</v>
      </c>
      <c r="I1057" s="4">
        <v>-2.3828321871061622E-2</v>
      </c>
      <c r="J1057" s="4">
        <v>-2.8998275843459261E-2</v>
      </c>
      <c r="K1057" s="4">
        <v>-8.2215644675217039E-2</v>
      </c>
      <c r="L1057" s="23"/>
      <c r="M1057" s="4">
        <v>-3.2236924293094937E-2</v>
      </c>
      <c r="N1057" s="23">
        <v>-5.8841932276719258E-2</v>
      </c>
      <c r="O1057" s="1"/>
      <c r="P1057" s="22">
        <f t="shared" si="66"/>
        <v>21427809.937338009</v>
      </c>
      <c r="Q1057" s="22">
        <f t="shared" si="66"/>
        <v>720.91447196394734</v>
      </c>
      <c r="R1057" s="1"/>
      <c r="S1057" s="15">
        <f t="shared" si="67"/>
        <v>108.0501352293559</v>
      </c>
      <c r="T1057" s="15">
        <f t="shared" si="67"/>
        <v>88.726697419309048</v>
      </c>
      <c r="U1057" s="13"/>
      <c r="V1057" s="15"/>
    </row>
    <row r="1058" spans="1:22" x14ac:dyDescent="0.2">
      <c r="A1058" s="24">
        <v>42704</v>
      </c>
      <c r="B1058" s="4">
        <v>2.205028031101083E-2</v>
      </c>
      <c r="C1058" s="4">
        <v>1.400237115725054E-2</v>
      </c>
      <c r="D1058" s="4">
        <v>2.8231744043747741E-2</v>
      </c>
      <c r="E1058" s="4">
        <v>5.4670093502952308E-2</v>
      </c>
      <c r="F1058" s="4">
        <v>7.1819720935325251E-2</v>
      </c>
      <c r="G1058" s="4">
        <v>8.8385207424386852E-2</v>
      </c>
      <c r="H1058" s="4">
        <v>6.8805833939924982E-2</v>
      </c>
      <c r="I1058" s="4">
        <v>8.3724413128776057E-2</v>
      </c>
      <c r="J1058" s="4">
        <v>7.0032313294360757E-2</v>
      </c>
      <c r="K1058" s="4">
        <v>0.1132895408406418</v>
      </c>
      <c r="L1058" s="23"/>
      <c r="M1058" s="4">
        <v>5.6687332009323237E-2</v>
      </c>
      <c r="N1058" s="23">
        <v>5.6619247806157257E-2</v>
      </c>
      <c r="O1058" s="1"/>
      <c r="P1058" s="22">
        <f t="shared" si="66"/>
        <v>22642495.313488565</v>
      </c>
      <c r="Q1058" s="22">
        <f t="shared" si="66"/>
        <v>761.73210709911916</v>
      </c>
      <c r="R1058" s="1"/>
      <c r="S1058" s="15">
        <f t="shared" si="67"/>
        <v>114.17520911875468</v>
      </c>
      <c r="T1058" s="15">
        <f t="shared" si="67"/>
        <v>93.750336287514841</v>
      </c>
      <c r="U1058" s="13"/>
      <c r="V1058" s="15"/>
    </row>
    <row r="1059" spans="1:22" x14ac:dyDescent="0.2">
      <c r="A1059" s="24">
        <v>42735</v>
      </c>
      <c r="B1059" s="4">
        <v>3.0026476487357841E-2</v>
      </c>
      <c r="C1059" s="4">
        <v>2.5089515699880501E-2</v>
      </c>
      <c r="D1059" s="4">
        <v>2.3508133079642071E-2</v>
      </c>
      <c r="E1059" s="4">
        <v>2.687400123192716E-2</v>
      </c>
      <c r="F1059" s="4">
        <v>1.9640770578531822E-2</v>
      </c>
      <c r="G1059" s="4">
        <v>1.180934248124591E-2</v>
      </c>
      <c r="H1059" s="4">
        <v>1.177982410208845E-2</v>
      </c>
      <c r="I1059" s="4">
        <v>3.9982042794776346E-3</v>
      </c>
      <c r="J1059" s="4">
        <v>1.1447426661001309E-2</v>
      </c>
      <c r="K1059" s="4">
        <v>-1.9812177274048329E-2</v>
      </c>
      <c r="L1059" s="23"/>
      <c r="M1059" s="4">
        <v>1.328840872541006E-2</v>
      </c>
      <c r="N1059" s="23">
        <v>2.2598171545587398E-3</v>
      </c>
      <c r="O1059" s="1"/>
      <c r="P1059" s="22">
        <f t="shared" si="66"/>
        <v>22943378.045777384</v>
      </c>
      <c r="Q1059" s="22">
        <f t="shared" si="66"/>
        <v>763.45348238191991</v>
      </c>
      <c r="R1059" s="1"/>
      <c r="S1059" s="15">
        <f t="shared" si="67"/>
        <v>115.69241596383387</v>
      </c>
      <c r="T1059" s="15">
        <f t="shared" si="67"/>
        <v>93.962194905703015</v>
      </c>
      <c r="U1059" s="13"/>
      <c r="V1059" s="15"/>
    </row>
    <row r="1060" spans="1:22" x14ac:dyDescent="0.2">
      <c r="A1060" s="24">
        <v>42766</v>
      </c>
      <c r="B1060" s="4">
        <v>8.6040926734123613E-3</v>
      </c>
      <c r="C1060" s="4">
        <v>1.367122524615815E-2</v>
      </c>
      <c r="D1060" s="4">
        <v>1.273930939060483E-2</v>
      </c>
      <c r="E1060" s="4">
        <v>2.3300313256280149E-2</v>
      </c>
      <c r="F1060" s="4">
        <v>2.350188273483398E-2</v>
      </c>
      <c r="G1060" s="4">
        <v>2.27294529138218E-2</v>
      </c>
      <c r="H1060" s="4">
        <v>4.0552214175624837E-2</v>
      </c>
      <c r="I1060" s="4">
        <v>2.6089968463170771E-2</v>
      </c>
      <c r="J1060" s="4">
        <v>3.3874252220814742E-2</v>
      </c>
      <c r="K1060" s="4">
        <v>3.178945460733773E-2</v>
      </c>
      <c r="L1060" s="23"/>
      <c r="M1060" s="4">
        <v>1.5463780611048141E-2</v>
      </c>
      <c r="N1060" s="23">
        <v>4.3952868857520512E-2</v>
      </c>
      <c r="O1060" s="1"/>
      <c r="P1060" s="22">
        <f t="shared" si="66"/>
        <v>23298169.410353627</v>
      </c>
      <c r="Q1060" s="22">
        <f t="shared" si="66"/>
        <v>797.00945317186984</v>
      </c>
      <c r="R1060" s="1"/>
      <c r="S1060" s="15">
        <f t="shared" si="67"/>
        <v>117.48145810266072</v>
      </c>
      <c r="T1060" s="15">
        <f t="shared" si="67"/>
        <v>98.092102935958167</v>
      </c>
      <c r="U1060" s="13"/>
      <c r="V1060" s="15"/>
    </row>
    <row r="1061" spans="1:22" x14ac:dyDescent="0.2">
      <c r="A1061" s="24">
        <v>42794</v>
      </c>
      <c r="B1061" s="4">
        <v>4.6331985086985342E-2</v>
      </c>
      <c r="C1061" s="4">
        <v>4.4782179275921867E-2</v>
      </c>
      <c r="D1061" s="4">
        <v>3.9028260800722497E-2</v>
      </c>
      <c r="E1061" s="4">
        <v>3.2362218203390462E-2</v>
      </c>
      <c r="F1061" s="4">
        <v>3.2156972612409823E-2</v>
      </c>
      <c r="G1061" s="4">
        <v>3.5904053194195387E-2</v>
      </c>
      <c r="H1061" s="4">
        <v>3.185364123845754E-2</v>
      </c>
      <c r="I1061" s="4">
        <v>2.4807899990297519E-2</v>
      </c>
      <c r="J1061" s="4">
        <v>2.4975551586372619E-2</v>
      </c>
      <c r="K1061" s="4">
        <v>-5.4679964492891572E-3</v>
      </c>
      <c r="L1061" s="23"/>
      <c r="M1061" s="4">
        <v>4.3447055305890131E-2</v>
      </c>
      <c r="N1061" s="23">
        <v>2.6713792609669999E-2</v>
      </c>
      <c r="O1061" s="1"/>
      <c r="P1061" s="22">
        <f t="shared" ref="P1061:Q1076" si="68">P1060*(1+M1061)</f>
        <v>24310406.265251257</v>
      </c>
      <c r="Q1061" s="22">
        <f t="shared" si="68"/>
        <v>818.30059841184971</v>
      </c>
      <c r="R1061" s="1"/>
      <c r="S1061" s="15">
        <f t="shared" si="67"/>
        <v>122.58568151026364</v>
      </c>
      <c r="T1061" s="15">
        <f t="shared" si="67"/>
        <v>100.71251503043577</v>
      </c>
      <c r="U1061" s="13"/>
      <c r="V1061" s="15"/>
    </row>
    <row r="1062" spans="1:22" x14ac:dyDescent="0.2">
      <c r="A1062" s="24">
        <v>42825</v>
      </c>
      <c r="B1062" s="4">
        <v>-1.217141304700441E-3</v>
      </c>
      <c r="C1062" s="4">
        <v>-5.8284735803120326E-3</v>
      </c>
      <c r="D1062" s="4">
        <v>-8.4909428989853528E-3</v>
      </c>
      <c r="E1062" s="4">
        <v>2.6226215229013142E-3</v>
      </c>
      <c r="F1062" s="4">
        <v>-2.6335479006053411E-3</v>
      </c>
      <c r="G1062" s="4">
        <v>-7.0663257729363998E-4</v>
      </c>
      <c r="H1062" s="4">
        <v>4.9239126686522394E-3</v>
      </c>
      <c r="I1062" s="4">
        <v>9.4073864200437218E-4</v>
      </c>
      <c r="J1062" s="4">
        <v>-4.9822021803436339E-3</v>
      </c>
      <c r="K1062" s="4">
        <v>-5.0068235678191976E-3</v>
      </c>
      <c r="L1062" s="23"/>
      <c r="M1062" s="4">
        <v>-2.0383802206294338E-3</v>
      </c>
      <c r="N1062" s="23">
        <v>-6.494659047303666E-3</v>
      </c>
      <c r="O1062" s="1"/>
      <c r="P1062" s="22">
        <f t="shared" si="68"/>
        <v>24260852.413964704</v>
      </c>
      <c r="Q1062" s="22">
        <f t="shared" si="68"/>
        <v>812.98601502696022</v>
      </c>
      <c r="R1062" s="1"/>
      <c r="S1062" s="15">
        <f t="shared" si="67"/>
        <v>122.33580528174075</v>
      </c>
      <c r="T1062" s="15">
        <f t="shared" si="67"/>
        <v>100.05842158351665</v>
      </c>
      <c r="U1062" s="13"/>
      <c r="V1062" s="15"/>
    </row>
    <row r="1063" spans="1:22" x14ac:dyDescent="0.2">
      <c r="A1063" s="24">
        <v>42855</v>
      </c>
      <c r="B1063" s="4">
        <v>7.3070263742590858E-3</v>
      </c>
      <c r="C1063" s="4">
        <v>1.8439739747535312E-2</v>
      </c>
      <c r="D1063" s="4">
        <v>8.4754126091467173E-3</v>
      </c>
      <c r="E1063" s="4">
        <v>1.2672089103073179E-2</v>
      </c>
      <c r="F1063" s="4">
        <v>7.8348964174676655E-3</v>
      </c>
      <c r="G1063" s="4">
        <v>1.7444330166610691E-2</v>
      </c>
      <c r="H1063" s="4">
        <v>1.22697467469498E-2</v>
      </c>
      <c r="I1063" s="4">
        <v>7.4830621326662872E-3</v>
      </c>
      <c r="J1063" s="4">
        <v>-2.6228768967731871E-3</v>
      </c>
      <c r="K1063" s="4">
        <v>-1.9866934539243541E-2</v>
      </c>
      <c r="L1063" s="23"/>
      <c r="M1063" s="4">
        <v>1.354183412141469E-2</v>
      </c>
      <c r="N1063" s="23">
        <v>-5.9701408496980121E-3</v>
      </c>
      <c r="O1063" s="1"/>
      <c r="P1063" s="22">
        <f t="shared" si="68"/>
        <v>24589388.852998737</v>
      </c>
      <c r="Q1063" s="22">
        <f t="shared" si="68"/>
        <v>808.13237400841456</v>
      </c>
      <c r="R1063" s="1"/>
      <c r="S1063" s="15">
        <f t="shared" si="67"/>
        <v>123.99245646397576</v>
      </c>
      <c r="T1063" s="15">
        <f t="shared" si="67"/>
        <v>99.461058713464581</v>
      </c>
      <c r="U1063" s="13"/>
      <c r="V1063" s="15"/>
    </row>
    <row r="1064" spans="1:22" x14ac:dyDescent="0.2">
      <c r="A1064" s="24">
        <v>42886</v>
      </c>
      <c r="B1064" s="4">
        <v>2.012553896998636E-2</v>
      </c>
      <c r="C1064" s="4">
        <v>1.7539566296431951E-2</v>
      </c>
      <c r="D1064" s="4">
        <v>7.3334432640978732E-3</v>
      </c>
      <c r="E1064" s="4">
        <v>6.5387847101460251E-3</v>
      </c>
      <c r="F1064" s="4">
        <v>-3.6834824228597422E-4</v>
      </c>
      <c r="G1064" s="4">
        <v>6.2508150536089791E-3</v>
      </c>
      <c r="H1064" s="4">
        <v>1.126848600759958E-3</v>
      </c>
      <c r="I1064" s="4">
        <v>-1.377255495467824E-2</v>
      </c>
      <c r="J1064" s="4">
        <v>-9.0435748493103343E-3</v>
      </c>
      <c r="K1064" s="4">
        <v>-3.6686982881250108E-2</v>
      </c>
      <c r="L1064" s="23"/>
      <c r="M1064" s="4">
        <v>5.9546714379051886E-3</v>
      </c>
      <c r="N1064" s="23">
        <v>-2.0069238562680319E-2</v>
      </c>
      <c r="O1064" s="1"/>
      <c r="P1064" s="22">
        <f t="shared" si="68"/>
        <v>24735810.584477235</v>
      </c>
      <c r="Q1064" s="22">
        <f t="shared" si="68"/>
        <v>791.9137726042145</v>
      </c>
      <c r="R1064" s="1"/>
      <c r="S1064" s="15">
        <f t="shared" si="67"/>
        <v>124.7307908029975</v>
      </c>
      <c r="T1064" s="15">
        <f t="shared" si="67"/>
        <v>97.464950998447307</v>
      </c>
      <c r="U1064" s="13"/>
      <c r="V1064" s="15"/>
    </row>
    <row r="1065" spans="1:22" x14ac:dyDescent="0.2">
      <c r="A1065" s="24">
        <v>42916</v>
      </c>
      <c r="B1065" s="4">
        <v>1.1356165852115039E-3</v>
      </c>
      <c r="C1065" s="4">
        <v>-2.7142419778075421E-4</v>
      </c>
      <c r="D1065" s="4">
        <v>1.313061834548044E-2</v>
      </c>
      <c r="E1065" s="4">
        <v>1.2703834880537579E-2</v>
      </c>
      <c r="F1065" s="4">
        <v>2.2130787758778629E-2</v>
      </c>
      <c r="G1065" s="4">
        <v>1.6043534399097319E-2</v>
      </c>
      <c r="H1065" s="4">
        <v>1.372296420800201E-2</v>
      </c>
      <c r="I1065" s="4">
        <v>2.291370197819019E-2</v>
      </c>
      <c r="J1065" s="4">
        <v>1.4011807629728619E-2</v>
      </c>
      <c r="K1065" s="4">
        <v>1.307459295535543E-2</v>
      </c>
      <c r="L1065" s="23"/>
      <c r="M1065" s="4">
        <v>2.171032776492756E-2</v>
      </c>
      <c r="N1065" s="23">
        <v>1.213485457632431E-2</v>
      </c>
      <c r="O1065" s="1"/>
      <c r="P1065" s="22">
        <f t="shared" si="68"/>
        <v>25272833.139797401</v>
      </c>
      <c r="Q1065" s="22">
        <f t="shared" si="68"/>
        <v>801.52353107175497</v>
      </c>
      <c r="R1065" s="1"/>
      <c r="S1065" s="15">
        <f t="shared" si="67"/>
        <v>127.43873715370918</v>
      </c>
      <c r="T1065" s="15">
        <f t="shared" si="67"/>
        <v>98.647674005102033</v>
      </c>
      <c r="U1065" s="13"/>
      <c r="V1065" s="15"/>
    </row>
    <row r="1066" spans="1:22" x14ac:dyDescent="0.2">
      <c r="A1066" s="24">
        <v>42947</v>
      </c>
      <c r="B1066" s="4">
        <v>1.271102288753433E-2</v>
      </c>
      <c r="C1066" s="4">
        <v>2.172262239300507E-2</v>
      </c>
      <c r="D1066" s="4">
        <v>9.1075069158246891E-4</v>
      </c>
      <c r="E1066" s="4">
        <v>1.0636689979104601E-2</v>
      </c>
      <c r="F1066" s="4">
        <v>1.507437259110184E-2</v>
      </c>
      <c r="G1066" s="4">
        <v>1.3118739148369101E-2</v>
      </c>
      <c r="H1066" s="4">
        <v>9.758011896664108E-3</v>
      </c>
      <c r="I1066" s="4">
        <v>1.6725327801474111E-2</v>
      </c>
      <c r="J1066" s="4">
        <v>1.482157028756627E-2</v>
      </c>
      <c r="K1066" s="4">
        <v>2.734823999298679E-2</v>
      </c>
      <c r="L1066" s="23"/>
      <c r="M1066" s="4">
        <v>1.8252835997310809E-2</v>
      </c>
      <c r="N1066" s="23">
        <v>1.6128428664668501E-2</v>
      </c>
      <c r="O1066" s="1"/>
      <c r="P1066" s="22">
        <f t="shared" si="68"/>
        <v>25734134.018285524</v>
      </c>
      <c r="Q1066" s="22">
        <f t="shared" si="68"/>
        <v>814.45084616569909</v>
      </c>
      <c r="R1066" s="1"/>
      <c r="S1066" s="15">
        <f t="shared" si="67"/>
        <v>129.76485552268025</v>
      </c>
      <c r="T1066" s="15">
        <f t="shared" si="67"/>
        <v>100.23870597822881</v>
      </c>
      <c r="U1066" s="13"/>
      <c r="V1066" s="15"/>
    </row>
    <row r="1067" spans="1:22" x14ac:dyDescent="0.2">
      <c r="A1067" s="24">
        <v>42978</v>
      </c>
      <c r="B1067" s="4">
        <v>-1.659237459868353E-4</v>
      </c>
      <c r="C1067" s="4">
        <v>3.5637054120675389E-3</v>
      </c>
      <c r="D1067" s="4">
        <v>5.2175272469389324E-3</v>
      </c>
      <c r="E1067" s="4">
        <v>-1.8248734285696219E-3</v>
      </c>
      <c r="F1067" s="4">
        <v>-7.7454213528143382E-3</v>
      </c>
      <c r="G1067" s="4">
        <v>-2.8956755405224401E-3</v>
      </c>
      <c r="H1067" s="4">
        <v>-1.8942733993728152E-2</v>
      </c>
      <c r="I1067" s="4">
        <v>-2.3856651545284411E-2</v>
      </c>
      <c r="J1067" s="4">
        <v>-1.6580972750251E-2</v>
      </c>
      <c r="K1067" s="4">
        <v>-6.0708443863310728E-3</v>
      </c>
      <c r="L1067" s="23"/>
      <c r="M1067" s="4">
        <v>-5.418725696142687E-3</v>
      </c>
      <c r="N1067" s="23">
        <v>-3.1650983340121397E-2</v>
      </c>
      <c r="O1067" s="1"/>
      <c r="P1067" s="22">
        <f t="shared" si="68"/>
        <v>25594687.805012662</v>
      </c>
      <c r="Q1067" s="22">
        <f t="shared" si="68"/>
        <v>788.67267600236073</v>
      </c>
      <c r="R1067" s="1"/>
      <c r="S1067" s="15">
        <f t="shared" si="67"/>
        <v>129.06169536560327</v>
      </c>
      <c r="T1067" s="15">
        <f t="shared" si="67"/>
        <v>97.066052365276562</v>
      </c>
      <c r="U1067" s="13"/>
      <c r="V1067" s="15"/>
    </row>
    <row r="1068" spans="1:22" x14ac:dyDescent="0.2">
      <c r="A1068" s="24">
        <v>43008</v>
      </c>
      <c r="B1068" s="4">
        <v>-3.2684327616341901E-3</v>
      </c>
      <c r="C1068" s="4">
        <v>1.12265901700412E-2</v>
      </c>
      <c r="D1068" s="4">
        <v>1.3679169791281819E-2</v>
      </c>
      <c r="E1068" s="4">
        <v>2.4424777975876898E-2</v>
      </c>
      <c r="F1068" s="4">
        <v>4.5041992530767433E-2</v>
      </c>
      <c r="G1068" s="4">
        <v>4.5866849153921453E-2</v>
      </c>
      <c r="H1068" s="4">
        <v>4.5049108197138872E-2</v>
      </c>
      <c r="I1068" s="4">
        <v>4.4058855507458299E-2</v>
      </c>
      <c r="J1068" s="4">
        <v>4.225309332158321E-2</v>
      </c>
      <c r="K1068" s="4">
        <v>3.8527664725060987E-2</v>
      </c>
      <c r="L1068" s="23"/>
      <c r="M1068" s="4">
        <v>2.675265995141448E-2</v>
      </c>
      <c r="N1068" s="23">
        <v>5.6083914707444817E-2</v>
      </c>
      <c r="O1068" s="1"/>
      <c r="P1068" s="22">
        <f t="shared" si="68"/>
        <v>26279413.784422781</v>
      </c>
      <c r="Q1068" s="22">
        <f t="shared" si="68"/>
        <v>832.90452709536942</v>
      </c>
      <c r="R1068" s="1"/>
      <c r="S1068" s="15">
        <f t="shared" si="67"/>
        <v>132.51443901447232</v>
      </c>
      <c r="T1068" s="15">
        <f t="shared" si="67"/>
        <v>102.5098965671191</v>
      </c>
      <c r="U1068" s="13"/>
      <c r="V1068" s="15"/>
    </row>
    <row r="1069" spans="1:22" x14ac:dyDescent="0.2">
      <c r="A1069" s="24">
        <v>43039</v>
      </c>
      <c r="B1069" s="4">
        <v>1.629955994400252E-2</v>
      </c>
      <c r="C1069" s="4">
        <v>2.3168696998747119E-2</v>
      </c>
      <c r="D1069" s="4">
        <v>1.8442886271660901E-2</v>
      </c>
      <c r="E1069" s="4">
        <v>1.958449315529227E-2</v>
      </c>
      <c r="F1069" s="4">
        <v>2.0132624673590449E-2</v>
      </c>
      <c r="G1069" s="4">
        <v>2.2369682460008169E-2</v>
      </c>
      <c r="H1069" s="4">
        <v>1.8525518396205969E-2</v>
      </c>
      <c r="I1069" s="4">
        <v>2.3665171508297389E-4</v>
      </c>
      <c r="J1069" s="4">
        <v>-1.620318516620716E-3</v>
      </c>
      <c r="K1069" s="4">
        <v>1.8671410558893639E-2</v>
      </c>
      <c r="L1069" s="23"/>
      <c r="M1069" s="4">
        <v>3.8684356202504253E-2</v>
      </c>
      <c r="N1069" s="23">
        <v>-5.8630653819277921E-3</v>
      </c>
      <c r="O1069" s="1"/>
      <c r="P1069" s="22">
        <f t="shared" si="68"/>
        <v>27296015.988052394</v>
      </c>
      <c r="Q1069" s="22">
        <f t="shared" si="68"/>
        <v>828.02115339610555</v>
      </c>
      <c r="R1069" s="1"/>
      <c r="S1069" s="15">
        <f t="shared" si="67"/>
        <v>137.6406747752832</v>
      </c>
      <c r="T1069" s="15">
        <f t="shared" si="67"/>
        <v>101.90887434125142</v>
      </c>
      <c r="U1069" s="13"/>
      <c r="V1069" s="15"/>
    </row>
    <row r="1070" spans="1:22" x14ac:dyDescent="0.2">
      <c r="A1070" s="24">
        <v>43069</v>
      </c>
      <c r="B1070" s="4">
        <v>3.4156510401574559E-2</v>
      </c>
      <c r="C1070" s="4">
        <v>4.1297978773124862E-2</v>
      </c>
      <c r="D1070" s="4">
        <v>3.7702888590940627E-2</v>
      </c>
      <c r="E1070" s="4">
        <v>3.7558755886056013E-2</v>
      </c>
      <c r="F1070" s="4">
        <v>2.8960879200021699E-2</v>
      </c>
      <c r="G1070" s="4">
        <v>3.3093191116519649E-2</v>
      </c>
      <c r="H1070" s="4">
        <v>3.6848478629666691E-2</v>
      </c>
      <c r="I1070" s="4">
        <v>3.7948345440959277E-2</v>
      </c>
      <c r="J1070" s="4">
        <v>4.7577680981749922E-2</v>
      </c>
      <c r="K1070" s="4">
        <v>3.6825120735620137E-2</v>
      </c>
      <c r="L1070" s="23"/>
      <c r="M1070" s="4">
        <v>3.6301226405639042E-2</v>
      </c>
      <c r="N1070" s="23">
        <v>3.1411294306184258E-2</v>
      </c>
      <c r="O1070" s="1"/>
      <c r="P1070" s="22">
        <f t="shared" si="68"/>
        <v>28286894.844406627</v>
      </c>
      <c r="Q1070" s="22">
        <f t="shared" si="68"/>
        <v>854.03036953717674</v>
      </c>
      <c r="R1070" s="1"/>
      <c r="S1070" s="15">
        <f t="shared" si="67"/>
        <v>142.63720007292568</v>
      </c>
      <c r="T1070" s="15">
        <f t="shared" si="67"/>
        <v>105.10996398559641</v>
      </c>
      <c r="U1070" s="13"/>
      <c r="V1070" s="15"/>
    </row>
    <row r="1071" spans="1:22" x14ac:dyDescent="0.2">
      <c r="A1071" s="24">
        <v>43100</v>
      </c>
      <c r="B1071" s="4">
        <v>-8.9972060778290945E-3</v>
      </c>
      <c r="C1071" s="4">
        <v>-1.162246796585761E-2</v>
      </c>
      <c r="D1071" s="4">
        <v>1.4027925819938419E-3</v>
      </c>
      <c r="E1071" s="4">
        <v>9.4341337871377638E-3</v>
      </c>
      <c r="F1071" s="4">
        <v>1.3447653452893501E-2</v>
      </c>
      <c r="G1071" s="4">
        <v>3.6210869742615559E-3</v>
      </c>
      <c r="H1071" s="4">
        <v>4.4098669072949893E-3</v>
      </c>
      <c r="I1071" s="4">
        <v>1.227092258780484E-2</v>
      </c>
      <c r="J1071" s="4">
        <v>3.413405043644032E-2</v>
      </c>
      <c r="K1071" s="4">
        <v>3.5504439694851647E-2</v>
      </c>
      <c r="L1071" s="23"/>
      <c r="M1071" s="4">
        <v>-5.3874956422155652E-5</v>
      </c>
      <c r="N1071" s="23">
        <v>3.6789103376163583E-2</v>
      </c>
      <c r="O1071" s="1"/>
      <c r="P1071" s="22">
        <f t="shared" si="68"/>
        <v>28285370.889179565</v>
      </c>
      <c r="Q1071" s="22">
        <f t="shared" si="68"/>
        <v>885.44938108846316</v>
      </c>
      <c r="R1071" s="1"/>
      <c r="S1071" s="15">
        <f t="shared" si="67"/>
        <v>142.62951549998758</v>
      </c>
      <c r="T1071" s="15">
        <f t="shared" si="67"/>
        <v>108.97686531652735</v>
      </c>
      <c r="U1071" s="13"/>
      <c r="V1071" s="15"/>
    </row>
    <row r="1072" spans="1:22" x14ac:dyDescent="0.2">
      <c r="A1072" s="24">
        <v>43131</v>
      </c>
      <c r="B1072" s="4">
        <v>1.185552916622595E-2</v>
      </c>
      <c r="C1072" s="4">
        <v>2.1756189607423749E-2</v>
      </c>
      <c r="D1072" s="4">
        <v>2.7835257419917339E-2</v>
      </c>
      <c r="E1072" s="4">
        <v>3.142688428564943E-2</v>
      </c>
      <c r="F1072" s="4">
        <v>4.702691092265459E-2</v>
      </c>
      <c r="G1072" s="4">
        <v>4.5884088639068399E-2</v>
      </c>
      <c r="H1072" s="4">
        <v>5.4231403868542007E-2</v>
      </c>
      <c r="I1072" s="4">
        <v>4.6014691633762567E-2</v>
      </c>
      <c r="J1072" s="4">
        <v>4.4969899543013198E-2</v>
      </c>
      <c r="K1072" s="4">
        <v>5.8050316624346732E-2</v>
      </c>
      <c r="L1072" s="23"/>
      <c r="M1072" s="4">
        <v>5.2271636168724968E-2</v>
      </c>
      <c r="N1072" s="23">
        <v>2.1181338491873359E-2</v>
      </c>
      <c r="O1072" s="1"/>
      <c r="P1072" s="22">
        <f t="shared" si="68"/>
        <v>29763893.505196206</v>
      </c>
      <c r="Q1072" s="22">
        <f t="shared" si="68"/>
        <v>904.20438414671764</v>
      </c>
      <c r="R1072" s="1"/>
      <c r="S1072" s="15">
        <f t="shared" si="67"/>
        <v>150.08499364112444</v>
      </c>
      <c r="T1072" s="15">
        <f t="shared" si="67"/>
        <v>111.28514118858001</v>
      </c>
      <c r="U1072" s="13"/>
      <c r="V1072" s="15"/>
    </row>
    <row r="1073" spans="1:22" x14ac:dyDescent="0.2">
      <c r="A1073" s="24">
        <v>43159</v>
      </c>
      <c r="B1073" s="4">
        <v>-3.9284708035772553E-2</v>
      </c>
      <c r="C1073" s="4">
        <v>-4.1265656801767227E-2</v>
      </c>
      <c r="D1073" s="4">
        <v>-4.3159679379448597E-2</v>
      </c>
      <c r="E1073" s="4">
        <v>-4.6295141712367087E-2</v>
      </c>
      <c r="F1073" s="4">
        <v>-4.1110807290026329E-2</v>
      </c>
      <c r="G1073" s="4">
        <v>-3.9071606752023598E-2</v>
      </c>
      <c r="H1073" s="4">
        <v>-4.1736238714066058E-2</v>
      </c>
      <c r="I1073" s="4">
        <v>-5.2758601907089843E-2</v>
      </c>
      <c r="J1073" s="4">
        <v>-2.9531329006682872E-2</v>
      </c>
      <c r="K1073" s="4">
        <v>-4.2962107968291488E-2</v>
      </c>
      <c r="L1073" s="23"/>
      <c r="M1073" s="4">
        <v>-3.2537121905921729E-2</v>
      </c>
      <c r="N1073" s="23">
        <v>-5.7420269813521607E-2</v>
      </c>
      <c r="O1073" s="1"/>
      <c r="P1073" s="22">
        <f t="shared" si="68"/>
        <v>28795462.073822767</v>
      </c>
      <c r="Q1073" s="22">
        <f t="shared" si="68"/>
        <v>852.28472444244403</v>
      </c>
      <c r="R1073" s="1"/>
      <c r="S1073" s="15">
        <f t="shared" si="67"/>
        <v>145.2016599067737</v>
      </c>
      <c r="T1073" s="15">
        <f t="shared" si="67"/>
        <v>104.89511835529591</v>
      </c>
      <c r="U1073" s="13"/>
      <c r="V1073" s="15"/>
    </row>
    <row r="1074" spans="1:22" x14ac:dyDescent="0.2">
      <c r="A1074" s="24">
        <v>43190</v>
      </c>
      <c r="B1074" s="4">
        <v>1.4360381616505311E-2</v>
      </c>
      <c r="C1074" s="4">
        <v>1.068227168629091E-2</v>
      </c>
      <c r="D1074" s="4">
        <v>7.0316137232840654E-3</v>
      </c>
      <c r="E1074" s="4">
        <v>-7.5603625428809157E-3</v>
      </c>
      <c r="F1074" s="4">
        <v>-6.0983164705836939E-3</v>
      </c>
      <c r="G1074" s="4">
        <v>-1.202729514488771E-2</v>
      </c>
      <c r="H1074" s="4">
        <v>-9.2042954519655946E-3</v>
      </c>
      <c r="I1074" s="4">
        <v>-9.1490082390432194E-3</v>
      </c>
      <c r="J1074" s="4">
        <v>1.043320849379357E-2</v>
      </c>
      <c r="K1074" s="4">
        <v>-2.5239078540216201E-3</v>
      </c>
      <c r="L1074" s="23"/>
      <c r="M1074" s="4">
        <v>-8.5111777373743456E-3</v>
      </c>
      <c r="N1074" s="23">
        <v>-6.9840468768387039E-3</v>
      </c>
      <c r="O1074" s="1"/>
      <c r="P1074" s="22">
        <f t="shared" si="68"/>
        <v>28550378.778082639</v>
      </c>
      <c r="Q1074" s="22">
        <f t="shared" si="68"/>
        <v>846.33232797452445</v>
      </c>
      <c r="R1074" s="1"/>
      <c r="S1074" s="15">
        <f t="shared" si="67"/>
        <v>143.96582277154536</v>
      </c>
      <c r="T1074" s="15">
        <f t="shared" si="67"/>
        <v>104.16252593155097</v>
      </c>
      <c r="U1074" s="13"/>
      <c r="V1074" s="15"/>
    </row>
    <row r="1075" spans="1:22" x14ac:dyDescent="0.2">
      <c r="A1075" s="24">
        <v>43220</v>
      </c>
      <c r="B1075" s="4">
        <v>4.480831445226539E-3</v>
      </c>
      <c r="C1075" s="4">
        <v>-1.772951839606002E-3</v>
      </c>
      <c r="D1075" s="4">
        <v>-1.4244008367834419E-3</v>
      </c>
      <c r="E1075" s="4">
        <v>9.1336762682123424E-5</v>
      </c>
      <c r="F1075" s="4">
        <v>-3.8389191633377969E-3</v>
      </c>
      <c r="G1075" s="4">
        <v>-6.2433739967726973E-3</v>
      </c>
      <c r="H1075" s="4">
        <v>-2.196158904172013E-3</v>
      </c>
      <c r="I1075" s="4">
        <v>1.1797248163160059E-3</v>
      </c>
      <c r="J1075" s="4">
        <v>6.2961843376779514E-3</v>
      </c>
      <c r="K1075" s="4">
        <v>6.1259334046339766E-3</v>
      </c>
      <c r="L1075" s="23"/>
      <c r="M1075" s="4">
        <v>4.9358704343083898E-3</v>
      </c>
      <c r="N1075" s="23">
        <v>7.4295893842870261E-3</v>
      </c>
      <c r="O1075" s="1"/>
      <c r="P1075" s="22">
        <f t="shared" si="68"/>
        <v>28691299.748581681</v>
      </c>
      <c r="Q1075" s="22">
        <f t="shared" si="68"/>
        <v>852.62022965402298</v>
      </c>
      <c r="R1075" s="1"/>
      <c r="S1075" s="15">
        <f t="shared" si="67"/>
        <v>144.67641941971431</v>
      </c>
      <c r="T1075" s="15">
        <f t="shared" si="67"/>
        <v>104.93641072845256</v>
      </c>
      <c r="U1075" s="13"/>
      <c r="V1075" s="15"/>
    </row>
    <row r="1076" spans="1:22" x14ac:dyDescent="0.2">
      <c r="A1076" s="24">
        <v>43251</v>
      </c>
      <c r="B1076" s="4">
        <v>1.324516238291464E-3</v>
      </c>
      <c r="C1076" s="4">
        <v>1.8286640681334131E-2</v>
      </c>
      <c r="D1076" s="4">
        <v>2.1849499967058719E-2</v>
      </c>
      <c r="E1076" s="4">
        <v>2.4833970990678921E-2</v>
      </c>
      <c r="F1076" s="4">
        <v>2.3802118814094109E-2</v>
      </c>
      <c r="G1076" s="4">
        <v>2.425613037697727E-2</v>
      </c>
      <c r="H1076" s="4">
        <v>1.3996143590376381E-2</v>
      </c>
      <c r="I1076" s="4">
        <v>2.0534560367648998E-2</v>
      </c>
      <c r="J1076" s="4">
        <v>4.5393139666436093E-2</v>
      </c>
      <c r="K1076" s="4">
        <v>6.9358604279199432E-2</v>
      </c>
      <c r="L1076" s="23"/>
      <c r="M1076" s="4">
        <v>2.3029719349092311E-2</v>
      </c>
      <c r="N1076" s="23">
        <v>3.1385640538902942E-2</v>
      </c>
      <c r="O1076" s="1"/>
      <c r="P1076" s="22">
        <f t="shared" si="68"/>
        <v>29352052.3295522</v>
      </c>
      <c r="Q1076" s="22">
        <f t="shared" si="68"/>
        <v>879.38026169814111</v>
      </c>
      <c r="R1076" s="1"/>
      <c r="S1076" s="15">
        <f t="shared" si="67"/>
        <v>148.0082767553819</v>
      </c>
      <c r="T1076" s="15">
        <f t="shared" si="67"/>
        <v>108.22990719501846</v>
      </c>
      <c r="U1076" s="13"/>
      <c r="V1076" s="15"/>
    </row>
    <row r="1077" spans="1:22" x14ac:dyDescent="0.2">
      <c r="A1077" s="24">
        <v>43281</v>
      </c>
      <c r="B1077" s="4">
        <v>1.0238625178092939E-2</v>
      </c>
      <c r="C1077" s="4">
        <v>1.4118431970628771E-2</v>
      </c>
      <c r="D1077" s="4">
        <v>1.54809395858401E-2</v>
      </c>
      <c r="E1077" s="4">
        <v>1.555212852592992E-2</v>
      </c>
      <c r="F1077" s="4">
        <v>5.2860252862514008E-3</v>
      </c>
      <c r="G1077" s="4">
        <v>-3.0387567377134369E-3</v>
      </c>
      <c r="H1077" s="4">
        <v>-2.7017766641482519E-3</v>
      </c>
      <c r="I1077" s="4">
        <v>9.2478437597302218E-3</v>
      </c>
      <c r="J1077" s="4">
        <v>5.9590005945190094E-3</v>
      </c>
      <c r="K1077" s="4">
        <v>5.5279911896970856E-3</v>
      </c>
      <c r="L1077" s="23"/>
      <c r="M1077" s="4">
        <v>-4.0982942792402244E-3</v>
      </c>
      <c r="N1077" s="23">
        <v>2.0464778047924691E-2</v>
      </c>
      <c r="O1077" s="1"/>
      <c r="P1077" s="22">
        <f t="shared" ref="P1077:Q1092" si="69">P1076*(1+M1077)</f>
        <v>29231758.981406037</v>
      </c>
      <c r="Q1077" s="22">
        <f t="shared" si="69"/>
        <v>897.37658357351961</v>
      </c>
      <c r="R1077" s="1"/>
      <c r="S1077" s="15">
        <f t="shared" si="67"/>
        <v>147.4016952814751</v>
      </c>
      <c r="T1077" s="15">
        <f t="shared" si="67"/>
        <v>110.44480822391201</v>
      </c>
      <c r="U1077" s="13"/>
      <c r="V1077" s="15"/>
    </row>
    <row r="1078" spans="1:22" x14ac:dyDescent="0.2">
      <c r="A1078" s="24">
        <v>43312</v>
      </c>
      <c r="B1078" s="4">
        <v>3.7324708345320243E-2</v>
      </c>
      <c r="C1078" s="4">
        <v>2.819290235427473E-2</v>
      </c>
      <c r="D1078" s="4">
        <v>3.7291747774643377E-2</v>
      </c>
      <c r="E1078" s="4">
        <v>3.2490034954843122E-2</v>
      </c>
      <c r="F1078" s="4">
        <v>2.6807042280969199E-2</v>
      </c>
      <c r="G1078" s="4">
        <v>2.5468451653114951E-2</v>
      </c>
      <c r="H1078" s="4">
        <v>2.2276562971808991E-2</v>
      </c>
      <c r="I1078" s="4">
        <v>3.0672618973942089E-2</v>
      </c>
      <c r="J1078" s="4">
        <v>1.3593699112071631E-2</v>
      </c>
      <c r="K1078" s="4">
        <v>5.9904393850931312E-3</v>
      </c>
      <c r="L1078" s="23"/>
      <c r="M1078" s="4">
        <v>3.494784690210203E-2</v>
      </c>
      <c r="N1078" s="23">
        <v>1.845868504294788E-2</v>
      </c>
      <c r="O1078" s="1"/>
      <c r="P1078" s="22">
        <f t="shared" si="69"/>
        <v>30253346.01896736</v>
      </c>
      <c r="Q1078" s="22">
        <f t="shared" si="69"/>
        <v>913.94097529461976</v>
      </c>
      <c r="R1078" s="1"/>
      <c r="S1078" s="15">
        <f t="shared" si="67"/>
        <v>152.5530671612824</v>
      </c>
      <c r="T1078" s="15">
        <f t="shared" si="67"/>
        <v>112.48347415354597</v>
      </c>
      <c r="U1078" s="13"/>
      <c r="V1078" s="15"/>
    </row>
    <row r="1079" spans="1:22" x14ac:dyDescent="0.2">
      <c r="A1079" s="24">
        <v>43343</v>
      </c>
      <c r="B1079" s="4">
        <v>1.8225982104361459E-2</v>
      </c>
      <c r="C1079" s="4">
        <v>2.424262098687429E-2</v>
      </c>
      <c r="D1079" s="4">
        <v>2.565477798220115E-2</v>
      </c>
      <c r="E1079" s="4">
        <v>2.964716071918546E-2</v>
      </c>
      <c r="F1079" s="4">
        <v>2.3512994795681572E-2</v>
      </c>
      <c r="G1079" s="4">
        <v>2.6763031110233679E-2</v>
      </c>
      <c r="H1079" s="4">
        <v>1.1237746421893071E-2</v>
      </c>
      <c r="I1079" s="4">
        <v>4.2482743422998383E-2</v>
      </c>
      <c r="J1079" s="4">
        <v>6.1226409847106929E-2</v>
      </c>
      <c r="K1079" s="4">
        <v>5.4954333104927422E-2</v>
      </c>
      <c r="L1079" s="23"/>
      <c r="M1079" s="4">
        <v>2.5855649608911561E-2</v>
      </c>
      <c r="N1079" s="23">
        <v>3.3180851970008703E-2</v>
      </c>
      <c r="O1079" s="1"/>
      <c r="P1079" s="22">
        <f t="shared" si="69"/>
        <v>31035565.933130939</v>
      </c>
      <c r="Q1079" s="22">
        <f t="shared" si="69"/>
        <v>944.26631550519596</v>
      </c>
      <c r="R1079" s="1"/>
      <c r="S1079" s="15">
        <f t="shared" si="67"/>
        <v>156.49742581256928</v>
      </c>
      <c r="T1079" s="15">
        <f t="shared" si="67"/>
        <v>116.21577165850708</v>
      </c>
      <c r="U1079" s="13"/>
      <c r="V1079" s="15"/>
    </row>
    <row r="1080" spans="1:22" x14ac:dyDescent="0.2">
      <c r="A1080" s="24">
        <v>43373</v>
      </c>
      <c r="B1080" s="4">
        <v>7.5450319732513283E-3</v>
      </c>
      <c r="C1080" s="4">
        <v>2.7703132693645898E-4</v>
      </c>
      <c r="D1080" s="4">
        <v>-2.566928487780883E-3</v>
      </c>
      <c r="E1080" s="4">
        <v>-5.7370052807702212E-3</v>
      </c>
      <c r="F1080" s="4">
        <v>-3.3163764256761421E-3</v>
      </c>
      <c r="G1080" s="4">
        <v>-1.5821783656687311E-2</v>
      </c>
      <c r="H1080" s="4">
        <v>-1.3135208602969141E-2</v>
      </c>
      <c r="I1080" s="4">
        <v>-7.7588494321593109E-3</v>
      </c>
      <c r="J1080" s="4">
        <v>-9.0461169647227651E-3</v>
      </c>
      <c r="K1080" s="4">
        <v>-1.0225540658353301E-2</v>
      </c>
      <c r="L1080" s="23"/>
      <c r="M1080" s="4">
        <v>-2.3075081578329058E-3</v>
      </c>
      <c r="N1080" s="23">
        <v>-1.06855017342464E-3</v>
      </c>
      <c r="O1080" s="1"/>
      <c r="P1080" s="22">
        <f t="shared" si="69"/>
        <v>30963951.111557279</v>
      </c>
      <c r="Q1080" s="22">
        <f t="shared" si="69"/>
        <v>943.2573195700038</v>
      </c>
      <c r="R1080" s="1"/>
      <c r="S1080" s="15">
        <f t="shared" si="67"/>
        <v>156.13630672582693</v>
      </c>
      <c r="T1080" s="15">
        <f t="shared" si="67"/>
        <v>116.0915892755467</v>
      </c>
      <c r="U1080" s="13"/>
      <c r="V1080" s="15"/>
    </row>
    <row r="1081" spans="1:22" x14ac:dyDescent="0.2">
      <c r="A1081" s="24">
        <v>43404</v>
      </c>
      <c r="B1081" s="4">
        <v>-2.7045875260469129E-2</v>
      </c>
      <c r="C1081" s="4">
        <v>-4.4019475314749847E-2</v>
      </c>
      <c r="D1081" s="4">
        <v>-6.2250984350271633E-2</v>
      </c>
      <c r="E1081" s="4">
        <v>-8.0741091265138024E-2</v>
      </c>
      <c r="F1081" s="4">
        <v>-7.5872588734806914E-2</v>
      </c>
      <c r="G1081" s="4">
        <v>-8.969842842522821E-2</v>
      </c>
      <c r="H1081" s="4">
        <v>-9.97625635228543E-2</v>
      </c>
      <c r="I1081" s="4">
        <v>-0.1145395834329765</v>
      </c>
      <c r="J1081" s="4">
        <v>-0.11317796107026799</v>
      </c>
      <c r="K1081" s="4">
        <v>-0.1355071170922317</v>
      </c>
      <c r="L1081" s="23"/>
      <c r="M1081" s="4">
        <v>-6.1575959348759819E-2</v>
      </c>
      <c r="N1081" s="23">
        <v>-0.1237231620852438</v>
      </c>
      <c r="O1081" s="1"/>
      <c r="P1081" s="22">
        <f t="shared" si="69"/>
        <v>29057316.116635043</v>
      </c>
      <c r="Q1081" s="22">
        <f t="shared" si="69"/>
        <v>826.55454133275157</v>
      </c>
      <c r="R1081" s="1"/>
      <c r="S1081" s="15">
        <f t="shared" si="67"/>
        <v>146.5220638500119</v>
      </c>
      <c r="T1081" s="15">
        <f t="shared" si="67"/>
        <v>101.72837075887468</v>
      </c>
      <c r="U1081" s="13"/>
      <c r="V1081" s="15"/>
    </row>
    <row r="1082" spans="1:22" x14ac:dyDescent="0.2">
      <c r="A1082" s="24">
        <v>43434</v>
      </c>
      <c r="B1082" s="4">
        <v>4.9429571845361703E-2</v>
      </c>
      <c r="C1082" s="4">
        <v>3.4164582450861743E-2</v>
      </c>
      <c r="D1082" s="4">
        <v>4.4614989452738778E-2</v>
      </c>
      <c r="E1082" s="4">
        <v>3.7197780644554902E-2</v>
      </c>
      <c r="F1082" s="4">
        <v>2.854444301489131E-2</v>
      </c>
      <c r="G1082" s="4">
        <v>2.853044666788317E-2</v>
      </c>
      <c r="H1082" s="4">
        <v>2.1848413149056719E-2</v>
      </c>
      <c r="I1082" s="4">
        <v>2.2195057731002131E-2</v>
      </c>
      <c r="J1082" s="4">
        <v>4.272001532071538E-3</v>
      </c>
      <c r="K1082" s="4">
        <v>-3.069922451541653E-2</v>
      </c>
      <c r="L1082" s="23"/>
      <c r="M1082" s="4">
        <v>3.5337511939629772E-2</v>
      </c>
      <c r="N1082" s="23">
        <v>6.5519384442964757E-3</v>
      </c>
      <c r="O1082" s="1"/>
      <c r="P1082" s="22">
        <f t="shared" si="69"/>
        <v>30084129.371840231</v>
      </c>
      <c r="Q1082" s="22">
        <f t="shared" si="69"/>
        <v>831.9700758084175</v>
      </c>
      <c r="R1082" s="1"/>
      <c r="S1082" s="15">
        <f t="shared" si="67"/>
        <v>151.6997890307309</v>
      </c>
      <c r="T1082" s="15">
        <f t="shared" si="67"/>
        <v>102.39488878212539</v>
      </c>
      <c r="U1082" s="13"/>
      <c r="V1082" s="15"/>
    </row>
    <row r="1083" spans="1:22" x14ac:dyDescent="0.2">
      <c r="A1083" s="24">
        <v>43465</v>
      </c>
      <c r="B1083" s="4">
        <v>-6.1104364872638491E-2</v>
      </c>
      <c r="C1083" s="4">
        <v>-7.2791968115282754E-2</v>
      </c>
      <c r="D1083" s="4">
        <v>-9.3711644044379469E-2</v>
      </c>
      <c r="E1083" s="4">
        <v>-9.2812198723032882E-2</v>
      </c>
      <c r="F1083" s="4">
        <v>-0.1077930973461526</v>
      </c>
      <c r="G1083" s="4">
        <v>-0.112490577086344</v>
      </c>
      <c r="H1083" s="4">
        <v>-0.1127007518187791</v>
      </c>
      <c r="I1083" s="4">
        <v>-0.11449515357986061</v>
      </c>
      <c r="J1083" s="4">
        <v>-0.1187618966471983</v>
      </c>
      <c r="K1083" s="4">
        <v>-0.13044383094361761</v>
      </c>
      <c r="L1083" s="23"/>
      <c r="M1083" s="4">
        <v>-8.7501389137006308E-2</v>
      </c>
      <c r="N1083" s="23">
        <v>-0.1324714503134507</v>
      </c>
      <c r="O1083" s="1"/>
      <c r="P1083" s="22">
        <f t="shared" si="69"/>
        <v>27451726.260826796</v>
      </c>
      <c r="Q1083" s="22">
        <f t="shared" si="69"/>
        <v>721.75779324868483</v>
      </c>
      <c r="R1083" s="1"/>
      <c r="S1083" s="15">
        <f t="shared" si="67"/>
        <v>138.42584675875113</v>
      </c>
      <c r="T1083" s="15">
        <f t="shared" si="67"/>
        <v>88.830489360472754</v>
      </c>
      <c r="U1083" s="13"/>
      <c r="V1083" s="15"/>
    </row>
    <row r="1084" spans="1:22" x14ac:dyDescent="0.2">
      <c r="A1084" s="24">
        <v>43496</v>
      </c>
      <c r="B1084" s="4">
        <v>6.1877020297557657E-2</v>
      </c>
      <c r="C1084" s="4">
        <v>7.0285506280036492E-2</v>
      </c>
      <c r="D1084" s="4">
        <v>9.2055389159514403E-2</v>
      </c>
      <c r="E1084" s="4">
        <v>9.363391195706719E-2</v>
      </c>
      <c r="F1084" s="4">
        <v>0.1046265038377219</v>
      </c>
      <c r="G1084" s="4">
        <v>0.10683950598618309</v>
      </c>
      <c r="H1084" s="4">
        <v>0.120754228836848</v>
      </c>
      <c r="I1084" s="4">
        <v>0.1191129842021522</v>
      </c>
      <c r="J1084" s="4">
        <v>0.1255178386173984</v>
      </c>
      <c r="K1084" s="4">
        <v>0.17528375365113541</v>
      </c>
      <c r="L1084" s="23"/>
      <c r="M1084" s="4">
        <v>7.0953010344170564E-2</v>
      </c>
      <c r="N1084" s="23">
        <v>0.1510644446151154</v>
      </c>
      <c r="O1084" s="1"/>
      <c r="P1084" s="22">
        <f t="shared" si="69"/>
        <v>29399508.878176581</v>
      </c>
      <c r="Q1084" s="22">
        <f t="shared" si="69"/>
        <v>830.78973343242876</v>
      </c>
      <c r="R1084" s="1"/>
      <c r="S1084" s="15">
        <f t="shared" si="67"/>
        <v>148.24757729572539</v>
      </c>
      <c r="T1084" s="15">
        <f t="shared" si="67"/>
        <v>102.24961790060149</v>
      </c>
      <c r="U1084" s="13"/>
      <c r="V1084" s="15"/>
    </row>
    <row r="1085" spans="1:22" x14ac:dyDescent="0.2">
      <c r="A1085" s="24">
        <v>43524</v>
      </c>
      <c r="B1085" s="4">
        <v>3.2348917866113977E-2</v>
      </c>
      <c r="C1085" s="4">
        <v>3.1184621592275859E-2</v>
      </c>
      <c r="D1085" s="4">
        <v>4.1457980127681093E-2</v>
      </c>
      <c r="E1085" s="4">
        <v>4.3469687845747583E-2</v>
      </c>
      <c r="F1085" s="4">
        <v>5.1653019990411102E-2</v>
      </c>
      <c r="G1085" s="4">
        <v>4.7931888591328513E-2</v>
      </c>
      <c r="H1085" s="4">
        <v>3.3462894692000603E-2</v>
      </c>
      <c r="I1085" s="4">
        <v>3.3427175246712279E-2</v>
      </c>
      <c r="J1085" s="4">
        <v>3.7019845187021318E-2</v>
      </c>
      <c r="K1085" s="4">
        <v>5.6400865038822807E-2</v>
      </c>
      <c r="L1085" s="23"/>
      <c r="M1085" s="4">
        <v>3.1468851236446729E-2</v>
      </c>
      <c r="N1085" s="23">
        <v>4.7079772390684407E-2</v>
      </c>
      <c r="O1085" s="1"/>
      <c r="P1085" s="22">
        <f t="shared" si="69"/>
        <v>30324677.649488516</v>
      </c>
      <c r="Q1085" s="22">
        <f t="shared" si="69"/>
        <v>869.90312498694482</v>
      </c>
      <c r="R1085" s="1"/>
      <c r="S1085" s="15">
        <f t="shared" si="67"/>
        <v>152.91275825180821</v>
      </c>
      <c r="T1085" s="15">
        <f t="shared" si="67"/>
        <v>107.06350663839626</v>
      </c>
      <c r="U1085" s="13"/>
      <c r="V1085" s="15"/>
    </row>
    <row r="1086" spans="1:22" x14ac:dyDescent="0.2">
      <c r="A1086" s="24">
        <v>43555</v>
      </c>
      <c r="B1086" s="4">
        <v>2.467775742262724E-2</v>
      </c>
      <c r="C1086" s="4">
        <v>2.8424701910599239E-2</v>
      </c>
      <c r="D1086" s="4">
        <v>1.782200951595047E-2</v>
      </c>
      <c r="E1086" s="4">
        <v>1.2160198431586781E-2</v>
      </c>
      <c r="F1086" s="4">
        <v>-9.9569227699878313E-4</v>
      </c>
      <c r="G1086" s="4">
        <v>-1.5574637476246231E-2</v>
      </c>
      <c r="H1086" s="4">
        <v>-2.3932890018699901E-2</v>
      </c>
      <c r="I1086" s="4">
        <v>-3.074995367665201E-4</v>
      </c>
      <c r="J1086" s="4">
        <v>-7.3050963850731787E-3</v>
      </c>
      <c r="K1086" s="4">
        <v>-9.0377653710052765E-3</v>
      </c>
      <c r="L1086" s="23"/>
      <c r="M1086" s="4">
        <v>1.528230210305162E-2</v>
      </c>
      <c r="N1086" s="23">
        <v>-1.156857232676628E-2</v>
      </c>
      <c r="O1086" s="1"/>
      <c r="P1086" s="22">
        <f t="shared" si="69"/>
        <v>30788108.534505658</v>
      </c>
      <c r="Q1086" s="22">
        <f t="shared" si="69"/>
        <v>859.83958776825341</v>
      </c>
      <c r="R1086" s="1"/>
      <c r="S1086" s="15">
        <f t="shared" si="67"/>
        <v>155.24961721882326</v>
      </c>
      <c r="T1086" s="15">
        <f t="shared" si="67"/>
        <v>105.82493471829277</v>
      </c>
      <c r="U1086" s="13"/>
      <c r="V1086" s="15"/>
    </row>
    <row r="1087" spans="1:22" x14ac:dyDescent="0.2">
      <c r="A1087" s="24">
        <v>43585</v>
      </c>
      <c r="B1087" s="4">
        <v>2.515962892347106E-2</v>
      </c>
      <c r="C1087" s="4">
        <v>3.2093349053090837E-2</v>
      </c>
      <c r="D1087" s="4">
        <v>2.7038524129493539E-2</v>
      </c>
      <c r="E1087" s="4">
        <v>3.6456275886870788E-2</v>
      </c>
      <c r="F1087" s="4">
        <v>4.7968832268075613E-2</v>
      </c>
      <c r="G1087" s="4">
        <v>5.1411283256191508E-2</v>
      </c>
      <c r="H1087" s="4">
        <v>5.6425918572818007E-2</v>
      </c>
      <c r="I1087" s="4">
        <v>4.6213342129720017E-2</v>
      </c>
      <c r="J1087" s="4">
        <v>5.0139709916051572E-2</v>
      </c>
      <c r="K1087" s="4">
        <v>-6.0331475041426226E-3</v>
      </c>
      <c r="L1087" s="23"/>
      <c r="M1087" s="4">
        <v>2.4331049781314031E-2</v>
      </c>
      <c r="N1087" s="23">
        <v>2.6730882256280869E-2</v>
      </c>
      <c r="O1087" s="1"/>
      <c r="P1087" s="22">
        <f t="shared" si="69"/>
        <v>31537215.535931215</v>
      </c>
      <c r="Q1087" s="22">
        <f t="shared" si="69"/>
        <v>882.82385854817562</v>
      </c>
      <c r="R1087" s="1"/>
      <c r="S1087" s="15">
        <f t="shared" si="67"/>
        <v>159.0270033839044</v>
      </c>
      <c r="T1087" s="15">
        <f t="shared" si="67"/>
        <v>108.65372858802606</v>
      </c>
      <c r="U1087" s="13"/>
      <c r="V1087" s="15"/>
    </row>
    <row r="1088" spans="1:22" x14ac:dyDescent="0.2">
      <c r="A1088" s="24">
        <v>43616</v>
      </c>
      <c r="B1088" s="4">
        <v>-4.3846726621543661E-3</v>
      </c>
      <c r="C1088" s="4">
        <v>-1.8642999770712609E-2</v>
      </c>
      <c r="D1088" s="4">
        <v>-3.4315264787785911E-2</v>
      </c>
      <c r="E1088" s="4">
        <v>-5.9991876146563948E-2</v>
      </c>
      <c r="F1088" s="4">
        <v>-7.0861708106641927E-2</v>
      </c>
      <c r="G1088" s="4">
        <v>-7.6131725868320996E-2</v>
      </c>
      <c r="H1088" s="4">
        <v>-9.7930618843493439E-2</v>
      </c>
      <c r="I1088" s="4">
        <v>-7.2893826150274649E-2</v>
      </c>
      <c r="J1088" s="4">
        <v>-0.1229509187100629</v>
      </c>
      <c r="K1088" s="4">
        <v>-9.7112722602781712E-2</v>
      </c>
      <c r="L1088" s="23"/>
      <c r="M1088" s="4">
        <v>-3.7554214027382939E-2</v>
      </c>
      <c r="N1088" s="23">
        <v>-0.13026895700196661</v>
      </c>
      <c r="O1088" s="1"/>
      <c r="P1088" s="22">
        <f t="shared" si="69"/>
        <v>30352860.193867147</v>
      </c>
      <c r="Q1088" s="22">
        <f t="shared" si="69"/>
        <v>767.81931527865311</v>
      </c>
      <c r="R1088" s="1"/>
      <c r="S1088" s="15">
        <f t="shared" si="67"/>
        <v>153.05486926269191</v>
      </c>
      <c r="T1088" s="15">
        <f t="shared" si="67"/>
        <v>94.499520690489135</v>
      </c>
      <c r="U1088" s="13"/>
      <c r="V1088" s="15"/>
    </row>
    <row r="1089" spans="1:22" x14ac:dyDescent="0.2">
      <c r="A1089" s="24">
        <v>43646</v>
      </c>
      <c r="B1089" s="4">
        <v>3.954490310431627E-2</v>
      </c>
      <c r="C1089" s="4">
        <v>4.7252596760812067E-2</v>
      </c>
      <c r="D1089" s="4">
        <v>5.8421338728188221E-2</v>
      </c>
      <c r="E1089" s="4">
        <v>7.684445481964608E-2</v>
      </c>
      <c r="F1089" s="4">
        <v>7.8332213769542108E-2</v>
      </c>
      <c r="G1089" s="4">
        <v>8.1873897986864563E-2</v>
      </c>
      <c r="H1089" s="4">
        <v>8.3761938820673718E-2</v>
      </c>
      <c r="I1089" s="4">
        <v>6.9321852126100356E-2</v>
      </c>
      <c r="J1089" s="4">
        <v>8.5594222795111988E-2</v>
      </c>
      <c r="K1089" s="4">
        <v>0.1029015986627197</v>
      </c>
      <c r="L1089" s="23"/>
      <c r="M1089" s="4">
        <v>6.6834731521881241E-2</v>
      </c>
      <c r="N1089" s="23">
        <v>8.6009634926900128E-2</v>
      </c>
      <c r="O1089" s="1"/>
      <c r="P1089" s="22">
        <f t="shared" si="69"/>
        <v>32381485.455845457</v>
      </c>
      <c r="Q1089" s="22">
        <f t="shared" si="69"/>
        <v>833.85917427559252</v>
      </c>
      <c r="R1089" s="1"/>
      <c r="S1089" s="15">
        <f t="shared" si="67"/>
        <v>163.28425035798057</v>
      </c>
      <c r="T1089" s="15">
        <f t="shared" si="67"/>
        <v>102.62738996584515</v>
      </c>
      <c r="U1089" s="13"/>
      <c r="V1089" s="15"/>
    </row>
    <row r="1090" spans="1:22" x14ac:dyDescent="0.2">
      <c r="A1090" s="24">
        <v>43677</v>
      </c>
      <c r="B1090" s="4">
        <v>1.548434810924324E-2</v>
      </c>
      <c r="C1090" s="4">
        <v>1.234042598872572E-2</v>
      </c>
      <c r="D1090" s="4">
        <v>1.363247028516114E-2</v>
      </c>
      <c r="E1090" s="4">
        <v>1.142270191171966E-2</v>
      </c>
      <c r="F1090" s="4">
        <v>2.6837341345977431E-2</v>
      </c>
      <c r="G1090" s="4">
        <v>1.621403611239506E-2</v>
      </c>
      <c r="H1090" s="4">
        <v>1.675121070466536E-2</v>
      </c>
      <c r="I1090" s="4">
        <v>1.2194832404304721E-2</v>
      </c>
      <c r="J1090" s="4">
        <v>1.6354998820374549E-2</v>
      </c>
      <c r="K1090" s="4">
        <v>1.418357960945312E-2</v>
      </c>
      <c r="L1090" s="23"/>
      <c r="M1090" s="4">
        <v>1.4970475773002499E-2</v>
      </c>
      <c r="N1090" s="23">
        <v>9.37086240386782E-3</v>
      </c>
      <c r="O1090" s="1"/>
      <c r="P1090" s="22">
        <f t="shared" si="69"/>
        <v>32866251.699356023</v>
      </c>
      <c r="Q1090" s="22">
        <f t="shared" si="69"/>
        <v>841.67315386193184</v>
      </c>
      <c r="R1090" s="1"/>
      <c r="S1090" s="15">
        <f t="shared" si="67"/>
        <v>165.72869327207758</v>
      </c>
      <c r="T1090" s="15">
        <f t="shared" si="67"/>
        <v>103.58909711608317</v>
      </c>
      <c r="U1090" s="13"/>
      <c r="V1090" s="15"/>
    </row>
    <row r="1091" spans="1:22" x14ac:dyDescent="0.2">
      <c r="A1091" s="24">
        <v>43708</v>
      </c>
      <c r="B1091" s="4">
        <v>2.1403758803755061E-2</v>
      </c>
      <c r="C1091" s="4">
        <v>1.8117748544835818E-2</v>
      </c>
      <c r="D1091" s="4">
        <v>-1.7315081403049401E-3</v>
      </c>
      <c r="E1091" s="4">
        <v>-3.3451729749779939E-2</v>
      </c>
      <c r="F1091" s="4">
        <v>-2.382376632289282E-2</v>
      </c>
      <c r="G1091" s="4">
        <v>-3.5676573957522453E-2</v>
      </c>
      <c r="H1091" s="4">
        <v>-5.2932281419008839E-2</v>
      </c>
      <c r="I1091" s="4">
        <v>-7.9641617238870102E-2</v>
      </c>
      <c r="J1091" s="4">
        <v>-7.752505432290252E-2</v>
      </c>
      <c r="K1091" s="4">
        <v>-8.1071543177030705E-2</v>
      </c>
      <c r="L1091" s="23"/>
      <c r="M1091" s="4">
        <v>8.1176060172419035E-3</v>
      </c>
      <c r="N1091" s="23">
        <v>-9.1728262819297537E-2</v>
      </c>
      <c r="O1091" s="1"/>
      <c r="P1091" s="22">
        <f t="shared" si="69"/>
        <v>33133046.9819149</v>
      </c>
      <c r="Q1091" s="22">
        <f t="shared" si="69"/>
        <v>764.46793759653747</v>
      </c>
      <c r="R1091" s="1"/>
      <c r="S1091" s="15">
        <f t="shared" si="67"/>
        <v>167.07401350981263</v>
      </c>
      <c r="T1091" s="15">
        <f t="shared" si="67"/>
        <v>94.087049190605356</v>
      </c>
      <c r="U1091" s="13"/>
      <c r="V1091" s="15"/>
    </row>
    <row r="1092" spans="1:22" x14ac:dyDescent="0.2">
      <c r="A1092" s="24">
        <v>43738</v>
      </c>
      <c r="B1092" s="4">
        <v>2.1029643456826189E-2</v>
      </c>
      <c r="C1092" s="4">
        <v>1.4150670007902631E-2</v>
      </c>
      <c r="D1092" s="4">
        <v>1.677295224800544E-2</v>
      </c>
      <c r="E1092" s="4">
        <v>3.8568635752110968E-2</v>
      </c>
      <c r="F1092" s="4">
        <v>2.3680501845337949E-2</v>
      </c>
      <c r="G1092" s="4">
        <v>2.521141930613446E-2</v>
      </c>
      <c r="H1092" s="4">
        <v>3.8738975038458481E-2</v>
      </c>
      <c r="I1092" s="4">
        <v>2.9507031689171879E-2</v>
      </c>
      <c r="J1092" s="4">
        <v>3.6666051374788858E-2</v>
      </c>
      <c r="K1092" s="4">
        <v>-2.445515299759508E-2</v>
      </c>
      <c r="L1092" s="23"/>
      <c r="M1092" s="4">
        <v>1.169990261915709E-2</v>
      </c>
      <c r="N1092" s="23">
        <v>1.522027207842533E-2</v>
      </c>
      <c r="O1092" s="1"/>
      <c r="P1092" s="22">
        <f t="shared" si="69"/>
        <v>33520700.40507926</v>
      </c>
      <c r="Q1092" s="22">
        <f t="shared" si="69"/>
        <v>776.10334760198941</v>
      </c>
      <c r="R1092" s="1"/>
      <c r="S1092" s="15">
        <f t="shared" si="67"/>
        <v>169.02876319806919</v>
      </c>
      <c r="T1092" s="15">
        <f t="shared" si="67"/>
        <v>95.519079678342564</v>
      </c>
      <c r="U1092" s="13"/>
      <c r="V1092" s="15"/>
    </row>
    <row r="1093" spans="1:22" x14ac:dyDescent="0.2">
      <c r="A1093" s="24">
        <v>43769</v>
      </c>
      <c r="B1093" s="4">
        <v>3.3711720996354162E-4</v>
      </c>
      <c r="C1093" s="4">
        <v>3.8698408346148558E-3</v>
      </c>
      <c r="D1093" s="4">
        <v>9.6930099155475187E-3</v>
      </c>
      <c r="E1093" s="4">
        <v>5.8926031890468951E-3</v>
      </c>
      <c r="F1093" s="4">
        <v>1.050760849285765E-2</v>
      </c>
      <c r="G1093" s="4">
        <v>2.1907504839639491E-2</v>
      </c>
      <c r="H1093" s="4">
        <v>1.6739195464374749E-2</v>
      </c>
      <c r="I1093" s="4">
        <v>3.068316219489664E-2</v>
      </c>
      <c r="J1093" s="4">
        <v>1.5873863305013131E-2</v>
      </c>
      <c r="K1093" s="4">
        <v>2.184218931063724E-2</v>
      </c>
      <c r="L1093" s="23"/>
      <c r="M1093" s="4">
        <v>-2.259233769247358E-5</v>
      </c>
      <c r="N1093" s="23">
        <v>2.244186975717968E-2</v>
      </c>
      <c r="O1093" s="1"/>
      <c r="P1093" s="22">
        <f t="shared" ref="P1093:Q1108" si="70">P1092*(1+M1093)</f>
        <v>33519943.09409602</v>
      </c>
      <c r="Q1093" s="22">
        <f t="shared" si="70"/>
        <v>793.5205578469845</v>
      </c>
      <c r="R1093" s="1"/>
      <c r="S1093" s="15">
        <f t="shared" si="67"/>
        <v>169.02494444317125</v>
      </c>
      <c r="T1093" s="15">
        <f t="shared" si="67"/>
        <v>97.66270642380961</v>
      </c>
      <c r="U1093" s="13"/>
      <c r="V1093" s="15"/>
    </row>
    <row r="1094" spans="1:22" x14ac:dyDescent="0.2">
      <c r="A1094" s="24">
        <v>43799</v>
      </c>
      <c r="B1094" s="4">
        <v>-2.246579353252814E-3</v>
      </c>
      <c r="C1094" s="4">
        <v>1.1278257275590601E-2</v>
      </c>
      <c r="D1094" s="4">
        <v>2.2963853001476221E-2</v>
      </c>
      <c r="E1094" s="4">
        <v>3.1440023765526112E-2</v>
      </c>
      <c r="F1094" s="4">
        <v>3.8589666534376461E-2</v>
      </c>
      <c r="G1094" s="4">
        <v>3.8772861830280787E-2</v>
      </c>
      <c r="H1094" s="4">
        <v>3.9057920381601857E-2</v>
      </c>
      <c r="I1094" s="4">
        <v>6.4238736435174956E-2</v>
      </c>
      <c r="J1094" s="4">
        <v>5.3765238105859682E-2</v>
      </c>
      <c r="K1094" s="4">
        <v>8.4211815993168654E-2</v>
      </c>
      <c r="L1094" s="23"/>
      <c r="M1094" s="4">
        <v>2.1882427661833209E-2</v>
      </c>
      <c r="N1094" s="23">
        <v>7.5791703459694632E-2</v>
      </c>
      <c r="O1094" s="1"/>
      <c r="P1094" s="22">
        <f t="shared" si="70"/>
        <v>34253440.824081339</v>
      </c>
      <c r="Q1094" s="22">
        <f t="shared" si="70"/>
        <v>853.66283265649463</v>
      </c>
      <c r="R1094" s="1"/>
      <c r="S1094" s="15">
        <f t="shared" si="67"/>
        <v>172.72362056299431</v>
      </c>
      <c r="T1094" s="15">
        <f t="shared" si="67"/>
        <v>105.0647293081542</v>
      </c>
      <c r="U1094" s="13"/>
      <c r="V1094" s="15"/>
    </row>
    <row r="1095" spans="1:22" x14ac:dyDescent="0.2">
      <c r="A1095" s="24">
        <v>43830</v>
      </c>
      <c r="B1095" s="4">
        <v>1.515106717666658E-2</v>
      </c>
      <c r="C1095" s="4">
        <v>1.6041025794892739E-2</v>
      </c>
      <c r="D1095" s="4">
        <v>1.911426616265708E-2</v>
      </c>
      <c r="E1095" s="4">
        <v>2.061916349212688E-2</v>
      </c>
      <c r="F1095" s="4">
        <v>1.6308907005535021E-2</v>
      </c>
      <c r="G1095" s="4">
        <v>1.6997412008946149E-2</v>
      </c>
      <c r="H1095" s="4">
        <v>3.3308225555442647E-2</v>
      </c>
      <c r="I1095" s="4">
        <v>2.645230591126645E-2</v>
      </c>
      <c r="J1095" s="4">
        <v>3.9822104180235282E-2</v>
      </c>
      <c r="K1095" s="4">
        <v>3.0741374735325799E-2</v>
      </c>
      <c r="L1095" s="23"/>
      <c r="M1095" s="4">
        <v>1.31738644638931E-2</v>
      </c>
      <c r="N1095" s="23">
        <v>5.1590844295424057E-2</v>
      </c>
      <c r="O1095" s="1"/>
      <c r="P1095" s="22">
        <f t="shared" si="70"/>
        <v>34704691.010919765</v>
      </c>
      <c r="Q1095" s="22">
        <f t="shared" si="70"/>
        <v>897.70401893686642</v>
      </c>
      <c r="R1095" s="1"/>
      <c r="S1095" s="15">
        <f t="shared" si="67"/>
        <v>174.99905813000407</v>
      </c>
      <c r="T1095" s="15">
        <f t="shared" si="67"/>
        <v>110.48510739883206</v>
      </c>
      <c r="U1095" s="13"/>
      <c r="V1095" s="15"/>
    </row>
    <row r="1096" spans="1:22" x14ac:dyDescent="0.2">
      <c r="A1096" s="24">
        <v>43861</v>
      </c>
      <c r="B1096" s="4">
        <v>3.9468044338974037E-2</v>
      </c>
      <c r="C1096" s="4">
        <v>1.0803952848454999E-2</v>
      </c>
      <c r="D1096" s="4">
        <v>3.9933506472405794E-3</v>
      </c>
      <c r="E1096" s="4">
        <v>-1.4659629566882699E-2</v>
      </c>
      <c r="F1096" s="4">
        <v>-2.508560200460383E-2</v>
      </c>
      <c r="G1096" s="4">
        <v>-2.6742946005489762E-2</v>
      </c>
      <c r="H1096" s="4">
        <v>-2.742771424285426E-2</v>
      </c>
      <c r="I1096" s="4">
        <v>-3.9944472088488767E-2</v>
      </c>
      <c r="J1096" s="4">
        <v>-3.7387556094039952E-2</v>
      </c>
      <c r="K1096" s="4">
        <v>-1.4451951938023729E-2</v>
      </c>
      <c r="L1096" s="23"/>
      <c r="M1096" s="4">
        <v>-3.3501075697429392E-3</v>
      </c>
      <c r="N1096" s="23">
        <v>-3.2874861040742109E-2</v>
      </c>
      <c r="O1096" s="1"/>
      <c r="P1096" s="22">
        <f t="shared" si="70"/>
        <v>34588426.562858492</v>
      </c>
      <c r="Q1096" s="22">
        <f t="shared" si="70"/>
        <v>868.19212405860117</v>
      </c>
      <c r="R1096" s="1"/>
      <c r="S1096" s="15">
        <f t="shared" si="67"/>
        <v>174.41279246066486</v>
      </c>
      <c r="T1096" s="15">
        <f t="shared" si="67"/>
        <v>106.85292484602398</v>
      </c>
      <c r="U1096" s="13"/>
      <c r="V1096" s="15"/>
    </row>
    <row r="1097" spans="1:22" x14ac:dyDescent="0.2">
      <c r="A1097" s="24">
        <v>43889</v>
      </c>
      <c r="B1097" s="4">
        <v>-9.0393272314684331E-2</v>
      </c>
      <c r="C1097" s="4">
        <v>-9.7679449948811281E-2</v>
      </c>
      <c r="D1097" s="4">
        <v>-8.4281439349295897E-2</v>
      </c>
      <c r="E1097" s="4">
        <v>-9.2934158870319292E-2</v>
      </c>
      <c r="F1097" s="4">
        <v>-9.6045205893692087E-2</v>
      </c>
      <c r="G1097" s="4">
        <v>-8.5845664999552637E-2</v>
      </c>
      <c r="H1097" s="4">
        <v>-9.1477875379174081E-2</v>
      </c>
      <c r="I1097" s="4">
        <v>-9.0891938287807034E-2</v>
      </c>
      <c r="J1097" s="4">
        <v>-8.7361627581875434E-2</v>
      </c>
      <c r="K1097" s="4">
        <v>-5.6815685629715382E-2</v>
      </c>
      <c r="L1097" s="23"/>
      <c r="M1097" s="4">
        <v>-9.6934389197502427E-2</v>
      </c>
      <c r="N1097" s="23">
        <v>-8.0070382699657244E-2</v>
      </c>
      <c r="O1097" s="1"/>
      <c r="P1097" s="22">
        <f t="shared" si="70"/>
        <v>31235618.560685135</v>
      </c>
      <c r="Q1097" s="22">
        <f t="shared" si="70"/>
        <v>798.67564842840068</v>
      </c>
      <c r="R1097" s="1"/>
      <c r="S1097" s="15">
        <f t="shared" si="67"/>
        <v>157.50619495525956</v>
      </c>
      <c r="T1097" s="15">
        <f t="shared" si="67"/>
        <v>98.29717026102513</v>
      </c>
      <c r="U1097" s="13"/>
      <c r="V1097" s="15"/>
    </row>
    <row r="1098" spans="1:22" x14ac:dyDescent="0.2">
      <c r="A1098" s="24">
        <v>43921</v>
      </c>
      <c r="B1098" s="4">
        <v>-0.1756297855381605</v>
      </c>
      <c r="C1098" s="4">
        <v>-0.16360012731856521</v>
      </c>
      <c r="D1098" s="4">
        <v>-0.15319005331525351</v>
      </c>
      <c r="E1098" s="4">
        <v>-0.17636481361608289</v>
      </c>
      <c r="F1098" s="4">
        <v>-0.21198578894429701</v>
      </c>
      <c r="G1098" s="4">
        <v>-0.2128282182126687</v>
      </c>
      <c r="H1098" s="4">
        <v>-0.21694165291147091</v>
      </c>
      <c r="I1098" s="4">
        <v>-0.20534654557746679</v>
      </c>
      <c r="J1098" s="4">
        <v>-0.23052503523827639</v>
      </c>
      <c r="K1098" s="4">
        <v>-0.217371683217639</v>
      </c>
      <c r="L1098" s="23"/>
      <c r="M1098" s="4">
        <v>-0.20589488734235231</v>
      </c>
      <c r="N1098" s="23">
        <v>-0.2140738572370337</v>
      </c>
      <c r="O1098" s="1"/>
      <c r="P1098" s="22">
        <f t="shared" si="70"/>
        <v>24804364.396064181</v>
      </c>
      <c r="Q1098" s="22">
        <f t="shared" si="70"/>
        <v>627.70007168804386</v>
      </c>
      <c r="R1098" s="1"/>
      <c r="S1098" s="15">
        <f t="shared" si="67"/>
        <v>125.07647468922382</v>
      </c>
      <c r="T1098" s="15">
        <f t="shared" si="67"/>
        <v>77.254315867762031</v>
      </c>
      <c r="U1098" s="13"/>
      <c r="V1098" s="15"/>
    </row>
    <row r="1099" spans="1:22" x14ac:dyDescent="0.2">
      <c r="A1099" s="24">
        <v>43951</v>
      </c>
      <c r="B1099" s="4">
        <v>6.4888488576485742E-2</v>
      </c>
      <c r="C1099" s="4">
        <v>7.5153445170090746E-2</v>
      </c>
      <c r="D1099" s="4">
        <v>0.1097942243024968</v>
      </c>
      <c r="E1099" s="4">
        <v>0.1147434874238296</v>
      </c>
      <c r="F1099" s="4">
        <v>0.13179114637974479</v>
      </c>
      <c r="G1099" s="4">
        <v>0.13713027711004441</v>
      </c>
      <c r="H1099" s="4">
        <v>0.14442165236090829</v>
      </c>
      <c r="I1099" s="4">
        <v>0.1679855521812737</v>
      </c>
      <c r="J1099" s="4">
        <v>0.20530059730111169</v>
      </c>
      <c r="K1099" s="4">
        <v>0.24657749898909301</v>
      </c>
      <c r="L1099" s="23"/>
      <c r="M1099" s="4">
        <v>0.11104344076412249</v>
      </c>
      <c r="N1099" s="23">
        <v>0.19635365807258659</v>
      </c>
      <c r="O1099" s="1"/>
      <c r="P1099" s="22">
        <f t="shared" si="70"/>
        <v>27558726.364570245</v>
      </c>
      <c r="Q1099" s="22">
        <f t="shared" si="70"/>
        <v>750.95127693641621</v>
      </c>
      <c r="R1099" s="1"/>
      <c r="S1099" s="15">
        <f t="shared" si="67"/>
        <v>138.9653967973619</v>
      </c>
      <c r="T1099" s="15">
        <f t="shared" si="67"/>
        <v>92.423483390292176</v>
      </c>
      <c r="U1099" s="13"/>
      <c r="V1099" s="15"/>
    </row>
    <row r="1100" spans="1:22" x14ac:dyDescent="0.2">
      <c r="A1100" s="24">
        <v>43980</v>
      </c>
      <c r="B1100" s="4">
        <v>4.3928032451872302E-2</v>
      </c>
      <c r="C1100" s="4">
        <v>4.6409369194694912E-2</v>
      </c>
      <c r="D1100" s="4">
        <v>3.6418917197759568E-2</v>
      </c>
      <c r="E1100" s="4">
        <v>4.9760544906361247E-2</v>
      </c>
      <c r="F1100" s="4">
        <v>5.6624369405284133E-2</v>
      </c>
      <c r="G1100" s="4">
        <v>5.3312999143195053E-2</v>
      </c>
      <c r="H1100" s="4">
        <v>7.5174093487186289E-2</v>
      </c>
      <c r="I1100" s="4">
        <v>8.0700018781662955E-2</v>
      </c>
      <c r="J1100" s="4">
        <v>0.101291171208932</v>
      </c>
      <c r="K1100" s="4">
        <v>0.1103549913510998</v>
      </c>
      <c r="L1100" s="23"/>
      <c r="M1100" s="4">
        <v>4.171475603241976E-2</v>
      </c>
      <c r="N1100" s="23">
        <v>0.11301471938979921</v>
      </c>
      <c r="O1100" s="1"/>
      <c r="P1100" s="22">
        <f t="shared" si="70"/>
        <v>28708331.911432508</v>
      </c>
      <c r="Q1100" s="22">
        <f t="shared" si="70"/>
        <v>835.81982477479664</v>
      </c>
      <c r="R1100" s="1"/>
      <c r="S1100" s="15">
        <f t="shared" si="67"/>
        <v>144.76230442171226</v>
      </c>
      <c r="T1100" s="15">
        <f t="shared" si="67"/>
        <v>102.86869743067382</v>
      </c>
      <c r="U1100" s="13"/>
      <c r="V1100" s="15"/>
    </row>
    <row r="1101" spans="1:22" x14ac:dyDescent="0.2">
      <c r="A1101" s="24">
        <v>44012</v>
      </c>
      <c r="B1101" s="4">
        <v>-9.7994620920627395E-3</v>
      </c>
      <c r="C1101" s="4">
        <v>-1.448092463594715E-2</v>
      </c>
      <c r="D1101" s="4">
        <v>2.1997549404415259E-4</v>
      </c>
      <c r="E1101" s="4">
        <v>8.1025095403273618E-3</v>
      </c>
      <c r="F1101" s="4">
        <v>1.363543014150684E-2</v>
      </c>
      <c r="G1101" s="4">
        <v>6.3234379148933567E-3</v>
      </c>
      <c r="H1101" s="4">
        <v>3.1606149235269082E-2</v>
      </c>
      <c r="I1101" s="4">
        <v>1.1606938202831469E-2</v>
      </c>
      <c r="J1101" s="4">
        <v>4.6237855295038127E-2</v>
      </c>
      <c r="K1101" s="4">
        <v>6.3954549967986329E-2</v>
      </c>
      <c r="L1101" s="23"/>
      <c r="M1101" s="4">
        <v>3.2737687369995862E-3</v>
      </c>
      <c r="N1101" s="23">
        <v>4.4567105436048422E-2</v>
      </c>
      <c r="O1101" s="1"/>
      <c r="P1101" s="22">
        <f t="shared" si="70"/>
        <v>28802316.350935567</v>
      </c>
      <c r="Q1101" s="22">
        <f t="shared" si="70"/>
        <v>873.06989503107445</v>
      </c>
      <c r="R1101" s="1"/>
      <c r="S1101" s="15">
        <f t="shared" si="67"/>
        <v>145.23622272822411</v>
      </c>
      <c r="T1101" s="15">
        <f t="shared" si="67"/>
        <v>107.45325751513562</v>
      </c>
      <c r="U1101" s="13"/>
      <c r="V1101" s="15"/>
    </row>
    <row r="1102" spans="1:22" x14ac:dyDescent="0.2">
      <c r="A1102" s="24">
        <v>44043</v>
      </c>
      <c r="B1102" s="4">
        <v>6.0807081362848271E-2</v>
      </c>
      <c r="C1102" s="4">
        <v>6.0476923069166112E-2</v>
      </c>
      <c r="D1102" s="4">
        <v>5.1633113066324718E-2</v>
      </c>
      <c r="E1102" s="4">
        <v>4.4990659346971378E-2</v>
      </c>
      <c r="F1102" s="4">
        <v>5.0274358308380167E-2</v>
      </c>
      <c r="G1102" s="4">
        <v>4.5233834337866263E-2</v>
      </c>
      <c r="H1102" s="4">
        <v>3.8120153035648398E-2</v>
      </c>
      <c r="I1102" s="4">
        <v>3.9294137170531512E-2</v>
      </c>
      <c r="J1102" s="4">
        <v>5.0888104525203801E-2</v>
      </c>
      <c r="K1102" s="4">
        <v>4.7000586282660357E-2</v>
      </c>
      <c r="L1102" s="23"/>
      <c r="M1102" s="4">
        <v>5.925710465223908E-2</v>
      </c>
      <c r="N1102" s="23">
        <v>-1.885718857894286E-3</v>
      </c>
      <c r="O1102" s="1"/>
      <c r="P1102" s="22">
        <f t="shared" si="70"/>
        <v>30509058.225169849</v>
      </c>
      <c r="Q1102" s="22">
        <f t="shared" si="70"/>
        <v>871.42353066575458</v>
      </c>
      <c r="R1102" s="1"/>
      <c r="S1102" s="15">
        <f t="shared" si="67"/>
        <v>153.84250077772637</v>
      </c>
      <c r="T1102" s="15">
        <f t="shared" si="67"/>
        <v>107.25063088109717</v>
      </c>
      <c r="U1102" s="13"/>
      <c r="V1102" s="15"/>
    </row>
    <row r="1103" spans="1:22" x14ac:dyDescent="0.2">
      <c r="A1103" s="24">
        <v>44074</v>
      </c>
      <c r="B1103" s="4">
        <v>3.0214942401701719E-2</v>
      </c>
      <c r="C1103" s="4">
        <v>2.2900188945048919E-2</v>
      </c>
      <c r="D1103" s="4">
        <v>3.0114309905554359E-2</v>
      </c>
      <c r="E1103" s="4">
        <v>3.4011953191804688E-2</v>
      </c>
      <c r="F1103" s="4">
        <v>2.8430900530454571E-2</v>
      </c>
      <c r="G1103" s="4">
        <v>3.3702858697186477E-2</v>
      </c>
      <c r="H1103" s="4">
        <v>5.2431025340432827E-2</v>
      </c>
      <c r="I1103" s="4">
        <v>3.9567005747859159E-2</v>
      </c>
      <c r="J1103" s="4">
        <v>5.23657430286079E-2</v>
      </c>
      <c r="K1103" s="4">
        <v>9.688130229821898E-2</v>
      </c>
      <c r="L1103" s="23"/>
      <c r="M1103" s="4">
        <v>3.0741565709497889E-2</v>
      </c>
      <c r="N1103" s="23">
        <v>7.6753452994758428E-2</v>
      </c>
      <c r="O1103" s="1"/>
      <c r="P1103" s="22">
        <f t="shared" si="70"/>
        <v>31446954.443333801</v>
      </c>
      <c r="Q1103" s="22">
        <f t="shared" si="70"/>
        <v>938.30829566523505</v>
      </c>
      <c r="R1103" s="1"/>
      <c r="S1103" s="15">
        <f t="shared" si="67"/>
        <v>158.57186012429833</v>
      </c>
      <c r="T1103" s="15">
        <f t="shared" si="67"/>
        <v>115.48248713708765</v>
      </c>
      <c r="U1103" s="13"/>
      <c r="V1103" s="15"/>
    </row>
    <row r="1104" spans="1:22" x14ac:dyDescent="0.2">
      <c r="A1104" s="24">
        <v>44104</v>
      </c>
      <c r="B1104" s="4">
        <v>-1.5655367727663919E-2</v>
      </c>
      <c r="C1104" s="4">
        <v>-3.3141139368091058E-2</v>
      </c>
      <c r="D1104" s="4">
        <v>-2.3109921042227619E-2</v>
      </c>
      <c r="E1104" s="4">
        <v>-2.6716038211382121E-2</v>
      </c>
      <c r="F1104" s="4">
        <v>-3.3012585268087077E-2</v>
      </c>
      <c r="G1104" s="4">
        <v>-3.1820244105103118E-2</v>
      </c>
      <c r="H1104" s="4">
        <v>-3.360792078231066E-2</v>
      </c>
      <c r="I1104" s="4">
        <v>-3.6353896290641882E-2</v>
      </c>
      <c r="J1104" s="4">
        <v>-3.2697491863590153E-2</v>
      </c>
      <c r="K1104" s="4">
        <v>1.0461222886182991E-2</v>
      </c>
      <c r="L1104" s="23"/>
      <c r="M1104" s="4">
        <v>-3.0515415044749059E-2</v>
      </c>
      <c r="N1104" s="23">
        <v>-3.6223721650682793E-2</v>
      </c>
      <c r="O1104" s="1"/>
      <c r="P1104" s="22">
        <f t="shared" si="70"/>
        <v>30487337.576602153</v>
      </c>
      <c r="Q1104" s="22">
        <f t="shared" si="70"/>
        <v>904.31927714053097</v>
      </c>
      <c r="R1104" s="1"/>
      <c r="S1104" s="15">
        <f t="shared" si="67"/>
        <v>153.73297399818748</v>
      </c>
      <c r="T1104" s="15">
        <f t="shared" si="67"/>
        <v>111.29928166750523</v>
      </c>
      <c r="U1104" s="13"/>
      <c r="V1104" s="15"/>
    </row>
    <row r="1105" spans="1:22" x14ac:dyDescent="0.2">
      <c r="A1105" s="24">
        <v>44134</v>
      </c>
      <c r="B1105" s="4">
        <v>-2.210070231005385E-2</v>
      </c>
      <c r="C1105" s="4">
        <v>-1.049437086903225E-2</v>
      </c>
      <c r="D1105" s="4">
        <v>4.1488078352439591E-3</v>
      </c>
      <c r="E1105" s="4">
        <v>-1.4668348084691399E-3</v>
      </c>
      <c r="F1105" s="4">
        <v>9.8491413490349317E-3</v>
      </c>
      <c r="G1105" s="4">
        <v>2.1868283156700969E-3</v>
      </c>
      <c r="H1105" s="4">
        <v>1.8686239141832209E-2</v>
      </c>
      <c r="I1105" s="4">
        <v>2.464153422388481E-2</v>
      </c>
      <c r="J1105" s="4">
        <v>2.029054439503342E-2</v>
      </c>
      <c r="K1105" s="4">
        <v>5.6455106596378056E-3</v>
      </c>
      <c r="L1105" s="23"/>
      <c r="M1105" s="4">
        <v>-1.4856609684964399E-2</v>
      </c>
      <c r="N1105" s="23">
        <v>2.839693109557449E-2</v>
      </c>
      <c r="O1105" s="1"/>
      <c r="P1105" s="22">
        <f t="shared" si="70"/>
        <v>30034399.101892829</v>
      </c>
      <c r="Q1105" s="22">
        <f t="shared" si="70"/>
        <v>929.99916934189037</v>
      </c>
      <c r="R1105" s="1"/>
      <c r="S1105" s="15">
        <f t="shared" si="67"/>
        <v>151.44902320778763</v>
      </c>
      <c r="T1105" s="15">
        <f t="shared" si="67"/>
        <v>114.45983970000431</v>
      </c>
      <c r="U1105" s="13"/>
      <c r="V1105" s="15"/>
    </row>
    <row r="1106" spans="1:22" x14ac:dyDescent="0.2">
      <c r="A1106" s="24">
        <v>44165</v>
      </c>
      <c r="B1106" s="4">
        <v>6.3854862944969365E-2</v>
      </c>
      <c r="C1106" s="4">
        <v>9.1852964853447572E-2</v>
      </c>
      <c r="D1106" s="4">
        <v>0.1015121042321914</v>
      </c>
      <c r="E1106" s="4">
        <v>0.12321459583503901</v>
      </c>
      <c r="F1106" s="4">
        <v>0.13423458347588091</v>
      </c>
      <c r="G1106" s="4">
        <v>0.15590812708818569</v>
      </c>
      <c r="H1106" s="4">
        <v>0.16621104713026541</v>
      </c>
      <c r="I1106" s="4">
        <v>0.18641661922229549</v>
      </c>
      <c r="J1106" s="4">
        <v>0.18999319847327031</v>
      </c>
      <c r="K1106" s="4">
        <v>0.2342102311510563</v>
      </c>
      <c r="L1106" s="23"/>
      <c r="M1106" s="4">
        <v>9.9304056754296474E-2</v>
      </c>
      <c r="N1106" s="23">
        <v>0.23829575289457691</v>
      </c>
      <c r="O1106" s="1"/>
      <c r="P1106" s="22">
        <f t="shared" si="70"/>
        <v>33016936.774888385</v>
      </c>
      <c r="Q1106" s="22">
        <f t="shared" si="70"/>
        <v>1151.6140215915473</v>
      </c>
      <c r="R1106" s="1"/>
      <c r="S1106" s="15">
        <f t="shared" si="67"/>
        <v>166.48852560379655</v>
      </c>
      <c r="T1106" s="15">
        <f t="shared" si="67"/>
        <v>141.73513337750941</v>
      </c>
      <c r="U1106" s="13"/>
      <c r="V1106" s="15"/>
    </row>
    <row r="1107" spans="1:22" x14ac:dyDescent="0.2">
      <c r="A1107" s="24">
        <v>44196</v>
      </c>
      <c r="B1107" s="4">
        <v>2.3218984818970959E-2</v>
      </c>
      <c r="C1107" s="4">
        <v>3.5696753389290008E-2</v>
      </c>
      <c r="D1107" s="4">
        <v>3.6011321468881953E-2</v>
      </c>
      <c r="E1107" s="4">
        <v>4.3997967860869673E-2</v>
      </c>
      <c r="F1107" s="4">
        <v>6.251415894725626E-2</v>
      </c>
      <c r="G1107" s="4">
        <v>6.8074007390373018E-2</v>
      </c>
      <c r="H1107" s="4">
        <v>6.9423225846286116E-2</v>
      </c>
      <c r="I1107" s="4">
        <v>6.9640175170664689E-2</v>
      </c>
      <c r="J1107" s="4">
        <v>8.0950004032341066E-2</v>
      </c>
      <c r="K1107" s="4">
        <v>9.1128824848874732E-2</v>
      </c>
      <c r="L1107" s="23"/>
      <c r="M1107" s="4">
        <v>2.2953024268296141E-2</v>
      </c>
      <c r="N1107" s="23">
        <v>7.7453186120162623E-2</v>
      </c>
      <c r="O1107" s="1"/>
      <c r="P1107" s="22">
        <f t="shared" si="70"/>
        <v>33774775.325947195</v>
      </c>
      <c r="Q1107" s="22">
        <f t="shared" si="70"/>
        <v>1240.8101967444663</v>
      </c>
      <c r="R1107" s="1"/>
      <c r="S1107" s="15">
        <f t="shared" si="67"/>
        <v>170.30994077237332</v>
      </c>
      <c r="T1107" s="15">
        <f t="shared" si="67"/>
        <v>152.71297104276371</v>
      </c>
      <c r="U1107" s="13"/>
      <c r="V1107" s="15"/>
    </row>
    <row r="1108" spans="1:22" x14ac:dyDescent="0.2">
      <c r="A1108" s="24">
        <v>44227</v>
      </c>
      <c r="B1108" s="23">
        <v>-2.7900025074755929E-2</v>
      </c>
      <c r="C1108" s="23">
        <v>-1.610289063498083E-2</v>
      </c>
      <c r="D1108" s="23">
        <v>-1.6617521184105161E-2</v>
      </c>
      <c r="E1108" s="23">
        <v>-1.6361055217136961E-2</v>
      </c>
      <c r="F1108" s="23">
        <v>-7.4671863147747763E-3</v>
      </c>
      <c r="G1108" s="23">
        <v>-9.7051668909119029E-4</v>
      </c>
      <c r="H1108" s="23">
        <v>8.0423139256679422E-3</v>
      </c>
      <c r="I1108" s="23">
        <v>2.4366169564542961E-2</v>
      </c>
      <c r="J1108" s="23">
        <v>2.476695561644993E-2</v>
      </c>
      <c r="K1108" s="23">
        <v>5.1162082173728723E-2</v>
      </c>
      <c r="L1108" s="23"/>
      <c r="M1108" s="4">
        <v>-1.013439247541918E-2</v>
      </c>
      <c r="N1108" s="23">
        <v>1.1045268778864469E-3</v>
      </c>
      <c r="O1108" s="1"/>
      <c r="P1108" s="22">
        <f t="shared" si="70"/>
        <v>33432488.497024942</v>
      </c>
      <c r="Q1108" s="22">
        <f t="shared" si="70"/>
        <v>1242.1807049571262</v>
      </c>
      <c r="R1108" s="1"/>
      <c r="S1108" s="15">
        <f t="shared" si="67"/>
        <v>168.58395299012071</v>
      </c>
      <c r="T1108" s="15">
        <f t="shared" si="67"/>
        <v>152.88164662388235</v>
      </c>
      <c r="U1108" s="13"/>
      <c r="V1108" s="15"/>
    </row>
    <row r="1109" spans="1:22" x14ac:dyDescent="0.2">
      <c r="A1109" s="24">
        <v>44255</v>
      </c>
      <c r="B1109" s="23">
        <v>-2.4654707597659849E-3</v>
      </c>
      <c r="C1109" s="23">
        <v>9.151649194827716E-3</v>
      </c>
      <c r="D1109" s="23">
        <v>3.7838544818534103E-2</v>
      </c>
      <c r="E1109" s="23">
        <v>3.7549115603166212E-2</v>
      </c>
      <c r="F1109" s="23">
        <v>5.7566020775029071E-2</v>
      </c>
      <c r="G1109" s="23">
        <v>7.5604104750228496E-2</v>
      </c>
      <c r="H1109" s="23">
        <v>7.6266616720630259E-2</v>
      </c>
      <c r="I1109" s="23">
        <v>0.1013959439301286</v>
      </c>
      <c r="J1109" s="23">
        <v>8.7176461275218747E-2</v>
      </c>
      <c r="K1109" s="23">
        <v>8.6116612750874844E-2</v>
      </c>
      <c r="L1109" s="23"/>
      <c r="M1109" s="4">
        <v>5.0177434021125962E-2</v>
      </c>
      <c r="N1109" s="23">
        <v>3.4205393405810948E-2</v>
      </c>
      <c r="O1109" s="1"/>
      <c r="P1109" s="22">
        <f t="shared" ref="P1109:Q1124" si="71">P1108*(1+M1109)</f>
        <v>35110044.982746467</v>
      </c>
      <c r="Q1109" s="22">
        <f t="shared" si="71"/>
        <v>1284.6699846512922</v>
      </c>
      <c r="R1109" s="1"/>
      <c r="S1109" s="15">
        <f t="shared" si="67"/>
        <v>177.04306316830312</v>
      </c>
      <c r="T1109" s="15">
        <f t="shared" si="67"/>
        <v>158.11102349118039</v>
      </c>
      <c r="U1109" s="13"/>
      <c r="V1109" s="15"/>
    </row>
    <row r="1110" spans="1:22" x14ac:dyDescent="0.2">
      <c r="A1110" s="24">
        <v>44286</v>
      </c>
      <c r="B1110" s="23">
        <v>6.3145735820197085E-2</v>
      </c>
      <c r="C1110" s="23">
        <v>5.771147334392674E-2</v>
      </c>
      <c r="D1110" s="23">
        <v>6.557351531319304E-2</v>
      </c>
      <c r="E1110" s="23">
        <v>5.2077002818116093E-2</v>
      </c>
      <c r="F1110" s="23">
        <v>4.1492173024245148E-2</v>
      </c>
      <c r="G1110" s="23">
        <v>3.915988404685207E-2</v>
      </c>
      <c r="H1110" s="23">
        <v>3.6738401564762289E-2</v>
      </c>
      <c r="I1110" s="23">
        <v>3.3629273046026177E-2</v>
      </c>
      <c r="J1110" s="23">
        <v>-4.9181381730032856E-4</v>
      </c>
      <c r="K1110" s="23">
        <v>-2.1847994365878341E-2</v>
      </c>
      <c r="L1110" s="23"/>
      <c r="M1110" s="4">
        <v>7.2620736989388465E-2</v>
      </c>
      <c r="N1110" s="23">
        <v>-2.555796596951669E-3</v>
      </c>
      <c r="O1110" s="1"/>
      <c r="P1110" s="22">
        <f t="shared" si="71"/>
        <v>37659762.3251241</v>
      </c>
      <c r="Q1110" s="22">
        <f t="shared" si="71"/>
        <v>1281.3866294763145</v>
      </c>
      <c r="R1110" s="1"/>
      <c r="S1110" s="15">
        <f t="shared" si="67"/>
        <v>189.90006089444415</v>
      </c>
      <c r="T1110" s="15">
        <f t="shared" si="67"/>
        <v>157.70692387540109</v>
      </c>
      <c r="U1110" s="13"/>
      <c r="V1110" s="15"/>
    </row>
    <row r="1111" spans="1:22" x14ac:dyDescent="0.2">
      <c r="A1111" s="24">
        <v>44316</v>
      </c>
      <c r="B1111" s="23">
        <v>4.376153631950546E-2</v>
      </c>
      <c r="C1111" s="23">
        <v>4.837460211970232E-2</v>
      </c>
      <c r="D1111" s="23">
        <v>6.0828794925816908E-2</v>
      </c>
      <c r="E1111" s="23">
        <v>4.9688501046236101E-2</v>
      </c>
      <c r="F1111" s="23">
        <v>6.1612476357602759E-2</v>
      </c>
      <c r="G1111" s="23">
        <v>4.1847484727752959E-2</v>
      </c>
      <c r="H1111" s="23">
        <v>5.1027044807476593E-2</v>
      </c>
      <c r="I1111" s="23">
        <v>4.9219508656938277E-2</v>
      </c>
      <c r="J1111" s="23">
        <v>5.6723357102676293E-2</v>
      </c>
      <c r="K1111" s="23">
        <v>1.6961508136576729E-2</v>
      </c>
      <c r="L1111" s="23"/>
      <c r="M1111" s="4">
        <v>5.8534299835021772E-2</v>
      </c>
      <c r="N1111" s="23">
        <v>3.1087790758948242E-2</v>
      </c>
      <c r="O1111" s="1"/>
      <c r="P1111" s="22">
        <f t="shared" si="71"/>
        <v>39864150.144778572</v>
      </c>
      <c r="Q1111" s="22">
        <f t="shared" si="71"/>
        <v>1321.2221088947881</v>
      </c>
      <c r="R1111" s="1"/>
      <c r="S1111" s="15">
        <f t="shared" si="67"/>
        <v>201.01572799752844</v>
      </c>
      <c r="T1111" s="15">
        <f t="shared" si="67"/>
        <v>162.60968372607692</v>
      </c>
      <c r="U1111" s="13"/>
      <c r="V1111" s="15"/>
    </row>
    <row r="1112" spans="1:22" x14ac:dyDescent="0.2">
      <c r="A1112" s="24">
        <v>44347</v>
      </c>
      <c r="B1112" s="23">
        <v>5.0696860448709684E-3</v>
      </c>
      <c r="C1112" s="23">
        <v>5.1528673660004177E-3</v>
      </c>
      <c r="D1112" s="23">
        <v>8.4580530197749873E-3</v>
      </c>
      <c r="E1112" s="23">
        <v>1.7587181087529151E-2</v>
      </c>
      <c r="F1112" s="23">
        <v>3.5671534781052091E-3</v>
      </c>
      <c r="G1112" s="23">
        <v>1.780616320528949E-2</v>
      </c>
      <c r="H1112" s="23">
        <v>1.1589397988394619E-2</v>
      </c>
      <c r="I1112" s="23">
        <v>-4.5230428412898014E-3</v>
      </c>
      <c r="J1112" s="23">
        <v>-3.8253870622099451E-3</v>
      </c>
      <c r="K1112" s="23">
        <v>9.1996885692548994E-3</v>
      </c>
      <c r="L1112" s="23"/>
      <c r="M1112" s="4">
        <v>2.6045180442798629E-2</v>
      </c>
      <c r="N1112" s="23">
        <v>-1.001011009588074E-2</v>
      </c>
      <c r="O1112" s="1"/>
      <c r="P1112" s="22">
        <f t="shared" si="71"/>
        <v>40902419.128498144</v>
      </c>
      <c r="Q1112" s="22">
        <f t="shared" si="71"/>
        <v>1307.9965301236396</v>
      </c>
      <c r="R1112" s="1"/>
      <c r="S1112" s="15">
        <f t="shared" si="67"/>
        <v>206.25121890506458</v>
      </c>
      <c r="T1112" s="15">
        <f t="shared" si="67"/>
        <v>160.98194288932254</v>
      </c>
      <c r="U1112" s="13"/>
      <c r="V1112" s="15"/>
    </row>
    <row r="1113" spans="1:22" x14ac:dyDescent="0.2">
      <c r="A1113" s="24">
        <v>44377</v>
      </c>
      <c r="B1113" s="23">
        <v>9.1140673211603362E-3</v>
      </c>
      <c r="C1113" s="23">
        <v>-9.98505485056698E-5</v>
      </c>
      <c r="D1113" s="23">
        <v>4.1120714208517347E-3</v>
      </c>
      <c r="E1113" s="23">
        <v>-3.7879027941396988E-4</v>
      </c>
      <c r="F1113" s="23">
        <v>1.093309660847055E-4</v>
      </c>
      <c r="G1113" s="23">
        <v>-1.8452332269522549E-3</v>
      </c>
      <c r="H1113" s="23">
        <v>-7.6515343496305994E-3</v>
      </c>
      <c r="I1113" s="23">
        <v>-3.3374301816052462E-3</v>
      </c>
      <c r="J1113" s="23">
        <v>1.330246062134418E-2</v>
      </c>
      <c r="K1113" s="23">
        <v>8.8923306819938458E-2</v>
      </c>
      <c r="L1113" s="23"/>
      <c r="M1113" s="4">
        <v>-1.584194631428992E-2</v>
      </c>
      <c r="N1113" s="23">
        <v>2.771243799694844E-2</v>
      </c>
      <c r="O1113" s="1"/>
      <c r="P1113" s="22">
        <f t="shared" si="71"/>
        <v>40254445.200539894</v>
      </c>
      <c r="Q1113" s="22">
        <f t="shared" si="71"/>
        <v>1344.2443028649147</v>
      </c>
      <c r="R1113" s="1"/>
      <c r="S1113" s="15">
        <f t="shared" si="67"/>
        <v>202.98379816791368</v>
      </c>
      <c r="T1113" s="15">
        <f t="shared" si="67"/>
        <v>165.44314500027119</v>
      </c>
      <c r="U1113" s="13"/>
      <c r="V1113" s="15"/>
    </row>
    <row r="1114" spans="1:22" x14ac:dyDescent="0.2">
      <c r="A1114" s="24">
        <v>44408</v>
      </c>
      <c r="B1114" s="23">
        <v>2.7578535901878629E-2</v>
      </c>
      <c r="C1114" s="23">
        <v>3.8623105092899158E-2</v>
      </c>
      <c r="D1114" s="23">
        <v>2.988498489325921E-2</v>
      </c>
      <c r="E1114" s="23">
        <v>2.0731048784021919E-2</v>
      </c>
      <c r="F1114" s="23">
        <v>1.522214229142918E-2</v>
      </c>
      <c r="G1114" s="23">
        <v>1.1351148049797191E-2</v>
      </c>
      <c r="H1114" s="23">
        <v>5.8661709573381259E-4</v>
      </c>
      <c r="I1114" s="23">
        <v>-3.5386270176738198E-3</v>
      </c>
      <c r="J1114" s="23">
        <v>-1.750068034157853E-2</v>
      </c>
      <c r="K1114" s="23">
        <v>-7.9329751819391267E-2</v>
      </c>
      <c r="L1114" s="23"/>
      <c r="M1114" s="4">
        <v>1.0882930658018391E-2</v>
      </c>
      <c r="N1114" s="23">
        <v>-8.2255348998835319E-3</v>
      </c>
      <c r="O1114" s="1"/>
      <c r="P1114" s="22">
        <f t="shared" si="71"/>
        <v>40692531.536334373</v>
      </c>
      <c r="Q1114" s="22">
        <f t="shared" si="71"/>
        <v>1333.1871744377297</v>
      </c>
      <c r="R1114" s="1"/>
      <c r="S1114" s="15">
        <f t="shared" si="67"/>
        <v>205.1928567680763</v>
      </c>
      <c r="T1114" s="15">
        <f t="shared" si="67"/>
        <v>164.08228663712495</v>
      </c>
      <c r="U1114" s="13"/>
      <c r="V1114" s="15"/>
    </row>
    <row r="1115" spans="1:22" x14ac:dyDescent="0.2">
      <c r="A1115" s="24">
        <v>44439</v>
      </c>
      <c r="B1115" s="23">
        <v>1.299741202191158E-2</v>
      </c>
      <c r="C1115" s="23">
        <v>3.1824750724258298E-2</v>
      </c>
      <c r="D1115" s="23">
        <v>1.9865167647141569E-2</v>
      </c>
      <c r="E1115" s="23">
        <v>1.5764606901812379E-2</v>
      </c>
      <c r="F1115" s="23">
        <v>1.8794410759542361E-2</v>
      </c>
      <c r="G1115" s="23">
        <v>1.9172849977194661E-2</v>
      </c>
      <c r="H1115" s="23">
        <v>1.417364656420024E-2</v>
      </c>
      <c r="I1115" s="23">
        <v>3.0004352589477951E-2</v>
      </c>
      <c r="J1115" s="23">
        <v>2.6904098637366019E-2</v>
      </c>
      <c r="K1115" s="23">
        <v>2.2915921058261519E-2</v>
      </c>
      <c r="L1115" s="23"/>
      <c r="M1115" s="4">
        <v>2.96091639199727E-2</v>
      </c>
      <c r="N1115" s="23">
        <v>3.2266787479507258E-2</v>
      </c>
      <c r="O1115" s="1"/>
      <c r="P1115" s="22">
        <f t="shared" si="71"/>
        <v>41897403.372912355</v>
      </c>
      <c r="Q1115" s="22">
        <f t="shared" si="71"/>
        <v>1376.2048416657167</v>
      </c>
      <c r="R1115" s="1"/>
      <c r="S1115" s="15">
        <f t="shared" si="67"/>
        <v>211.26844569932976</v>
      </c>
      <c r="T1115" s="15">
        <f t="shared" si="67"/>
        <v>169.37669490919666</v>
      </c>
      <c r="U1115" s="13"/>
      <c r="V1115" s="15"/>
    </row>
    <row r="1116" spans="1:22" x14ac:dyDescent="0.2">
      <c r="A1116" s="24">
        <v>44469</v>
      </c>
      <c r="B1116" s="23">
        <v>-4.6843695872481127E-2</v>
      </c>
      <c r="C1116" s="23">
        <v>-5.842529956080262E-2</v>
      </c>
      <c r="D1116" s="23">
        <v>-5.6850023299814652E-2</v>
      </c>
      <c r="E1116" s="23">
        <v>-4.3478152927619147E-2</v>
      </c>
      <c r="F1116" s="23">
        <v>-3.9414786335476168E-2</v>
      </c>
      <c r="G1116" s="23">
        <v>-3.4632004652442649E-2</v>
      </c>
      <c r="H1116" s="23">
        <v>-2.172014852240094E-2</v>
      </c>
      <c r="I1116" s="23">
        <v>-2.2019299159417541E-2</v>
      </c>
      <c r="J1116" s="23">
        <v>-2.0330079628409801E-2</v>
      </c>
      <c r="K1116" s="23">
        <v>-1.108147714105549E-2</v>
      </c>
      <c r="L1116" s="23"/>
      <c r="M1116" s="4">
        <v>-4.8160212856964223E-2</v>
      </c>
      <c r="N1116" s="23">
        <v>-3.2905137759568548E-2</v>
      </c>
      <c r="O1116" s="1"/>
      <c r="P1116" s="22">
        <f t="shared" si="71"/>
        <v>39879615.508318804</v>
      </c>
      <c r="Q1116" s="22">
        <f t="shared" si="71"/>
        <v>1330.9206317653209</v>
      </c>
      <c r="R1116" s="1"/>
      <c r="S1116" s="15">
        <f t="shared" si="67"/>
        <v>201.09371238449003</v>
      </c>
      <c r="T1116" s="15">
        <f t="shared" si="67"/>
        <v>163.80333142994911</v>
      </c>
      <c r="U1116" s="13"/>
      <c r="V1116" s="15"/>
    </row>
    <row r="1117" spans="1:22" x14ac:dyDescent="0.2">
      <c r="A1117" s="24">
        <v>44500</v>
      </c>
      <c r="B1117" s="23">
        <v>5.0381302055722617E-2</v>
      </c>
      <c r="C1117" s="23">
        <v>4.8491350577850589E-2</v>
      </c>
      <c r="D1117" s="23">
        <v>7.4217118667221318E-2</v>
      </c>
      <c r="E1117" s="23">
        <v>5.1345303368235812E-2</v>
      </c>
      <c r="F1117" s="23">
        <v>4.146784326425676E-2</v>
      </c>
      <c r="G1117" s="23">
        <v>6.4460159087664587E-2</v>
      </c>
      <c r="H1117" s="23">
        <v>7.0054234334718607E-2</v>
      </c>
      <c r="I1117" s="23">
        <v>5.6021389431163193E-2</v>
      </c>
      <c r="J1117" s="23">
        <v>3.5744528622141593E-2</v>
      </c>
      <c r="K1117" s="23">
        <v>5.1598192781238963E-2</v>
      </c>
      <c r="L1117" s="23"/>
      <c r="M1117" s="4">
        <v>5.5173043550965882E-2</v>
      </c>
      <c r="N1117" s="23">
        <v>4.4367900661031787E-2</v>
      </c>
      <c r="O1117" s="1"/>
      <c r="P1117" s="22">
        <f t="shared" si="71"/>
        <v>42079895.271555051</v>
      </c>
      <c r="Q1117" s="22">
        <f t="shared" si="71"/>
        <v>1389.9707861432023</v>
      </c>
      <c r="R1117" s="1"/>
      <c r="S1117" s="15">
        <f t="shared" ref="S1117:T1155" si="72">S1116*(1+M1117)</f>
        <v>212.1886645357049</v>
      </c>
      <c r="T1117" s="15">
        <f t="shared" si="72"/>
        <v>171.07094136677915</v>
      </c>
      <c r="U1117" s="13"/>
      <c r="V1117" s="15"/>
    </row>
    <row r="1118" spans="1:22" x14ac:dyDescent="0.2">
      <c r="A1118" s="24">
        <v>44530</v>
      </c>
      <c r="B1118" s="23">
        <v>-1.236143685947224E-2</v>
      </c>
      <c r="C1118" s="23">
        <v>-1.839786657021731E-2</v>
      </c>
      <c r="D1118" s="23">
        <v>-1.7849370531521729E-2</v>
      </c>
      <c r="E1118" s="23">
        <v>-3.6588783442276403E-2</v>
      </c>
      <c r="F1118" s="23">
        <v>-2.89453471677572E-2</v>
      </c>
      <c r="G1118" s="23">
        <v>-3.0223134890039419E-2</v>
      </c>
      <c r="H1118" s="23">
        <v>-3.3870797450680418E-2</v>
      </c>
      <c r="I1118" s="23">
        <v>-2.9950229875583351E-2</v>
      </c>
      <c r="J1118" s="23">
        <v>-4.2181809566722753E-2</v>
      </c>
      <c r="K1118" s="23">
        <v>-7.000151364755515E-2</v>
      </c>
      <c r="L1118" s="23"/>
      <c r="M1118" s="4">
        <v>-1.581070634876397E-2</v>
      </c>
      <c r="N1118" s="23">
        <v>-0.10210652452191681</v>
      </c>
      <c r="O1118" s="1"/>
      <c r="P1118" s="22">
        <f t="shared" si="71"/>
        <v>41414582.404229753</v>
      </c>
      <c r="Q1118" s="22">
        <f t="shared" si="71"/>
        <v>1248.0456999831233</v>
      </c>
      <c r="R1118" s="1"/>
      <c r="S1118" s="15">
        <f t="shared" si="72"/>
        <v>208.83381187019447</v>
      </c>
      <c r="T1118" s="15">
        <f t="shared" si="72"/>
        <v>153.60348209712473</v>
      </c>
      <c r="U1118" s="13"/>
      <c r="V1118" s="15"/>
    </row>
    <row r="1119" spans="1:22" x14ac:dyDescent="0.2">
      <c r="A1119" s="24">
        <v>44561</v>
      </c>
      <c r="B1119" s="23">
        <v>7.7244963827996449E-2</v>
      </c>
      <c r="C1119" s="23">
        <v>7.7493267259565443E-2</v>
      </c>
      <c r="D1119" s="23">
        <v>7.2425865100347653E-2</v>
      </c>
      <c r="E1119" s="23">
        <v>6.0138694731850822E-2</v>
      </c>
      <c r="F1119" s="23">
        <v>5.7994571279602322E-2</v>
      </c>
      <c r="G1119" s="23">
        <v>5.3467054963073142E-2</v>
      </c>
      <c r="H1119" s="23">
        <v>4.4870583950489408E-2</v>
      </c>
      <c r="I1119" s="23">
        <v>3.3630156613694923E-2</v>
      </c>
      <c r="J1119" s="23">
        <v>4.0199648735558577E-2</v>
      </c>
      <c r="K1119" s="23">
        <v>-2.355708981420199E-2</v>
      </c>
      <c r="M1119" s="4">
        <v>6.447098520285903E-2</v>
      </c>
      <c r="N1119" s="23">
        <v>7.9969777900054349E-3</v>
      </c>
      <c r="O1119" s="1"/>
      <c r="P1119" s="22">
        <f t="shared" si="71"/>
        <v>44084621.33359544</v>
      </c>
      <c r="Q1119" s="22">
        <f t="shared" si="71"/>
        <v>1258.0262937268003</v>
      </c>
      <c r="R1119" s="1"/>
      <c r="S1119" s="15">
        <f t="shared" si="72"/>
        <v>222.29753346513442</v>
      </c>
      <c r="T1119" s="15">
        <f t="shared" si="72"/>
        <v>154.83184573192295</v>
      </c>
      <c r="U1119" s="44"/>
      <c r="V1119" s="44"/>
    </row>
    <row r="1120" spans="1:22" x14ac:dyDescent="0.2">
      <c r="A1120" s="24">
        <v>44592</v>
      </c>
      <c r="B1120" s="23">
        <v>-4.1363690736893832E-2</v>
      </c>
      <c r="C1120" s="23">
        <v>-6.6241857532218021E-2</v>
      </c>
      <c r="D1120" s="23">
        <v>-6.7926552235394205E-2</v>
      </c>
      <c r="E1120" s="23">
        <v>-5.6655606418715372E-2</v>
      </c>
      <c r="F1120" s="23">
        <v>-4.54993339087542E-2</v>
      </c>
      <c r="G1120" s="23">
        <v>-5.8294277680937402E-2</v>
      </c>
      <c r="H1120" s="23">
        <v>-5.8897911591794937E-2</v>
      </c>
      <c r="I1120" s="23">
        <v>-6.7112662128104378E-2</v>
      </c>
      <c r="J1120" s="23">
        <v>-7.7511947508733761E-2</v>
      </c>
      <c r="K1120" s="23">
        <v>-8.9043743793809971E-2</v>
      </c>
      <c r="M1120" s="4">
        <v>-5.7117604584090889E-2</v>
      </c>
      <c r="N1120" s="23">
        <v>-0.1007514198304881</v>
      </c>
      <c r="O1120" s="46"/>
      <c r="P1120" s="22">
        <f t="shared" si="71"/>
        <v>41566613.36402376</v>
      </c>
      <c r="Q1120" s="22">
        <f t="shared" si="71"/>
        <v>1131.2783584497386</v>
      </c>
      <c r="R1120" s="1"/>
      <c r="S1120" s="15">
        <f t="shared" si="72"/>
        <v>209.60043084865416</v>
      </c>
      <c r="T1120" s="15">
        <f t="shared" si="72"/>
        <v>139.23231743945661</v>
      </c>
      <c r="U1120" s="44"/>
      <c r="V1120" s="44"/>
    </row>
    <row r="1121" spans="1:22" x14ac:dyDescent="0.2">
      <c r="A1121" s="24">
        <v>44620</v>
      </c>
      <c r="B1121" s="23">
        <v>-1.8127821144925609E-2</v>
      </c>
      <c r="C1121" s="23">
        <v>-2.4624247425098191E-2</v>
      </c>
      <c r="D1121" s="23">
        <v>-2.5280831628825481E-2</v>
      </c>
      <c r="E1121" s="23">
        <v>-1.084495053821768E-2</v>
      </c>
      <c r="F1121" s="23">
        <v>-1.61454745245358E-2</v>
      </c>
      <c r="G1121" s="23">
        <v>-2.037241162016304E-3</v>
      </c>
      <c r="H1121" s="23">
        <v>7.7920984774808863E-3</v>
      </c>
      <c r="I1121" s="23">
        <v>1.2784122513504101E-2</v>
      </c>
      <c r="J1121" s="23">
        <v>1.105056202492696E-2</v>
      </c>
      <c r="K1121" s="23">
        <v>4.6067934708117937E-2</v>
      </c>
      <c r="M1121" s="4">
        <v>-1.2969695598634449E-2</v>
      </c>
      <c r="N1121" s="23">
        <v>2.6339425207666051E-2</v>
      </c>
      <c r="O1121" s="46"/>
      <c r="P1121" s="22">
        <f t="shared" si="71"/>
        <v>41027507.041626237</v>
      </c>
      <c r="Q1121" s="22">
        <f t="shared" si="71"/>
        <v>1161.0755801611767</v>
      </c>
      <c r="R1121" s="1"/>
      <c r="S1121" s="15">
        <f t="shared" si="72"/>
        <v>206.88197706320449</v>
      </c>
      <c r="T1121" s="15">
        <f t="shared" si="72"/>
        <v>142.89961665114319</v>
      </c>
      <c r="U1121" s="44"/>
      <c r="V1121" s="44"/>
    </row>
    <row r="1122" spans="1:22" x14ac:dyDescent="0.2">
      <c r="A1122" s="24">
        <v>44651</v>
      </c>
      <c r="B1122" s="23">
        <v>4.4849911178149883E-2</v>
      </c>
      <c r="C1122" s="23">
        <v>4.761548641403985E-2</v>
      </c>
      <c r="D1122" s="23">
        <v>2.6003556375935009E-2</v>
      </c>
      <c r="E1122" s="23">
        <v>3.4307608860086797E-2</v>
      </c>
      <c r="F1122" s="23">
        <v>2.3890982899132329E-2</v>
      </c>
      <c r="G1122" s="23">
        <v>-2.0628804162899049E-3</v>
      </c>
      <c r="H1122" s="23">
        <v>-4.3110947344316862E-4</v>
      </c>
      <c r="I1122" s="23">
        <v>7.4085534539599599E-3</v>
      </c>
      <c r="J1122" s="23">
        <v>-2.1028647920057638E-3</v>
      </c>
      <c r="K1122" s="23">
        <v>4.8436258037980448E-2</v>
      </c>
      <c r="M1122" s="4">
        <v>4.0372551796994532E-2</v>
      </c>
      <c r="N1122" s="23">
        <v>2.8618514476758179E-2</v>
      </c>
      <c r="O1122" s="46"/>
      <c r="P1122" s="22">
        <f t="shared" si="71"/>
        <v>42683892.194765851</v>
      </c>
      <c r="Q1122" s="22">
        <f t="shared" si="71"/>
        <v>1194.3038384606298</v>
      </c>
      <c r="R1122" s="1"/>
      <c r="S1122" s="15">
        <f t="shared" si="72"/>
        <v>215.23433039805337</v>
      </c>
      <c r="T1122" s="15">
        <f t="shared" si="72"/>
        <v>146.98919139899712</v>
      </c>
      <c r="U1122" s="44"/>
      <c r="V1122" s="44"/>
    </row>
    <row r="1123" spans="1:22" x14ac:dyDescent="0.2">
      <c r="A1123" s="24">
        <v>44681</v>
      </c>
      <c r="B1123" s="23">
        <v>-3.2492549438708863E-2</v>
      </c>
      <c r="C1123" s="23">
        <v>-5.2766882465114268E-2</v>
      </c>
      <c r="D1123" s="23">
        <v>-5.7994737223271357E-2</v>
      </c>
      <c r="E1123" s="23">
        <v>-6.5417716414224475E-2</v>
      </c>
      <c r="F1123" s="23">
        <v>-7.7306055285405767E-2</v>
      </c>
      <c r="G1123" s="23">
        <v>-7.0909559728021015E-2</v>
      </c>
      <c r="H1123" s="23">
        <v>-7.2157263541771252E-2</v>
      </c>
      <c r="I1123" s="23">
        <v>-8.2391065453620307E-2</v>
      </c>
      <c r="J1123" s="23">
        <v>-8.9011412470025933E-2</v>
      </c>
      <c r="K1123" s="23">
        <v>-0.1171259423358553</v>
      </c>
      <c r="M1123" s="4">
        <v>-3.6042141309069603E-2</v>
      </c>
      <c r="N1123" s="23">
        <v>-0.1539807928714739</v>
      </c>
      <c r="O1123" s="46"/>
      <c r="P1123" s="22">
        <f t="shared" si="71"/>
        <v>41145473.320661008</v>
      </c>
      <c r="Q1123" s="22">
        <f t="shared" si="71"/>
        <v>1010.4039864850173</v>
      </c>
      <c r="R1123" s="1"/>
      <c r="S1123" s="15">
        <f t="shared" si="72"/>
        <v>207.47682424728376</v>
      </c>
      <c r="T1123" s="15">
        <f t="shared" si="72"/>
        <v>124.35567916384271</v>
      </c>
      <c r="U1123" s="44"/>
      <c r="V1123" s="44"/>
    </row>
    <row r="1124" spans="1:22" x14ac:dyDescent="0.2">
      <c r="A1124" s="24">
        <v>44712</v>
      </c>
      <c r="B1124" s="23">
        <v>2.5291002670890868E-3</v>
      </c>
      <c r="C1124" s="23">
        <v>4.1490481399165556E-3</v>
      </c>
      <c r="D1124" s="23">
        <v>3.9660936065452883E-3</v>
      </c>
      <c r="E1124" s="23">
        <v>2.1430466276482939E-2</v>
      </c>
      <c r="F1124" s="23">
        <v>5.5694713758481767E-3</v>
      </c>
      <c r="G1124" s="23">
        <v>6.5722421889035957E-3</v>
      </c>
      <c r="H1124" s="23">
        <v>5.64222689924033E-3</v>
      </c>
      <c r="I1124" s="23">
        <v>1.221976552561236E-2</v>
      </c>
      <c r="J1124" s="23">
        <v>-8.088376927584873E-3</v>
      </c>
      <c r="K1124" s="23">
        <v>-1.9117139945729361E-2</v>
      </c>
      <c r="M1124" s="4">
        <v>1.207281044995513E-2</v>
      </c>
      <c r="N1124" s="23">
        <v>-6.0007845741782827E-2</v>
      </c>
      <c r="O1124" s="46"/>
      <c r="P1124" s="22">
        <f t="shared" si="71"/>
        <v>41642214.820935041</v>
      </c>
      <c r="Q1124" s="22">
        <f t="shared" si="71"/>
        <v>949.77181992714191</v>
      </c>
      <c r="R1124" s="1"/>
      <c r="S1124" s="15">
        <f t="shared" si="72"/>
        <v>209.9816526191799</v>
      </c>
      <c r="T1124" s="15">
        <f t="shared" si="72"/>
        <v>116.8933627514642</v>
      </c>
      <c r="U1124" s="44"/>
      <c r="V1124" s="44"/>
    </row>
    <row r="1125" spans="1:22" x14ac:dyDescent="0.2">
      <c r="A1125" s="24">
        <v>44742</v>
      </c>
      <c r="B1125" s="23">
        <v>-3.7725093804923941E-2</v>
      </c>
      <c r="C1125" s="23">
        <v>-4.3725017908229032E-2</v>
      </c>
      <c r="D1125" s="23">
        <v>-6.1925382909249663E-2</v>
      </c>
      <c r="E1125" s="23">
        <v>-7.441463618309388E-2</v>
      </c>
      <c r="F1125" s="23">
        <v>-9.2735555094710556E-2</v>
      </c>
      <c r="G1125" s="23">
        <v>-9.8382112302573904E-2</v>
      </c>
      <c r="H1125" s="23">
        <v>-0.10582920694003289</v>
      </c>
      <c r="I1125" s="23">
        <v>-0.10909681303177569</v>
      </c>
      <c r="J1125" s="23">
        <v>-0.13452827043909779</v>
      </c>
      <c r="K1125" s="23">
        <v>-0.16368866942558249</v>
      </c>
      <c r="M1125" s="4">
        <v>-5.940792847668299E-2</v>
      </c>
      <c r="N1125" s="23">
        <v>-0.1247005439667723</v>
      </c>
      <c r="O1125" s="46"/>
      <c r="P1125" s="22">
        <f t="shared" ref="P1125:Q1140" si="73">P1124*(1+M1125)</f>
        <v>39168337.101242267</v>
      </c>
      <c r="Q1125" s="22">
        <f t="shared" si="73"/>
        <v>831.33475733791602</v>
      </c>
      <c r="R1125" s="1"/>
      <c r="S1125" s="15">
        <f t="shared" si="72"/>
        <v>197.50707761896396</v>
      </c>
      <c r="T1125" s="15">
        <f t="shared" si="72"/>
        <v>102.31669683025137</v>
      </c>
      <c r="U1125" s="44"/>
      <c r="V1125" s="44"/>
    </row>
    <row r="1126" spans="1:22" x14ac:dyDescent="0.2">
      <c r="A1126" s="24">
        <v>44773</v>
      </c>
      <c r="B1126" s="23">
        <v>5.591044576127191E-2</v>
      </c>
      <c r="C1126" s="23">
        <v>6.783632829949833E-2</v>
      </c>
      <c r="D1126" s="23">
        <v>7.7392155603439372E-2</v>
      </c>
      <c r="E1126" s="23">
        <v>8.2668217112120884E-2</v>
      </c>
      <c r="F1126" s="23">
        <v>8.0803400946147338E-2</v>
      </c>
      <c r="G1126" s="23">
        <v>9.0687553776568564E-2</v>
      </c>
      <c r="H1126" s="23">
        <v>0.12101362709348271</v>
      </c>
      <c r="I1126" s="23">
        <v>0.1073459274667649</v>
      </c>
      <c r="J1126" s="23">
        <v>0.117076682726519</v>
      </c>
      <c r="K1126" s="23">
        <v>0.13176930856249811</v>
      </c>
      <c r="M1126" s="4">
        <v>4.3399357141421652E-2</v>
      </c>
      <c r="N1126" s="23">
        <v>0.1194038726021289</v>
      </c>
      <c r="O1126" s="46"/>
      <c r="P1126" s="22">
        <f t="shared" si="73"/>
        <v>40868217.751734681</v>
      </c>
      <c r="Q1126" s="22">
        <f t="shared" si="73"/>
        <v>930.59934679281434</v>
      </c>
      <c r="R1126" s="1"/>
      <c r="S1126" s="15">
        <f t="shared" si="72"/>
        <v>206.07875781850788</v>
      </c>
      <c r="T1126" s="15">
        <f t="shared" si="72"/>
        <v>114.53370666364135</v>
      </c>
      <c r="U1126" s="44"/>
      <c r="V1126" s="44"/>
    </row>
    <row r="1127" spans="1:22" x14ac:dyDescent="0.2">
      <c r="A1127" s="24">
        <v>44804</v>
      </c>
      <c r="B1127" s="23">
        <v>-2.6853604255006991E-2</v>
      </c>
      <c r="C1127" s="23">
        <v>-3.4388311066347668E-2</v>
      </c>
      <c r="D1127" s="23">
        <v>-4.1961594197267423E-2</v>
      </c>
      <c r="E1127" s="23">
        <v>-3.9883647540051748E-2</v>
      </c>
      <c r="F1127" s="23">
        <v>-4.663959568856136E-2</v>
      </c>
      <c r="G1127" s="23">
        <v>-4.4697785648791587E-2</v>
      </c>
      <c r="H1127" s="23">
        <v>-3.3633476447633523E-2</v>
      </c>
      <c r="I1127" s="23">
        <v>-2.1544372994917651E-2</v>
      </c>
      <c r="J1127" s="23">
        <v>-2.5829206071086769E-2</v>
      </c>
      <c r="K1127" s="23">
        <v>-8.7046461539421419E-3</v>
      </c>
      <c r="M1127" s="4">
        <v>-2.188698194959874E-2</v>
      </c>
      <c r="N1127" s="23">
        <v>-1.2145098260073881E-2</v>
      </c>
      <c r="O1127" s="46"/>
      <c r="P1127" s="22">
        <f t="shared" si="73"/>
        <v>39973735.807490192</v>
      </c>
      <c r="Q1127" s="22">
        <f t="shared" si="73"/>
        <v>919.29712628525499</v>
      </c>
      <c r="R1127" s="1"/>
      <c r="S1127" s="15">
        <f t="shared" si="72"/>
        <v>201.56831576593848</v>
      </c>
      <c r="T1127" s="15">
        <f t="shared" si="72"/>
        <v>113.14268354212095</v>
      </c>
      <c r="U1127" s="44"/>
      <c r="V1127" s="44"/>
    </row>
    <row r="1128" spans="1:22" x14ac:dyDescent="0.2">
      <c r="A1128" s="24">
        <v>44834</v>
      </c>
      <c r="B1128" s="23">
        <v>-7.5701598655382188E-2</v>
      </c>
      <c r="C1128" s="23">
        <v>-8.8203816430209789E-2</v>
      </c>
      <c r="D1128" s="23">
        <v>-8.8630851303569125E-2</v>
      </c>
      <c r="E1128" s="23">
        <v>-8.5762290484320935E-2</v>
      </c>
      <c r="F1128" s="23">
        <v>-9.1272716611414534E-2</v>
      </c>
      <c r="G1128" s="23">
        <v>-8.9816026039252692E-2</v>
      </c>
      <c r="H1128" s="23">
        <v>-8.7969301159804697E-2</v>
      </c>
      <c r="I1128" s="23">
        <v>-0.10170276909507681</v>
      </c>
      <c r="J1128" s="23">
        <v>-9.3773972948476433E-2</v>
      </c>
      <c r="K1128" s="23">
        <v>-0.12555837652256971</v>
      </c>
      <c r="M1128" s="4">
        <v>-7.6152814690648274E-2</v>
      </c>
      <c r="N1128" s="23">
        <v>-0.10596713999449441</v>
      </c>
      <c r="O1128" s="46"/>
      <c r="P1128" s="22">
        <f t="shared" si="73"/>
        <v>36929623.312049463</v>
      </c>
      <c r="Q1128" s="22">
        <f t="shared" si="73"/>
        <v>821.88183900764898</v>
      </c>
      <c r="R1128" s="1"/>
      <c r="S1128" s="15">
        <f t="shared" si="72"/>
        <v>186.2183211679089</v>
      </c>
      <c r="T1128" s="15">
        <f t="shared" si="72"/>
        <v>101.15327695586025</v>
      </c>
      <c r="U1128" s="44"/>
      <c r="V1128" s="44"/>
    </row>
    <row r="1129" spans="1:22" x14ac:dyDescent="0.2">
      <c r="A1129" s="24">
        <v>44865</v>
      </c>
      <c r="B1129" s="23">
        <v>9.6760808325405484E-2</v>
      </c>
      <c r="C1129" s="23">
        <v>8.0930223807761173E-2</v>
      </c>
      <c r="D1129" s="23">
        <v>7.6000421603709165E-2</v>
      </c>
      <c r="E1129" s="23">
        <v>7.698073273752612E-2</v>
      </c>
      <c r="F1129" s="23">
        <v>8.8847448611076157E-2</v>
      </c>
      <c r="G1129" s="23">
        <v>0.1017424078503005</v>
      </c>
      <c r="H1129" s="23">
        <v>9.3723306583851765E-2</v>
      </c>
      <c r="I1129" s="23">
        <v>9.7261063032777761E-2</v>
      </c>
      <c r="J1129" s="23">
        <v>8.7869086228293994E-2</v>
      </c>
      <c r="K1129" s="23">
        <v>0.13171156646516199</v>
      </c>
      <c r="M1129" s="4">
        <v>0.1170018164426254</v>
      </c>
      <c r="N1129" s="23">
        <v>5.296383419067735E-2</v>
      </c>
      <c r="O1129" s="46"/>
      <c r="P1129" s="22">
        <f t="shared" si="73"/>
        <v>41250456.320101172</v>
      </c>
      <c r="Q1129" s="22">
        <f t="shared" si="73"/>
        <v>865.41185245317899</v>
      </c>
      <c r="R1129" s="1"/>
      <c r="S1129" s="15">
        <f t="shared" si="72"/>
        <v>208.00620299945044</v>
      </c>
      <c r="T1129" s="15">
        <f t="shared" si="72"/>
        <v>106.51074234439409</v>
      </c>
      <c r="U1129" s="44"/>
      <c r="V1129" s="44"/>
    </row>
    <row r="1130" spans="1:22" x14ac:dyDescent="0.2">
      <c r="A1130" s="24">
        <v>44895</v>
      </c>
      <c r="B1130" s="23">
        <v>5.705918578597434E-2</v>
      </c>
      <c r="C1130" s="23">
        <v>5.7482400126874847E-2</v>
      </c>
      <c r="D1130" s="23">
        <v>7.7560988935021363E-2</v>
      </c>
      <c r="E1130" s="23">
        <v>7.0209664442143133E-2</v>
      </c>
      <c r="F1130" s="23">
        <v>5.9520098160542337E-2</v>
      </c>
      <c r="G1130" s="23">
        <v>4.9785873419756953E-2</v>
      </c>
      <c r="H1130" s="23">
        <v>6.9741267785492334E-2</v>
      </c>
      <c r="I1130" s="23">
        <v>6.121016705326842E-2</v>
      </c>
      <c r="J1130" s="23">
        <v>4.9750625765800152E-2</v>
      </c>
      <c r="K1130" s="23">
        <v>4.9238496195261883E-2</v>
      </c>
      <c r="M1130" s="4">
        <v>5.1743553388901971E-2</v>
      </c>
      <c r="N1130" s="23">
        <v>3.6053312865242902E-2</v>
      </c>
      <c r="O1130" s="46"/>
      <c r="P1130" s="22">
        <f t="shared" si="73"/>
        <v>43384901.509016894</v>
      </c>
      <c r="Q1130" s="22">
        <f t="shared" si="73"/>
        <v>896.61281672696293</v>
      </c>
      <c r="R1130" s="1"/>
      <c r="S1130" s="15">
        <f t="shared" si="72"/>
        <v>218.76918306957526</v>
      </c>
      <c r="T1130" s="15">
        <f t="shared" si="72"/>
        <v>110.35080746164581</v>
      </c>
      <c r="U1130" s="44"/>
      <c r="V1130" s="44"/>
    </row>
    <row r="1131" spans="1:22" x14ac:dyDescent="0.2">
      <c r="A1131" s="24">
        <v>44926</v>
      </c>
      <c r="B1131" s="23">
        <v>-3.3913580939029617E-2</v>
      </c>
      <c r="C1131" s="23">
        <v>-4.0497565676978688E-2</v>
      </c>
      <c r="D1131" s="23">
        <v>-3.4027130407543349E-2</v>
      </c>
      <c r="E1131" s="23">
        <v>-4.3800051055834711E-2</v>
      </c>
      <c r="F1131" s="23">
        <v>-4.7832618672572769E-2</v>
      </c>
      <c r="G1131" s="23">
        <v>-5.6110045816325053E-2</v>
      </c>
      <c r="H1131" s="23">
        <v>-4.9117379329061982E-2</v>
      </c>
      <c r="I1131" s="23">
        <v>-6.523650990873231E-2</v>
      </c>
      <c r="J1131" s="23">
        <v>-5.5910832667443802E-2</v>
      </c>
      <c r="K1131" s="23">
        <v>-9.0744411172116207E-2</v>
      </c>
      <c r="M1131" s="4">
        <v>-2.838141605985221E-2</v>
      </c>
      <c r="N1131" s="23">
        <v>-7.2476986208667743E-2</v>
      </c>
      <c r="O1131" s="46"/>
      <c r="P1131" s="22">
        <f t="shared" si="73"/>
        <v>42153576.568573773</v>
      </c>
      <c r="Q1131" s="22">
        <f t="shared" si="73"/>
        <v>831.62902197452809</v>
      </c>
      <c r="R1131" s="1"/>
      <c r="S1131" s="15">
        <f t="shared" si="72"/>
        <v>212.56020386380368</v>
      </c>
      <c r="T1131" s="15">
        <f t="shared" si="72"/>
        <v>102.35291351113277</v>
      </c>
      <c r="U1131" s="44"/>
      <c r="V1131" s="44"/>
    </row>
    <row r="1132" spans="1:22" x14ac:dyDescent="0.2">
      <c r="A1132" s="24">
        <v>44957</v>
      </c>
      <c r="B1132" s="23">
        <v>1.280480711540875E-2</v>
      </c>
      <c r="C1132" s="23">
        <v>2.9034193257760799E-2</v>
      </c>
      <c r="D1132" s="23">
        <v>5.2938452829542057E-2</v>
      </c>
      <c r="E1132" s="23">
        <v>8.2012376296004288E-2</v>
      </c>
      <c r="F1132" s="23">
        <v>8.5373984132729841E-2</v>
      </c>
      <c r="G1132" s="23">
        <v>9.2476016934934777E-2</v>
      </c>
      <c r="H1132" s="23">
        <v>0.11218679113017439</v>
      </c>
      <c r="I1132" s="23">
        <v>0.1174959393543137</v>
      </c>
      <c r="J1132" s="23">
        <v>0.14859082784837041</v>
      </c>
      <c r="K1132" s="23">
        <v>0.1237542229660404</v>
      </c>
      <c r="M1132" s="4">
        <v>2.549685270036435E-2</v>
      </c>
      <c r="N1132" s="23">
        <v>0.1698275344231541</v>
      </c>
      <c r="O1132" s="46"/>
      <c r="P1132" s="22">
        <f t="shared" si="73"/>
        <v>43228360.101136222</v>
      </c>
      <c r="Q1132" s="22">
        <f t="shared" si="73"/>
        <v>972.86252833120125</v>
      </c>
      <c r="R1132" s="1"/>
      <c r="S1132" s="15">
        <f t="shared" si="72"/>
        <v>217.97982007167849</v>
      </c>
      <c r="T1132" s="15">
        <f t="shared" si="72"/>
        <v>119.73525645375479</v>
      </c>
      <c r="U1132" s="44"/>
      <c r="V1132" s="44"/>
    </row>
    <row r="1133" spans="1:22" x14ac:dyDescent="0.2">
      <c r="A1133" s="24">
        <v>44985</v>
      </c>
      <c r="B1133" s="23">
        <v>-2.0160945582473749E-2</v>
      </c>
      <c r="C1133" s="23">
        <v>-3.6497518353778353E-2</v>
      </c>
      <c r="D1133" s="23">
        <v>-3.2339498887871562E-2</v>
      </c>
      <c r="E1133" s="23">
        <v>-2.1315185752998331E-2</v>
      </c>
      <c r="F1133" s="23">
        <v>-2.817379613011901E-2</v>
      </c>
      <c r="G1133" s="23">
        <v>-2.447248027100753E-2</v>
      </c>
      <c r="H1133" s="23">
        <v>-1.5082366559465821E-2</v>
      </c>
      <c r="I1133" s="23">
        <v>-1.8045908659132151E-2</v>
      </c>
      <c r="J1133" s="23">
        <v>-7.2875244960352399E-3</v>
      </c>
      <c r="K1133" s="23">
        <v>-3.8080804746245422E-2</v>
      </c>
      <c r="M1133" s="4">
        <v>-1.8217373894263238E-2</v>
      </c>
      <c r="N1133" s="23">
        <v>-7.5000761829189713E-3</v>
      </c>
      <c r="O1133" s="46"/>
      <c r="P1133" s="22">
        <f t="shared" si="73"/>
        <v>42440852.902337976</v>
      </c>
      <c r="Q1133" s="22">
        <f t="shared" si="73"/>
        <v>965.5659852532101</v>
      </c>
      <c r="R1133" s="1"/>
      <c r="S1133" s="15">
        <f t="shared" si="72"/>
        <v>214.00880018802849</v>
      </c>
      <c r="T1133" s="15">
        <f t="shared" si="72"/>
        <v>118.83723290857029</v>
      </c>
      <c r="U1133" s="44"/>
      <c r="V1133" s="44"/>
    </row>
    <row r="1134" spans="1:22" x14ac:dyDescent="0.2">
      <c r="A1134" s="24">
        <v>45016</v>
      </c>
      <c r="B1134" s="23">
        <v>2.893435903307991E-2</v>
      </c>
      <c r="C1134" s="23">
        <v>1.114117933711733E-2</v>
      </c>
      <c r="D1134" s="23">
        <v>4.4183238050731748E-3</v>
      </c>
      <c r="E1134" s="23">
        <v>-1.2771279799624261E-2</v>
      </c>
      <c r="F1134" s="23">
        <v>-1.326388302092398E-2</v>
      </c>
      <c r="G1134" s="23">
        <v>-2.6617415443463681E-2</v>
      </c>
      <c r="H1134" s="23">
        <v>-3.5363164421093697E-2</v>
      </c>
      <c r="I1134" s="23">
        <v>-5.3260393272999362E-2</v>
      </c>
      <c r="J1134" s="23">
        <v>-2.3189133586377648E-2</v>
      </c>
      <c r="K1134" s="23">
        <v>-4.5262463306874598E-2</v>
      </c>
      <c r="M1134" s="4">
        <v>-5.203593299148733E-3</v>
      </c>
      <c r="N1134" s="23">
        <v>-2.841292799746575E-2</v>
      </c>
      <c r="O1134" s="46"/>
      <c r="P1134" s="22">
        <f t="shared" si="73"/>
        <v>42220007.96456521</v>
      </c>
      <c r="Q1134" s="22">
        <f t="shared" si="73"/>
        <v>938.13142843740854</v>
      </c>
      <c r="R1134" s="1"/>
      <c r="S1134" s="15">
        <f t="shared" si="72"/>
        <v>212.89518542941119</v>
      </c>
      <c r="T1134" s="15">
        <f t="shared" si="72"/>
        <v>115.46071916652102</v>
      </c>
      <c r="U1134" s="44"/>
      <c r="V1134" s="44"/>
    </row>
    <row r="1135" spans="1:22" x14ac:dyDescent="0.2">
      <c r="A1135" s="24">
        <v>45046</v>
      </c>
      <c r="B1135" s="23">
        <v>1.5943457428452629E-2</v>
      </c>
      <c r="C1135" s="23">
        <v>1.2113723740529121E-2</v>
      </c>
      <c r="D1135" s="23">
        <v>3.6464019028284319E-3</v>
      </c>
      <c r="E1135" s="23">
        <v>9.1851654370934573E-3</v>
      </c>
      <c r="F1135" s="23">
        <v>-4.2964825306924873E-3</v>
      </c>
      <c r="G1135" s="23">
        <v>-4.5431449312717141E-3</v>
      </c>
      <c r="H1135" s="23">
        <v>-1.164309015406308E-2</v>
      </c>
      <c r="I1135" s="23">
        <v>-1.4451780270275169E-2</v>
      </c>
      <c r="J1135" s="23">
        <v>-2.170666060785836E-2</v>
      </c>
      <c r="K1135" s="23">
        <v>-4.2909825788884748E-2</v>
      </c>
      <c r="M1135" s="4">
        <v>1.035235945558647E-2</v>
      </c>
      <c r="N1135" s="23">
        <v>-4.2217198809149988E-2</v>
      </c>
      <c r="O1135" s="46"/>
      <c r="P1135" s="22">
        <f t="shared" si="73"/>
        <v>42657084.663232118</v>
      </c>
      <c r="Q1135" s="22">
        <f t="shared" si="73"/>
        <v>898.52614741395462</v>
      </c>
      <c r="R1135" s="1"/>
      <c r="S1135" s="15">
        <f t="shared" si="72"/>
        <v>215.0991529153402</v>
      </c>
      <c r="T1135" s="15">
        <f t="shared" si="72"/>
        <v>110.58629103082056</v>
      </c>
      <c r="U1135" s="44"/>
      <c r="V1135" s="44"/>
    </row>
    <row r="1136" spans="1:22" x14ac:dyDescent="0.2">
      <c r="A1136" s="24">
        <v>45077</v>
      </c>
      <c r="B1136" s="23">
        <v>-4.7964780401656318E-2</v>
      </c>
      <c r="C1136" s="23">
        <v>-3.5017261951944038E-2</v>
      </c>
      <c r="D1136" s="23">
        <v>-3.3830686555474193E-2</v>
      </c>
      <c r="E1136" s="23">
        <v>-4.5346800858490403E-2</v>
      </c>
      <c r="F1136" s="23">
        <v>-3.4809929290387683E-2</v>
      </c>
      <c r="G1136" s="23">
        <v>-2.8390218087396751E-2</v>
      </c>
      <c r="H1136" s="23">
        <v>-2.9478490827297109E-2</v>
      </c>
      <c r="I1136" s="23">
        <v>1.4259733811132951E-3</v>
      </c>
      <c r="J1136" s="23">
        <v>7.1560003215859506E-3</v>
      </c>
      <c r="K1136" s="23">
        <v>1.0573487823912089E-3</v>
      </c>
      <c r="M1136" s="4">
        <v>-4.2624036017987359E-2</v>
      </c>
      <c r="N1136" s="23">
        <v>4.9675031569464047E-2</v>
      </c>
      <c r="O1136" s="46"/>
      <c r="P1136" s="22">
        <f t="shared" si="73"/>
        <v>40838867.550124176</v>
      </c>
      <c r="Q1136" s="22">
        <f t="shared" si="73"/>
        <v>943.16046215273172</v>
      </c>
      <c r="R1136" s="1"/>
      <c r="S1136" s="15">
        <f t="shared" si="72"/>
        <v>205.93075887403816</v>
      </c>
      <c r="T1136" s="15">
        <f t="shared" si="72"/>
        <v>116.07966852892652</v>
      </c>
      <c r="U1136" s="44"/>
      <c r="V1136" s="44"/>
    </row>
    <row r="1137" spans="1:22" x14ac:dyDescent="0.2">
      <c r="A1137" s="24">
        <v>45107</v>
      </c>
      <c r="B1137" s="23">
        <v>3.6863704008131062E-2</v>
      </c>
      <c r="C1137" s="23">
        <v>6.3227848928360184E-2</v>
      </c>
      <c r="D1137" s="23">
        <v>6.1293646315783587E-2</v>
      </c>
      <c r="E1137" s="23">
        <v>7.9623380321064183E-2</v>
      </c>
      <c r="F1137" s="23">
        <v>8.3978138197347341E-2</v>
      </c>
      <c r="G1137" s="23">
        <v>9.3814104475895888E-2</v>
      </c>
      <c r="H1137" s="23">
        <v>9.7100022727601362E-2</v>
      </c>
      <c r="I1137" s="23">
        <v>9.8467310110948489E-2</v>
      </c>
      <c r="J1137" s="23">
        <v>0.1175231682701865</v>
      </c>
      <c r="K1137" s="23">
        <v>9.8921075823013474E-2</v>
      </c>
      <c r="M1137" s="4">
        <v>9.6132045760133206E-2</v>
      </c>
      <c r="N1137" s="23">
        <v>8.5581018390173388E-2</v>
      </c>
      <c r="O1137" s="46"/>
      <c r="P1137" s="22">
        <f t="shared" si="73"/>
        <v>44764791.43424473</v>
      </c>
      <c r="Q1137" s="22">
        <f t="shared" si="73"/>
        <v>1023.877095009109</v>
      </c>
      <c r="R1137" s="1"/>
      <c r="S1137" s="15">
        <f t="shared" si="72"/>
        <v>225.72730400953614</v>
      </c>
      <c r="T1137" s="15">
        <f t="shared" si="72"/>
        <v>126.0138847760258</v>
      </c>
      <c r="U1137" s="44"/>
      <c r="V1137" s="44"/>
    </row>
    <row r="1138" spans="1:22" x14ac:dyDescent="0.2">
      <c r="A1138" s="24">
        <v>45138</v>
      </c>
      <c r="B1138" s="23">
        <v>1.7426719718625201E-2</v>
      </c>
      <c r="C1138" s="23">
        <v>1.7883478698229219E-2</v>
      </c>
      <c r="D1138" s="23">
        <v>2.0446780692735238E-2</v>
      </c>
      <c r="E1138" s="23">
        <v>2.893101559769691E-2</v>
      </c>
      <c r="F1138" s="23">
        <v>4.0859524334707867E-2</v>
      </c>
      <c r="G1138" s="23">
        <v>4.2915063037585369E-2</v>
      </c>
      <c r="H1138" s="23">
        <v>5.0426343163717677E-2</v>
      </c>
      <c r="I1138" s="23">
        <v>4.6034462388130637E-2</v>
      </c>
      <c r="J1138" s="23">
        <v>5.5297067916894038E-2</v>
      </c>
      <c r="K1138" s="23">
        <v>6.95991706395125E-2</v>
      </c>
      <c r="M1138" s="4">
        <v>1.7864892666219299E-2</v>
      </c>
      <c r="N1138" s="23">
        <v>6.71974596379874E-2</v>
      </c>
      <c r="O1138" s="46"/>
      <c r="P1138" s="22">
        <f t="shared" si="73"/>
        <v>45564509.628443204</v>
      </c>
      <c r="Q1138" s="22">
        <f t="shared" si="73"/>
        <v>1092.6790347752433</v>
      </c>
      <c r="R1138" s="1"/>
      <c r="S1138" s="15">
        <f t="shared" si="72"/>
        <v>229.75989806750155</v>
      </c>
      <c r="T1138" s="15">
        <f t="shared" si="72"/>
        <v>134.48169771208879</v>
      </c>
      <c r="U1138" s="44"/>
      <c r="V1138" s="44"/>
    </row>
    <row r="1139" spans="1:22" x14ac:dyDescent="0.2">
      <c r="A1139" s="24">
        <v>45169</v>
      </c>
      <c r="B1139" s="23">
        <v>-4.0402488708796792E-2</v>
      </c>
      <c r="C1139" s="23">
        <v>-1.127516486503633E-2</v>
      </c>
      <c r="D1139" s="23">
        <v>-2.028855880435906E-2</v>
      </c>
      <c r="E1139" s="23">
        <v>-1.311567049394732E-2</v>
      </c>
      <c r="F1139" s="23">
        <v>-2.9799004675564941E-2</v>
      </c>
      <c r="G1139" s="23">
        <v>-2.6347555053804671E-2</v>
      </c>
      <c r="H1139" s="23">
        <v>-3.6994888311749172E-2</v>
      </c>
      <c r="I1139" s="23">
        <v>-2.8837499974723561E-2</v>
      </c>
      <c r="J1139" s="23">
        <v>-2.048433353314176E-2</v>
      </c>
      <c r="K1139" s="23">
        <v>-6.5103464603362332E-2</v>
      </c>
      <c r="M1139" s="4">
        <v>-1.546795187732162E-2</v>
      </c>
      <c r="N1139" s="23">
        <v>-5.5904322877118863E-2</v>
      </c>
      <c r="O1139" s="46"/>
      <c r="P1139" s="22">
        <f t="shared" si="73"/>
        <v>44859719.986196689</v>
      </c>
      <c r="Q1139" s="22">
        <f t="shared" si="73"/>
        <v>1031.5935532141095</v>
      </c>
      <c r="R1139" s="1"/>
      <c r="S1139" s="15">
        <f t="shared" si="72"/>
        <v>226.20598302085511</v>
      </c>
      <c r="T1139" s="15">
        <f t="shared" si="72"/>
        <v>126.96358946212908</v>
      </c>
      <c r="U1139" s="44"/>
      <c r="V1139" s="44"/>
    </row>
    <row r="1140" spans="1:22" x14ac:dyDescent="0.2">
      <c r="A1140" s="24">
        <v>45199</v>
      </c>
      <c r="B1140" s="23">
        <v>-4.1424924062022243E-2</v>
      </c>
      <c r="C1140" s="23">
        <v>-3.8818909919059633E-2</v>
      </c>
      <c r="D1140" s="23">
        <v>-4.1684426494078788E-2</v>
      </c>
      <c r="E1140" s="23">
        <v>-5.2437162371523849E-2</v>
      </c>
      <c r="F1140" s="23">
        <v>-4.6578310998849057E-2</v>
      </c>
      <c r="G1140" s="23">
        <v>-4.5839531246838872E-2</v>
      </c>
      <c r="H1140" s="23">
        <v>-4.53388689887846E-2</v>
      </c>
      <c r="I1140" s="23">
        <v>-6.9761544049643381E-2</v>
      </c>
      <c r="J1140" s="23">
        <v>-5.3348481900517802E-2</v>
      </c>
      <c r="K1140" s="23">
        <v>-6.2393917567034052E-2</v>
      </c>
      <c r="M1140" s="4">
        <v>-4.0609548051302291E-2</v>
      </c>
      <c r="N1140" s="23">
        <v>-6.6501068725442633E-2</v>
      </c>
      <c r="O1140" s="46"/>
      <c r="P1140" s="22">
        <f t="shared" si="73"/>
        <v>43037987.031849273</v>
      </c>
      <c r="Q1140" s="22">
        <f t="shared" si="73"/>
        <v>962.99147943509456</v>
      </c>
      <c r="R1140" s="1"/>
      <c r="S1140" s="15">
        <f t="shared" si="72"/>
        <v>217.01986028387765</v>
      </c>
      <c r="T1140" s="15">
        <f t="shared" si="72"/>
        <v>118.52037507367915</v>
      </c>
      <c r="U1140" s="44"/>
      <c r="V1140" s="44"/>
    </row>
    <row r="1141" spans="1:22" x14ac:dyDescent="0.2">
      <c r="A1141" s="24">
        <v>45230</v>
      </c>
      <c r="B1141" s="23">
        <v>-9.6582381271203537E-3</v>
      </c>
      <c r="C1141" s="23">
        <v>-1.336971631584993E-2</v>
      </c>
      <c r="D1141" s="23">
        <v>-2.986036022184442E-2</v>
      </c>
      <c r="E1141" s="23">
        <v>-3.7248392190857613E-2</v>
      </c>
      <c r="F1141" s="23">
        <v>-4.4784477520190359E-2</v>
      </c>
      <c r="G1141" s="23">
        <v>-5.3053520901080987E-2</v>
      </c>
      <c r="H1141" s="23">
        <v>-6.3059980644174243E-2</v>
      </c>
      <c r="I1141" s="23">
        <v>-7.4949615822373056E-2</v>
      </c>
      <c r="J1141" s="23">
        <v>-7.9162344361110998E-2</v>
      </c>
      <c r="K1141" s="23">
        <v>-9.2269441969413418E-2</v>
      </c>
      <c r="M1141" s="4">
        <v>-3.3737558845015968E-2</v>
      </c>
      <c r="N1141" s="23">
        <v>-9.2633186957283176E-2</v>
      </c>
      <c r="O1141" s="46"/>
      <c r="P1141" s="22">
        <f t="shared" ref="P1141:Q1155" si="74">P1140*(1+M1141)</f>
        <v>41585990.411791228</v>
      </c>
      <c r="Q1141" s="22">
        <f t="shared" si="74"/>
        <v>873.78650968231273</v>
      </c>
      <c r="R1141" s="1"/>
      <c r="S1141" s="15">
        <f t="shared" si="72"/>
        <v>209.6981399770132</v>
      </c>
      <c r="T1141" s="15">
        <f t="shared" si="72"/>
        <v>107.5414550112317</v>
      </c>
      <c r="U1141" s="44"/>
      <c r="V1141" s="44"/>
    </row>
    <row r="1142" spans="1:22" x14ac:dyDescent="0.2">
      <c r="A1142" s="24">
        <v>45260</v>
      </c>
      <c r="B1142" s="23">
        <v>5.0203939757568261E-2</v>
      </c>
      <c r="C1142" s="23">
        <v>7.0960000279104027E-2</v>
      </c>
      <c r="D1142" s="23">
        <v>8.0088639882569437E-2</v>
      </c>
      <c r="E1142" s="23">
        <v>9.3548242970108914E-2</v>
      </c>
      <c r="F1142" s="23">
        <v>0.103700993856315</v>
      </c>
      <c r="G1142" s="23">
        <v>9.9905851133383308E-2</v>
      </c>
      <c r="H1142" s="23">
        <v>0.11509675109657549</v>
      </c>
      <c r="I1142" s="23">
        <v>0.1057001432229014</v>
      </c>
      <c r="J1142" s="23">
        <v>0.1064148996233981</v>
      </c>
      <c r="K1142" s="23">
        <v>0.1248844223938488</v>
      </c>
      <c r="M1142" s="4">
        <v>8.4284620630211859E-2</v>
      </c>
      <c r="N1142" s="23">
        <v>8.9967690395543531E-2</v>
      </c>
      <c r="O1142" s="46"/>
      <c r="P1142" s="22">
        <f t="shared" si="74"/>
        <v>45091049.837180682</v>
      </c>
      <c r="Q1142" s="22">
        <f t="shared" si="74"/>
        <v>952.3990638572136</v>
      </c>
      <c r="R1142" s="1"/>
      <c r="S1142" s="15">
        <f t="shared" si="72"/>
        <v>227.37246815183684</v>
      </c>
      <c r="T1142" s="15">
        <f t="shared" si="72"/>
        <v>117.21671134036848</v>
      </c>
      <c r="U1142" s="44"/>
      <c r="V1142" s="44"/>
    </row>
    <row r="1143" spans="1:22" x14ac:dyDescent="0.2">
      <c r="A1143" s="24">
        <v>45291</v>
      </c>
      <c r="B1143" s="23">
        <v>3.0111073216295241E-2</v>
      </c>
      <c r="C1143" s="23">
        <v>4.6004070291864263E-2</v>
      </c>
      <c r="D1143" s="23">
        <v>5.2177558777661913E-2</v>
      </c>
      <c r="E1143" s="23">
        <v>6.8054859574389559E-2</v>
      </c>
      <c r="F1143" s="23">
        <v>7.7351364641379025E-2</v>
      </c>
      <c r="G1143" s="23">
        <v>9.5851211843313966E-2</v>
      </c>
      <c r="H1143" s="23">
        <v>0.10687467553023321</v>
      </c>
      <c r="I1143" s="23">
        <v>0.12239122189766891</v>
      </c>
      <c r="J1143" s="23">
        <v>9.7406180715868637E-2</v>
      </c>
      <c r="K1143" s="23">
        <v>0.1104350769202075</v>
      </c>
      <c r="M1143" s="4">
        <v>5.2692161749208037E-2</v>
      </c>
      <c r="N1143" s="23">
        <v>0.1360986745654176</v>
      </c>
      <c r="O1143" s="46"/>
      <c r="P1143" s="22">
        <f t="shared" si="74"/>
        <v>47466994.728643008</v>
      </c>
      <c r="Q1143" s="22">
        <f t="shared" si="74"/>
        <v>1082.0193141055249</v>
      </c>
      <c r="R1143" s="1"/>
      <c r="S1143" s="15">
        <f t="shared" si="72"/>
        <v>239.35321502101007</v>
      </c>
      <c r="T1143" s="15">
        <f t="shared" si="72"/>
        <v>133.16975039070977</v>
      </c>
      <c r="U1143" s="44"/>
      <c r="V1143" s="44"/>
    </row>
    <row r="1144" spans="1:22" x14ac:dyDescent="0.2">
      <c r="A1144" s="24">
        <v>45322</v>
      </c>
      <c r="B1144" s="23">
        <v>4.7417410323796301E-3</v>
      </c>
      <c r="C1144" s="23">
        <v>1.5827057592113589E-3</v>
      </c>
      <c r="D1144" s="23">
        <v>6.827051246392532E-3</v>
      </c>
      <c r="E1144" s="23">
        <v>-1.2661868739040171E-2</v>
      </c>
      <c r="F1144" s="23">
        <v>-1.362371892980576E-2</v>
      </c>
      <c r="G1144" s="23">
        <v>-1.350742850350828E-2</v>
      </c>
      <c r="H1144" s="23">
        <v>-1.942977007356305E-2</v>
      </c>
      <c r="I1144" s="23">
        <v>-3.0433805098285301E-2</v>
      </c>
      <c r="J1144" s="23">
        <v>-1.5713124482668948E-2</v>
      </c>
      <c r="K1144" s="23">
        <v>-3.8966634659386108E-2</v>
      </c>
      <c r="M1144" s="4">
        <v>1.7552825910006859E-2</v>
      </c>
      <c r="N1144" s="23">
        <v>-6.4509903468532831E-2</v>
      </c>
      <c r="O1144" s="46"/>
      <c r="P1144" s="22">
        <f t="shared" si="74"/>
        <v>48300174.623586088</v>
      </c>
      <c r="Q1144" s="22">
        <f t="shared" si="74"/>
        <v>1012.2183526014894</v>
      </c>
      <c r="R1144" s="1"/>
      <c r="S1144" s="15">
        <f t="shared" si="72"/>
        <v>243.55454033527431</v>
      </c>
      <c r="T1144" s="15">
        <f t="shared" si="72"/>
        <v>124.57898264807648</v>
      </c>
      <c r="U1144" s="44"/>
      <c r="V1144" s="44"/>
    </row>
    <row r="1145" spans="1:22" x14ac:dyDescent="0.2">
      <c r="A1145" s="24">
        <v>45351</v>
      </c>
      <c r="B1145" s="23">
        <v>1.5601325849204151E-2</v>
      </c>
      <c r="C1145" s="23">
        <v>3.7266162914117301E-2</v>
      </c>
      <c r="D1145" s="23">
        <v>4.3757375084969387E-2</v>
      </c>
      <c r="E1145" s="23">
        <v>5.5381353910069181E-2</v>
      </c>
      <c r="F1145" s="23">
        <v>3.2921370361963152E-2</v>
      </c>
      <c r="G1145" s="23">
        <v>5.2865213838291972E-2</v>
      </c>
      <c r="H1145" s="23">
        <v>4.8512516665209143E-2</v>
      </c>
      <c r="I1145" s="23">
        <v>5.5117674345936729E-2</v>
      </c>
      <c r="J1145" s="23">
        <v>6.6469405694660935E-2</v>
      </c>
      <c r="K1145" s="23">
        <v>7.9498051189498348E-2</v>
      </c>
      <c r="M1145" s="4">
        <v>5.2348536686413268E-2</v>
      </c>
      <c r="N1145" s="23">
        <v>3.0341199651282801E-2</v>
      </c>
      <c r="O1145" s="46"/>
      <c r="P1145" s="22">
        <f t="shared" si="74"/>
        <v>50828618.086829059</v>
      </c>
      <c r="Q1145" s="22">
        <f t="shared" si="74"/>
        <v>1042.9302717284638</v>
      </c>
      <c r="R1145" s="1"/>
      <c r="S1145" s="15">
        <f t="shared" si="72"/>
        <v>256.30426412515794</v>
      </c>
      <c r="T1145" s="15">
        <f t="shared" si="72"/>
        <v>128.35885843295546</v>
      </c>
      <c r="U1145" s="44"/>
      <c r="V1145" s="44"/>
    </row>
    <row r="1146" spans="1:22" x14ac:dyDescent="0.2">
      <c r="A1146" s="24">
        <v>45382</v>
      </c>
      <c r="B1146" s="23">
        <v>3.5380571279986263E-2</v>
      </c>
      <c r="C1146" s="23">
        <v>3.9396509733566579E-2</v>
      </c>
      <c r="D1146" s="23">
        <v>3.9852712381761607E-2</v>
      </c>
      <c r="E1146" s="23">
        <v>3.9227440261605732E-2</v>
      </c>
      <c r="F1146" s="23">
        <v>5.4752916913516129E-2</v>
      </c>
      <c r="G1146" s="23">
        <v>5.1021076319964012E-2</v>
      </c>
      <c r="H1146" s="23">
        <v>4.7794299139404729E-2</v>
      </c>
      <c r="I1146" s="23">
        <v>4.2075655554935733E-2</v>
      </c>
      <c r="J1146" s="23">
        <v>5.8953554027577078E-2</v>
      </c>
      <c r="K1146" s="23">
        <v>3.8889455674930198E-2</v>
      </c>
      <c r="M1146" s="4">
        <v>5.0605916230351232E-2</v>
      </c>
      <c r="N1146" s="23">
        <v>3.2815692737448429E-2</v>
      </c>
      <c r="O1146" s="46"/>
      <c r="P1146" s="22">
        <f t="shared" si="74"/>
        <v>53400846.875835642</v>
      </c>
      <c r="Q1146" s="22">
        <f t="shared" si="74"/>
        <v>1077.1547510720886</v>
      </c>
      <c r="R1146" s="1"/>
      <c r="S1146" s="15">
        <f t="shared" si="72"/>
        <v>269.27477624495748</v>
      </c>
      <c r="T1146" s="15">
        <f t="shared" si="72"/>
        <v>132.57104329142095</v>
      </c>
      <c r="U1146" s="44"/>
      <c r="V1146" s="44"/>
    </row>
    <row r="1147" spans="1:22" x14ac:dyDescent="0.2">
      <c r="A1147" s="24">
        <v>45412</v>
      </c>
      <c r="B1147" s="23">
        <v>-2.169991713781716E-2</v>
      </c>
      <c r="C1147" s="23">
        <v>-3.8397079773751182E-2</v>
      </c>
      <c r="D1147" s="23">
        <v>-5.6659453793093249E-2</v>
      </c>
      <c r="E1147" s="23">
        <v>-5.0476984572862198E-2</v>
      </c>
      <c r="F1147" s="23">
        <v>-5.2510338223642553E-2</v>
      </c>
      <c r="G1147" s="23">
        <v>-4.9680857187375339E-2</v>
      </c>
      <c r="H1147" s="23">
        <v>-7.1328509886762592E-2</v>
      </c>
      <c r="I1147" s="23">
        <v>-6.8407847320858139E-2</v>
      </c>
      <c r="J1147" s="23">
        <v>-6.8325464959633445E-2</v>
      </c>
      <c r="K1147" s="23">
        <v>-6.7687205667215075E-2</v>
      </c>
      <c r="M1147" s="4">
        <v>-5.1553371505168477E-2</v>
      </c>
      <c r="N1147" s="23">
        <v>-5.5774373159537587E-2</v>
      </c>
      <c r="O1147" s="46"/>
      <c r="P1147" s="22">
        <f t="shared" si="74"/>
        <v>50647853.178155072</v>
      </c>
      <c r="Q1147" s="22">
        <f t="shared" si="74"/>
        <v>1017.0771200352251</v>
      </c>
      <c r="R1147" s="1"/>
      <c r="S1147" s="15">
        <f t="shared" si="72"/>
        <v>255.39275366823006</v>
      </c>
      <c r="T1147" s="15">
        <f t="shared" si="72"/>
        <v>125.17697645273603</v>
      </c>
      <c r="U1147" s="44"/>
      <c r="V1147" s="44"/>
    </row>
    <row r="1148" spans="1:22" x14ac:dyDescent="0.2">
      <c r="A1148" s="24">
        <v>45443</v>
      </c>
      <c r="B1148" s="23">
        <v>2.0809970432737121E-2</v>
      </c>
      <c r="C1148" s="23">
        <v>3.0678444729810801E-2</v>
      </c>
      <c r="D1148" s="23">
        <v>3.801393328841704E-2</v>
      </c>
      <c r="E1148" s="23">
        <v>3.9452607961560159E-2</v>
      </c>
      <c r="F1148" s="23">
        <v>3.9774480766489352E-2</v>
      </c>
      <c r="G1148" s="23">
        <v>3.8367877806089787E-2</v>
      </c>
      <c r="H1148" s="23">
        <v>4.5092134964194973E-2</v>
      </c>
      <c r="I1148" s="23">
        <v>3.098235656213422E-2</v>
      </c>
      <c r="J1148" s="23">
        <v>3.5022675834615283E-2</v>
      </c>
      <c r="K1148" s="23">
        <v>1.308014365976713E-2</v>
      </c>
      <c r="M1148" s="4">
        <v>3.6688568545306117E-2</v>
      </c>
      <c r="N1148" s="23">
        <v>1.8601978474893161E-2</v>
      </c>
      <c r="O1148" s="46"/>
      <c r="P1148" s="22">
        <f t="shared" si="74"/>
        <v>52506050.411154419</v>
      </c>
      <c r="Q1148" s="22">
        <f t="shared" si="74"/>
        <v>1035.9967667294268</v>
      </c>
      <c r="R1148" s="1"/>
      <c r="S1148" s="15">
        <f t="shared" si="72"/>
        <v>264.7627482171614</v>
      </c>
      <c r="T1148" s="15">
        <f t="shared" si="72"/>
        <v>127.50551587426203</v>
      </c>
      <c r="U1148" s="44"/>
      <c r="V1148" s="44"/>
    </row>
    <row r="1149" spans="1:22" x14ac:dyDescent="0.2">
      <c r="A1149" s="24">
        <v>45473</v>
      </c>
      <c r="B1149" s="23">
        <v>-9.1123520152265047E-3</v>
      </c>
      <c r="C1149" s="23">
        <v>-6.8874970397317017E-3</v>
      </c>
      <c r="D1149" s="23">
        <v>-2.3541993402357011E-3</v>
      </c>
      <c r="E1149" s="23">
        <v>-1.056300187223015E-2</v>
      </c>
      <c r="F1149" s="23">
        <v>-6.0573037482210476E-3</v>
      </c>
      <c r="G1149" s="23">
        <v>-4.6989372503035056E-3</v>
      </c>
      <c r="H1149" s="23">
        <v>-1.101338191383202E-2</v>
      </c>
      <c r="I1149" s="23">
        <v>5.4090926303158142E-3</v>
      </c>
      <c r="J1149" s="23">
        <v>-3.9448111941542728E-3</v>
      </c>
      <c r="K1149" s="23">
        <v>-8.9721654957433689E-3</v>
      </c>
      <c r="M1149" s="4">
        <v>-8.1968238010470436E-3</v>
      </c>
      <c r="N1149" s="23">
        <v>-1.5929465170519911E-2</v>
      </c>
      <c r="O1149" s="46"/>
      <c r="P1149" s="22">
        <f t="shared" si="74"/>
        <v>52075667.567445293</v>
      </c>
      <c r="Q1149" s="22">
        <f t="shared" si="74"/>
        <v>1019.4938923170391</v>
      </c>
      <c r="R1149" s="1"/>
      <c r="S1149" s="15">
        <f t="shared" si="72"/>
        <v>262.59253462094438</v>
      </c>
      <c r="T1149" s="15">
        <f t="shared" si="72"/>
        <v>125.47442120009379</v>
      </c>
      <c r="U1149" s="44"/>
      <c r="V1149" s="44"/>
    </row>
    <row r="1150" spans="1:22" x14ac:dyDescent="0.2">
      <c r="A1150" s="24">
        <v>45504</v>
      </c>
      <c r="B1150" s="23">
        <v>5.4370677974452893E-2</v>
      </c>
      <c r="C1150" s="23">
        <v>6.8129152470148932E-2</v>
      </c>
      <c r="D1150" s="23">
        <v>6.2766324431043297E-2</v>
      </c>
      <c r="E1150" s="23">
        <v>6.3011996222751859E-2</v>
      </c>
      <c r="F1150" s="23">
        <v>7.3599547434785223E-2</v>
      </c>
      <c r="G1150" s="23">
        <v>6.3509436550273704E-2</v>
      </c>
      <c r="H1150" s="23">
        <v>6.4583825392761446E-2</v>
      </c>
      <c r="I1150" s="23">
        <v>6.1293600338657557E-2</v>
      </c>
      <c r="J1150" s="23">
        <v>9.5407041924262439E-3</v>
      </c>
      <c r="K1150" s="23">
        <v>7.3467477086560842E-3</v>
      </c>
      <c r="M1150" s="4">
        <v>6.8822511317059368E-2</v>
      </c>
      <c r="N1150" s="23">
        <v>3.5232984026403388E-2</v>
      </c>
      <c r="O1150" s="46"/>
      <c r="P1150" s="22">
        <f t="shared" si="74"/>
        <v>55659645.787949212</v>
      </c>
      <c r="Q1150" s="22">
        <f t="shared" si="74"/>
        <v>1055.4137043400613</v>
      </c>
      <c r="R1150" s="1"/>
      <c r="S1150" s="15">
        <f t="shared" si="72"/>
        <v>280.6648123066696</v>
      </c>
      <c r="T1150" s="15">
        <f t="shared" si="72"/>
        <v>129.89525947795892</v>
      </c>
      <c r="U1150" s="44"/>
      <c r="V1150" s="44"/>
    </row>
    <row r="1151" spans="1:22" x14ac:dyDescent="0.2">
      <c r="A1151" s="24">
        <v>45535</v>
      </c>
      <c r="B1151" s="23">
        <v>4.5378140953226773E-2</v>
      </c>
      <c r="C1151" s="23">
        <v>3.9368700106239642E-2</v>
      </c>
      <c r="D1151" s="23">
        <v>1.978926406288177E-2</v>
      </c>
      <c r="E1151" s="23">
        <v>2.655465818446218E-2</v>
      </c>
      <c r="F1151" s="23">
        <v>2.319124099851981E-2</v>
      </c>
      <c r="G1151" s="23">
        <v>8.126602548371548E-3</v>
      </c>
      <c r="H1151" s="23">
        <v>3.9703723650810503E-3</v>
      </c>
      <c r="I1151" s="23">
        <v>-5.4516443073167027E-3</v>
      </c>
      <c r="J1151" s="23">
        <v>-1.149235065202195E-2</v>
      </c>
      <c r="K1151" s="23">
        <v>-5.034814286114634E-3</v>
      </c>
      <c r="M1151" s="4">
        <v>2.578449946767886E-2</v>
      </c>
      <c r="N1151" s="23">
        <v>-1.2728293571543091E-2</v>
      </c>
      <c r="O1151" s="46"/>
      <c r="P1151" s="22">
        <f t="shared" si="74"/>
        <v>57094801.895139776</v>
      </c>
      <c r="Q1151" s="22">
        <f t="shared" si="74"/>
        <v>1041.9800888717912</v>
      </c>
      <c r="R1151" s="1"/>
      <c r="S1151" s="15">
        <f t="shared" si="72"/>
        <v>287.90161401018707</v>
      </c>
      <c r="T1151" s="15">
        <f t="shared" si="72"/>
        <v>128.24191448177169</v>
      </c>
      <c r="U1151" s="44"/>
      <c r="V1151" s="44"/>
    </row>
    <row r="1152" spans="1:22" x14ac:dyDescent="0.2">
      <c r="A1152" s="24">
        <v>45565</v>
      </c>
      <c r="B1152" s="23">
        <v>1.6587095902968411E-2</v>
      </c>
      <c r="C1152" s="23">
        <v>1.0226682565453929E-2</v>
      </c>
      <c r="D1152" s="23">
        <v>1.180929736926143E-2</v>
      </c>
      <c r="E1152" s="23">
        <v>1.9691447384982699E-2</v>
      </c>
      <c r="F1152" s="23">
        <v>1.3045554652628549E-2</v>
      </c>
      <c r="G1152" s="23">
        <v>2.5134937299965389E-2</v>
      </c>
      <c r="H1152" s="23">
        <v>2.1129082961865352E-2</v>
      </c>
      <c r="I1152" s="23">
        <v>1.623211312412819E-2</v>
      </c>
      <c r="J1152" s="23">
        <v>1.9907557883469339E-2</v>
      </c>
      <c r="K1152" s="23">
        <v>3.6013012587810138E-2</v>
      </c>
      <c r="M1152" s="4">
        <v>2.2495140810639531E-2</v>
      </c>
      <c r="N1152" s="23">
        <v>1.7798936697822228E-2</v>
      </c>
      <c r="O1152" s="46"/>
      <c r="P1152" s="22">
        <f t="shared" si="74"/>
        <v>58379157.503326513</v>
      </c>
      <c r="Q1152" s="22">
        <f t="shared" si="74"/>
        <v>1060.5262265140113</v>
      </c>
      <c r="R1152" s="1"/>
      <c r="S1152" s="15">
        <f t="shared" si="72"/>
        <v>294.37800135695664</v>
      </c>
      <c r="T1152" s="15">
        <f t="shared" si="72"/>
        <v>130.52448419964026</v>
      </c>
      <c r="U1152" s="44"/>
      <c r="V1152" s="44"/>
    </row>
    <row r="1153" spans="1:22" x14ac:dyDescent="0.2">
      <c r="A1153" s="24">
        <v>45596</v>
      </c>
      <c r="B1153" s="23">
        <v>-1.4229579458839981E-2</v>
      </c>
      <c r="C1153" s="23">
        <v>-9.2135904524153055E-3</v>
      </c>
      <c r="D1153" s="23">
        <v>-1.6077580731591049E-2</v>
      </c>
      <c r="E1153" s="23">
        <v>-1.9527752736946982E-2</v>
      </c>
      <c r="F1153" s="23">
        <v>-7.6267945220138966E-3</v>
      </c>
      <c r="G1153" s="23">
        <v>-2.4399462304914719E-2</v>
      </c>
      <c r="H1153" s="23">
        <v>-8.7474608600792338E-3</v>
      </c>
      <c r="I1153" s="23">
        <v>-1.97048394819994E-2</v>
      </c>
      <c r="J1153" s="23">
        <v>2.9320408273812689E-3</v>
      </c>
      <c r="K1153" s="23">
        <v>9.7025946951956165E-3</v>
      </c>
      <c r="M1153" s="4">
        <v>9.5240478758099115E-3</v>
      </c>
      <c r="N1153" s="23">
        <v>6.8028965624595669E-3</v>
      </c>
      <c r="O1153" s="46"/>
      <c r="P1153" s="22">
        <f t="shared" si="74"/>
        <v>58935163.394337639</v>
      </c>
      <c r="Q1153" s="22">
        <f t="shared" si="74"/>
        <v>1067.7408767347617</v>
      </c>
      <c r="R1153" s="1"/>
      <c r="S1153" s="15">
        <f t="shared" si="72"/>
        <v>297.18167153546551</v>
      </c>
      <c r="T1153" s="15">
        <f t="shared" si="72"/>
        <v>131.41242876451881</v>
      </c>
      <c r="U1153" s="44"/>
      <c r="V1153" s="44"/>
    </row>
    <row r="1154" spans="1:22" x14ac:dyDescent="0.2">
      <c r="A1154" s="24">
        <v>45626</v>
      </c>
      <c r="B1154" s="23">
        <v>5.2344901281846538E-2</v>
      </c>
      <c r="C1154" s="23">
        <v>6.5642154572463959E-2</v>
      </c>
      <c r="D1154" s="23">
        <v>6.3789846241720266E-2</v>
      </c>
      <c r="E1154" s="23">
        <v>4.9925181466813712E-2</v>
      </c>
      <c r="F1154" s="23">
        <v>8.8649982151481482E-2</v>
      </c>
      <c r="G1154" s="23">
        <v>8.282196087324728E-2</v>
      </c>
      <c r="H1154" s="23">
        <v>7.8034229401555688E-2</v>
      </c>
      <c r="I1154" s="23">
        <v>8.0552445716407614E-2</v>
      </c>
      <c r="J1154" s="23">
        <v>0.10765655535240309</v>
      </c>
      <c r="K1154" s="23">
        <v>0.1725109038609772</v>
      </c>
      <c r="M1154" s="4">
        <v>8.0270778465768119E-2</v>
      </c>
      <c r="N1154" s="23">
        <v>0.13513798645276909</v>
      </c>
      <c r="O1154" s="46"/>
      <c r="P1154" s="22">
        <f t="shared" si="74"/>
        <v>63665934.839008361</v>
      </c>
      <c r="Q1154" s="22">
        <f t="shared" si="74"/>
        <v>1212.0332288700117</v>
      </c>
      <c r="R1154" s="1"/>
      <c r="S1154" s="15">
        <f t="shared" si="72"/>
        <v>321.03667565537552</v>
      </c>
      <c r="T1154" s="15">
        <f t="shared" si="72"/>
        <v>149.17123978262384</v>
      </c>
      <c r="U1154" s="44"/>
      <c r="V1154" s="44"/>
    </row>
    <row r="1155" spans="1:22" x14ac:dyDescent="0.2">
      <c r="A1155" s="24">
        <v>45657</v>
      </c>
      <c r="B1155" s="23">
        <v>-6.2279493488959288E-2</v>
      </c>
      <c r="C1155" s="23">
        <v>-6.7008765420608338E-2</v>
      </c>
      <c r="D1155" s="23">
        <v>-7.2361159714198167E-2</v>
      </c>
      <c r="E1155" s="23">
        <v>-7.3233136924549705E-2</v>
      </c>
      <c r="F1155" s="23">
        <v>-6.8699542788102794E-2</v>
      </c>
      <c r="G1155" s="23">
        <v>-8.093228628301638E-2</v>
      </c>
      <c r="H1155" s="23">
        <v>-5.9600256493198667E-2</v>
      </c>
      <c r="I1155" s="23">
        <v>-7.0478379846827491E-2</v>
      </c>
      <c r="J1155" s="23">
        <v>-6.5325993480129241E-2</v>
      </c>
      <c r="K1155" s="23">
        <v>-7.8206365198758551E-2</v>
      </c>
      <c r="M1155" s="4">
        <v>-7.0340459723256671E-2</v>
      </c>
      <c r="N1155" s="23">
        <v>-6.737024849760688E-2</v>
      </c>
      <c r="O1155" s="46"/>
      <c r="P1155" s="22">
        <f t="shared" si="74"/>
        <v>59187643.713721611</v>
      </c>
      <c r="Q1155" s="22">
        <f t="shared" si="74"/>
        <v>1130.3782490536821</v>
      </c>
      <c r="R1155" s="1"/>
      <c r="S1155" s="15">
        <f t="shared" si="72"/>
        <v>298.45480830175035</v>
      </c>
      <c r="T1155" s="15">
        <f t="shared" si="72"/>
        <v>139.12153628977237</v>
      </c>
      <c r="U1155" s="44"/>
      <c r="V1155" s="44"/>
    </row>
    <row r="1156" spans="1:22" x14ac:dyDescent="0.2">
      <c r="A1156" s="52">
        <v>45688</v>
      </c>
      <c r="B1156" s="42">
        <v>44592</v>
      </c>
      <c r="C1156" s="42">
        <v>44592</v>
      </c>
      <c r="D1156" s="42">
        <v>44592</v>
      </c>
      <c r="E1156" s="42">
        <v>44592</v>
      </c>
      <c r="F1156" s="42">
        <v>44592</v>
      </c>
      <c r="G1156" s="42">
        <v>44592</v>
      </c>
      <c r="H1156" s="42">
        <v>44592</v>
      </c>
      <c r="I1156" s="42">
        <v>44592</v>
      </c>
      <c r="J1156" s="42">
        <v>44592</v>
      </c>
      <c r="K1156" s="42">
        <v>44592</v>
      </c>
      <c r="O1156" s="1"/>
      <c r="P1156" s="3"/>
      <c r="Q1156" s="3"/>
      <c r="R1156" s="1"/>
      <c r="S1156" s="1"/>
      <c r="T1156" s="1"/>
      <c r="U1156" s="1"/>
      <c r="V1156" s="3"/>
    </row>
    <row r="1157" spans="1:22" x14ac:dyDescent="0.2">
      <c r="A1157" s="5" t="s">
        <v>42</v>
      </c>
      <c r="B1157" s="3" t="s">
        <v>6</v>
      </c>
      <c r="C1157" s="3">
        <v>2</v>
      </c>
      <c r="D1157" s="3">
        <v>3</v>
      </c>
      <c r="E1157" s="3">
        <v>4</v>
      </c>
      <c r="F1157" s="3">
        <v>5</v>
      </c>
      <c r="G1157" s="3">
        <v>6</v>
      </c>
      <c r="H1157" s="3">
        <v>7</v>
      </c>
      <c r="I1157" s="3">
        <v>8</v>
      </c>
      <c r="J1157" s="3">
        <v>9</v>
      </c>
      <c r="K1157" s="3" t="s">
        <v>4</v>
      </c>
      <c r="M1157" s="3" t="s">
        <v>7</v>
      </c>
      <c r="N1157" s="3" t="s">
        <v>23</v>
      </c>
      <c r="O1157" s="1"/>
      <c r="P1157" s="3"/>
      <c r="Q1157" s="3"/>
      <c r="R1157" s="1"/>
      <c r="S1157" s="1"/>
      <c r="T1157" s="1"/>
      <c r="U1157" s="1"/>
      <c r="V1157" s="3"/>
    </row>
    <row r="1158" spans="1:22" x14ac:dyDescent="0.2">
      <c r="A1158" s="7" t="s">
        <v>13</v>
      </c>
      <c r="B1158" s="2" cm="1">
        <f t="array" ref="B1158">EXP(12*AVERAGE(LN(1+B4:B1155)))-1</f>
        <v>0.10208588139237151</v>
      </c>
      <c r="C1158" s="2" cm="1">
        <f t="array" ref="C1158">EXP(12*AVERAGE(LN(1+C4:C1155)))-1</f>
        <v>0.11505187725811217</v>
      </c>
      <c r="D1158" s="2" cm="1">
        <f t="array" ref="D1158">EXP(12*AVERAGE(LN(1+D4:D1155)))-1</f>
        <v>0.11679273328879769</v>
      </c>
      <c r="E1158" s="2" cm="1">
        <f t="array" ref="E1158">EXP(12*AVERAGE(LN(1+E4:E1155)))-1</f>
        <v>0.11888772251846436</v>
      </c>
      <c r="F1158" s="2" cm="1">
        <f t="array" ref="F1158">EXP(12*AVERAGE(LN(1+F4:F1155)))-1</f>
        <v>0.11255473031219898</v>
      </c>
      <c r="G1158" s="2" cm="1">
        <f t="array" ref="G1158">EXP(12*AVERAGE(LN(1+G4:G1155)))-1</f>
        <v>0.11835441717000794</v>
      </c>
      <c r="H1158" s="2" cm="1">
        <f t="array" ref="H1158">EXP(12*AVERAGE(LN(1+H4:H1155)))-1</f>
        <v>0.11038394841523336</v>
      </c>
      <c r="I1158" s="2" cm="1">
        <f t="array" ref="I1158">EXP(12*AVERAGE(LN(1+I4:I1155)))-1</f>
        <v>0.10280914895266502</v>
      </c>
      <c r="J1158" s="2" cm="1">
        <f t="array" ref="J1158">EXP(12*AVERAGE(LN(1+J4:J1155)))-1</f>
        <v>0.101185042314067</v>
      </c>
      <c r="K1158" s="2" cm="1">
        <f t="array" ref="K1158">EXP(12*AVERAGE(LN(1+K4:K1155)))-1</f>
        <v>6.4605171276443496E-2</v>
      </c>
      <c r="L1158" s="2"/>
      <c r="M1158" s="2" cm="1">
        <f t="array" ref="M1158">EXP(12*AVERAGE(LN(1+M4:M1155)))-1</f>
        <v>0.14849049894043764</v>
      </c>
      <c r="N1158" s="2" cm="1">
        <f t="array" ref="N1158">EXP(12*AVERAGE(LN(1+N4:N1155)))-1</f>
        <v>2.5583632341900531E-2</v>
      </c>
      <c r="O1158" s="1"/>
      <c r="P1158" s="3"/>
      <c r="Q1158" s="3"/>
      <c r="R1158" s="1"/>
      <c r="S1158" s="1"/>
      <c r="T1158" s="1"/>
      <c r="U1158" s="1"/>
      <c r="V1158" s="3"/>
    </row>
    <row r="1159" spans="1:22" x14ac:dyDescent="0.2">
      <c r="A1159" s="26" t="s">
        <v>0</v>
      </c>
      <c r="B1159" s="2">
        <f>STDEV(B16:B1155)*SQRT(12)</f>
        <v>0.13312200446356715</v>
      </c>
      <c r="C1159" s="2">
        <f t="shared" ref="C1159:N1159" si="75">STDEV(C16:C1155)*SQRT(12)</f>
        <v>0.16202638126675509</v>
      </c>
      <c r="D1159" s="2">
        <f t="shared" si="75"/>
        <v>0.19076872505754142</v>
      </c>
      <c r="E1159" s="2">
        <f t="shared" si="75"/>
        <v>0.21189148106416095</v>
      </c>
      <c r="F1159" s="2">
        <f t="shared" si="75"/>
        <v>0.23038772943737806</v>
      </c>
      <c r="G1159" s="2">
        <f t="shared" si="75"/>
        <v>0.25255256108292473</v>
      </c>
      <c r="H1159" s="2">
        <f t="shared" si="75"/>
        <v>0.26806004497869584</v>
      </c>
      <c r="I1159" s="2">
        <f t="shared" si="75"/>
        <v>0.29047532408144439</v>
      </c>
      <c r="J1159" s="2">
        <f t="shared" si="75"/>
        <v>0.31649149118715231</v>
      </c>
      <c r="K1159" s="2">
        <f t="shared" si="75"/>
        <v>0.35619621315252903</v>
      </c>
      <c r="L1159" s="2"/>
      <c r="M1159" s="2">
        <f t="shared" si="75"/>
        <v>0.1640080892222085</v>
      </c>
      <c r="N1159" s="2">
        <f t="shared" si="75"/>
        <v>0.34996617232451332</v>
      </c>
      <c r="O1159" s="1"/>
      <c r="P1159" s="3"/>
      <c r="Q1159" s="3"/>
      <c r="R1159" s="1"/>
      <c r="S1159" s="1"/>
      <c r="T1159" s="1"/>
      <c r="U1159" s="1"/>
      <c r="V1159" s="3"/>
    </row>
    <row r="1160" spans="1:22" x14ac:dyDescent="0.2">
      <c r="A1160" s="26" t="s">
        <v>2</v>
      </c>
      <c r="B1160" s="6">
        <f t="shared" ref="B1160" si="76">B1158/B1159</f>
        <v>0.76685955716893073</v>
      </c>
      <c r="C1160" s="6">
        <f t="shared" ref="C1160:N1160" si="77">C1158/C1159</f>
        <v>0.7100811383838439</v>
      </c>
      <c r="D1160" s="6">
        <f t="shared" si="77"/>
        <v>0.61222159582798275</v>
      </c>
      <c r="E1160" s="6">
        <f t="shared" si="77"/>
        <v>0.56107834973537718</v>
      </c>
      <c r="F1160" s="6">
        <f t="shared" si="77"/>
        <v>0.48854481350662649</v>
      </c>
      <c r="G1160" s="6">
        <f t="shared" si="77"/>
        <v>0.46863281315585903</v>
      </c>
      <c r="H1160" s="6">
        <f t="shared" si="77"/>
        <v>0.41178814404812236</v>
      </c>
      <c r="I1160" s="6">
        <f t="shared" si="77"/>
        <v>0.35393419140773236</v>
      </c>
      <c r="J1160" s="6">
        <f t="shared" si="77"/>
        <v>0.31970857078818843</v>
      </c>
      <c r="K1160" s="6">
        <f t="shared" si="77"/>
        <v>0.18137523334302968</v>
      </c>
      <c r="L1160" s="6"/>
      <c r="M1160" s="6">
        <f t="shared" si="77"/>
        <v>0.90538521389181814</v>
      </c>
      <c r="N1160" s="6">
        <f t="shared" si="77"/>
        <v>7.3103157862290713E-2</v>
      </c>
      <c r="O1160" s="1"/>
      <c r="P1160" s="3"/>
      <c r="Q1160" s="3"/>
      <c r="R1160" s="1"/>
      <c r="S1160" s="1"/>
      <c r="T1160" s="1"/>
      <c r="U1160" s="1"/>
      <c r="V1160" s="3"/>
    </row>
    <row r="1161" spans="1:22" x14ac:dyDescent="0.2">
      <c r="M1161" s="1"/>
      <c r="O1161" s="1"/>
      <c r="P1161" s="3"/>
      <c r="Q1161" s="3"/>
      <c r="R1161" s="1"/>
      <c r="S1161" s="1"/>
      <c r="T1161" s="1"/>
      <c r="U1161" s="1"/>
      <c r="V1161" s="3"/>
    </row>
    <row r="1162" spans="1:22" x14ac:dyDescent="0.2">
      <c r="A1162" s="7"/>
      <c r="B1162" s="2"/>
      <c r="C1162" s="2"/>
      <c r="D1162" s="2"/>
      <c r="E1162" s="2"/>
      <c r="F1162" s="2"/>
      <c r="G1162" s="2"/>
      <c r="H1162" s="2"/>
      <c r="I1162" s="2"/>
      <c r="J1162" s="2"/>
      <c r="K1162" s="2"/>
      <c r="L1162" s="39"/>
      <c r="M1162" s="2"/>
      <c r="N1162" s="2"/>
      <c r="O1162" s="1"/>
      <c r="P1162" s="3"/>
      <c r="Q1162" s="3"/>
      <c r="R1162" s="1"/>
      <c r="S1162" s="1"/>
      <c r="T1162" s="1"/>
      <c r="U1162" s="1"/>
      <c r="V1162" s="3"/>
    </row>
    <row r="1163" spans="1:22" x14ac:dyDescent="0.2">
      <c r="B1163" s="2"/>
      <c r="C1163" s="2"/>
      <c r="D1163" s="2"/>
      <c r="E1163" s="2"/>
      <c r="F1163" s="2"/>
      <c r="G1163" s="2"/>
      <c r="H1163" s="2"/>
      <c r="I1163" s="2"/>
      <c r="J1163" s="2"/>
      <c r="K1163" s="2"/>
      <c r="L1163" s="2"/>
      <c r="M1163" s="2"/>
      <c r="N1163" s="2"/>
      <c r="O1163" s="1"/>
      <c r="P1163" s="3"/>
      <c r="Q1163" s="3"/>
      <c r="R1163" s="1"/>
      <c r="S1163" s="1"/>
      <c r="T1163" s="1"/>
      <c r="U1163" s="1"/>
      <c r="V1163" s="3"/>
    </row>
    <row r="1164" spans="1:22" x14ac:dyDescent="0.2">
      <c r="A1164" s="2"/>
      <c r="B1164" s="2"/>
      <c r="C1164" s="2"/>
      <c r="D1164" s="2"/>
      <c r="E1164" s="2"/>
      <c r="F1164" s="2"/>
      <c r="G1164" s="2"/>
      <c r="H1164" s="2"/>
      <c r="I1164" s="2"/>
      <c r="J1164" s="2"/>
      <c r="K1164" s="2"/>
      <c r="L1164" s="2"/>
      <c r="M1164" s="2"/>
      <c r="N1164" s="2"/>
      <c r="O1164" s="2"/>
      <c r="P1164" s="3"/>
      <c r="Q1164" s="3"/>
      <c r="R1164" s="1"/>
      <c r="S1164" s="1"/>
      <c r="T1164" s="1"/>
      <c r="U1164" s="1"/>
      <c r="V1164" s="3"/>
    </row>
    <row r="1165" spans="1:22" x14ac:dyDescent="0.2">
      <c r="A1165" s="2"/>
      <c r="B1165" s="2"/>
      <c r="C1165" s="2"/>
      <c r="D1165" s="2"/>
      <c r="E1165" s="2"/>
      <c r="F1165" s="2"/>
      <c r="G1165" s="2"/>
      <c r="H1165" s="2"/>
      <c r="I1165" s="2"/>
      <c r="J1165" s="2"/>
      <c r="K1165" s="2"/>
      <c r="L1165" s="2"/>
      <c r="M1165" s="2"/>
      <c r="N1165" s="2"/>
      <c r="O1165" s="2"/>
      <c r="P1165" s="3"/>
      <c r="Q1165" s="3"/>
      <c r="R1165" s="1"/>
      <c r="S1165" s="1"/>
      <c r="T1165" s="1"/>
      <c r="U1165" s="1"/>
      <c r="V1165" s="3"/>
    </row>
    <row r="1166" spans="1:22" x14ac:dyDescent="0.2">
      <c r="A1166" s="2"/>
      <c r="B1166" s="2"/>
      <c r="C1166" s="2"/>
      <c r="D1166" s="2"/>
      <c r="E1166" s="2"/>
      <c r="F1166" s="2"/>
      <c r="G1166" s="2"/>
      <c r="H1166" s="2"/>
      <c r="I1166" s="2"/>
      <c r="J1166" s="2"/>
      <c r="K1166" s="2"/>
      <c r="L1166" s="2"/>
      <c r="M1166" s="2"/>
      <c r="O1166" s="1"/>
      <c r="P1166" s="3"/>
      <c r="Q1166" s="3"/>
      <c r="R1166" s="1"/>
      <c r="S1166" s="1"/>
      <c r="T1166" s="1"/>
      <c r="U1166" s="1"/>
      <c r="V1166" s="3"/>
    </row>
    <row r="1167" spans="1:22" x14ac:dyDescent="0.2">
      <c r="A1167" s="2"/>
      <c r="B1167" s="2"/>
      <c r="C1167" s="2"/>
      <c r="D1167" s="2"/>
      <c r="E1167" s="2"/>
      <c r="F1167" s="2"/>
      <c r="G1167" s="2"/>
      <c r="H1167" s="2"/>
      <c r="I1167" s="2"/>
      <c r="J1167" s="2"/>
      <c r="K1167" s="2"/>
      <c r="L1167" s="2"/>
      <c r="M1167" s="2"/>
      <c r="N1167" s="38"/>
      <c r="O1167" s="1"/>
      <c r="P1167" s="3"/>
      <c r="Q1167" s="3"/>
      <c r="R1167" s="1"/>
      <c r="S1167" s="1"/>
      <c r="T1167" s="1"/>
      <c r="U1167" s="1"/>
      <c r="V1167" s="3"/>
    </row>
    <row r="1168" spans="1:22" x14ac:dyDescent="0.2">
      <c r="A1168" s="2"/>
      <c r="B1168" s="2"/>
      <c r="C1168" s="2"/>
      <c r="D1168" s="2"/>
      <c r="E1168" s="2"/>
      <c r="F1168" s="2"/>
      <c r="G1168" s="2"/>
      <c r="H1168" s="2"/>
      <c r="I1168" s="2"/>
      <c r="J1168" s="2"/>
      <c r="K1168" s="2"/>
      <c r="L1168" s="2"/>
      <c r="M1168" s="2"/>
      <c r="O1168" s="1"/>
      <c r="P1168" s="3"/>
      <c r="Q1168" s="3"/>
      <c r="R1168" s="1"/>
      <c r="S1168" s="1"/>
      <c r="T1168" s="1"/>
      <c r="U1168" s="1"/>
      <c r="V1168" s="3"/>
    </row>
    <row r="1169" spans="1:22" x14ac:dyDescent="0.2">
      <c r="A1169" s="2"/>
      <c r="B1169" s="2"/>
      <c r="C1169" s="2"/>
      <c r="D1169" s="2"/>
      <c r="E1169" s="2"/>
      <c r="F1169" s="2"/>
      <c r="G1169" s="2"/>
      <c r="H1169" s="2"/>
      <c r="I1169" s="2"/>
      <c r="J1169" s="2"/>
      <c r="K1169" s="2"/>
      <c r="L1169" s="2"/>
      <c r="M1169" s="2"/>
      <c r="O1169" s="1"/>
      <c r="P1169" s="3"/>
      <c r="Q1169" s="3"/>
      <c r="R1169" s="1"/>
      <c r="S1169" s="1"/>
      <c r="T1169" s="1"/>
      <c r="U1169" s="1"/>
      <c r="V1169" s="3"/>
    </row>
    <row r="1170" spans="1:22" x14ac:dyDescent="0.2">
      <c r="A1170" s="2"/>
      <c r="B1170" s="2"/>
      <c r="C1170" s="2"/>
      <c r="D1170" s="2"/>
      <c r="E1170" s="2"/>
      <c r="F1170" s="2"/>
      <c r="G1170" s="2"/>
      <c r="H1170" s="2"/>
      <c r="I1170" s="2"/>
      <c r="J1170" s="2"/>
      <c r="K1170" s="2"/>
      <c r="L1170" s="2"/>
      <c r="M1170" s="2"/>
      <c r="O1170" s="1"/>
      <c r="P1170" s="3"/>
      <c r="Q1170" s="3"/>
      <c r="R1170" s="1"/>
      <c r="S1170" s="1"/>
      <c r="T1170" s="1"/>
      <c r="U1170" s="1"/>
      <c r="V1170" s="3"/>
    </row>
    <row r="1171" spans="1:22" x14ac:dyDescent="0.2">
      <c r="A1171" s="2"/>
      <c r="B1171" s="2"/>
      <c r="C1171" s="2"/>
      <c r="D1171" s="2"/>
      <c r="E1171" s="2"/>
      <c r="F1171" s="2"/>
      <c r="G1171" s="2"/>
      <c r="H1171" s="2"/>
      <c r="I1171" s="2"/>
      <c r="J1171" s="2"/>
      <c r="K1171" s="2"/>
      <c r="L1171" s="2"/>
      <c r="M1171" s="2"/>
      <c r="O1171" s="1"/>
      <c r="P1171" s="3"/>
      <c r="Q1171" s="3"/>
      <c r="R1171" s="1"/>
      <c r="S1171" s="1"/>
      <c r="T1171" s="1"/>
      <c r="U1171" s="1"/>
      <c r="V1171" s="3"/>
    </row>
    <row r="1172" spans="1:22" x14ac:dyDescent="0.2">
      <c r="A1172" s="2"/>
      <c r="B1172" s="2"/>
      <c r="C1172" s="2"/>
      <c r="D1172" s="2"/>
      <c r="E1172" s="2"/>
      <c r="F1172" s="2"/>
      <c r="G1172" s="2"/>
      <c r="H1172" s="2"/>
      <c r="I1172" s="2"/>
      <c r="J1172" s="2"/>
      <c r="K1172" s="2"/>
      <c r="L1172" s="2"/>
      <c r="M1172" s="2"/>
      <c r="O1172" s="1"/>
      <c r="P1172" s="3"/>
      <c r="Q1172" s="3"/>
      <c r="R1172" s="1"/>
      <c r="S1172" s="1"/>
      <c r="T1172" s="1"/>
      <c r="U1172" s="1"/>
      <c r="V1172" s="3"/>
    </row>
    <row r="1173" spans="1:22" x14ac:dyDescent="0.2">
      <c r="A1173" s="2"/>
      <c r="B1173" s="2"/>
      <c r="C1173" s="2"/>
      <c r="D1173" s="2"/>
      <c r="E1173" s="2"/>
      <c r="F1173" s="2"/>
      <c r="G1173" s="2"/>
      <c r="H1173" s="2"/>
      <c r="I1173" s="2"/>
      <c r="J1173" s="2"/>
      <c r="K1173" s="2"/>
      <c r="L1173" s="2"/>
      <c r="M1173" s="2"/>
      <c r="O1173" s="1"/>
      <c r="P1173" s="3"/>
      <c r="Q1173" s="3"/>
      <c r="R1173" s="1"/>
      <c r="S1173" s="1"/>
      <c r="T1173" s="1"/>
      <c r="U1173" s="1"/>
      <c r="V1173" s="3"/>
    </row>
    <row r="1174" spans="1:22" x14ac:dyDescent="0.2">
      <c r="A1174" s="2"/>
      <c r="B1174" s="2"/>
      <c r="C1174" s="2"/>
      <c r="D1174" s="2"/>
      <c r="E1174" s="2"/>
      <c r="F1174" s="2"/>
      <c r="G1174" s="2"/>
      <c r="H1174" s="2"/>
      <c r="I1174" s="2"/>
      <c r="J1174" s="2"/>
      <c r="K1174" s="2"/>
      <c r="L1174" s="2"/>
      <c r="M1174" s="2"/>
      <c r="O1174" s="1"/>
      <c r="P1174" s="3"/>
      <c r="Q1174" s="3"/>
      <c r="R1174" s="1"/>
      <c r="S1174" s="1"/>
      <c r="T1174" s="1"/>
      <c r="U1174" s="1"/>
      <c r="V1174" s="3"/>
    </row>
    <row r="1175" spans="1:22" x14ac:dyDescent="0.2">
      <c r="O1175" s="1"/>
      <c r="P1175" s="3"/>
      <c r="Q1175" s="3"/>
      <c r="R1175" s="1"/>
      <c r="S1175" s="1"/>
      <c r="T1175" s="1"/>
      <c r="U1175" s="1"/>
      <c r="V1175" s="3"/>
    </row>
    <row r="1176" spans="1:22" x14ac:dyDescent="0.2">
      <c r="O1176" s="1"/>
      <c r="P1176" s="3"/>
      <c r="Q1176" s="3"/>
      <c r="R1176" s="1"/>
      <c r="S1176" s="1"/>
      <c r="T1176" s="1"/>
      <c r="U1176" s="1"/>
      <c r="V1176" s="3"/>
    </row>
    <row r="1177" spans="1:22" x14ac:dyDescent="0.2">
      <c r="O1177" s="1"/>
      <c r="P1177" s="3"/>
      <c r="Q1177" s="3"/>
      <c r="R1177" s="1"/>
      <c r="S1177" s="1"/>
      <c r="T1177" s="1"/>
      <c r="U1177" s="1"/>
      <c r="V1177" s="3"/>
    </row>
    <row r="1178" spans="1:22" x14ac:dyDescent="0.2">
      <c r="O1178" s="1"/>
      <c r="P1178" s="3"/>
      <c r="Q1178" s="3"/>
      <c r="R1178" s="1"/>
      <c r="S1178" s="1"/>
      <c r="T1178" s="1"/>
      <c r="U1178" s="1"/>
      <c r="V1178" s="3"/>
    </row>
    <row r="1179" spans="1:22" x14ac:dyDescent="0.2">
      <c r="O1179" s="1"/>
      <c r="P1179" s="3"/>
      <c r="Q1179" s="3"/>
      <c r="R1179" s="1"/>
      <c r="S1179" s="1"/>
      <c r="T1179" s="1"/>
      <c r="U1179" s="1"/>
      <c r="V1179" s="3"/>
    </row>
    <row r="1180" spans="1:22" x14ac:dyDescent="0.2">
      <c r="O1180" s="1"/>
      <c r="P1180" s="3"/>
      <c r="Q1180" s="3"/>
      <c r="R1180" s="1"/>
      <c r="S1180" s="1"/>
      <c r="T1180" s="1"/>
      <c r="U1180" s="1"/>
      <c r="V1180" s="3"/>
    </row>
    <row r="1181" spans="1:22" x14ac:dyDescent="0.2">
      <c r="O1181" s="1"/>
      <c r="P1181" s="3"/>
      <c r="Q1181" s="3"/>
      <c r="R1181" s="1"/>
      <c r="S1181" s="1"/>
      <c r="T1181" s="1"/>
      <c r="U1181" s="1"/>
      <c r="V1181" s="3"/>
    </row>
    <row r="1182" spans="1:22" x14ac:dyDescent="0.2">
      <c r="O1182" s="1"/>
      <c r="P1182" s="3"/>
      <c r="Q1182" s="3"/>
      <c r="R1182" s="1"/>
      <c r="S1182" s="1"/>
      <c r="T1182" s="1"/>
      <c r="U1182" s="1"/>
      <c r="V1182" s="3"/>
    </row>
    <row r="1183" spans="1:22" x14ac:dyDescent="0.2">
      <c r="O1183" s="1"/>
      <c r="P1183" s="3"/>
      <c r="Q1183" s="3"/>
      <c r="R1183" s="1"/>
      <c r="S1183" s="1"/>
      <c r="T1183" s="1"/>
      <c r="U1183" s="1"/>
      <c r="V1183" s="3"/>
    </row>
    <row r="1184" spans="1:22" x14ac:dyDescent="0.2">
      <c r="O1184" s="1"/>
      <c r="P1184" s="3"/>
      <c r="Q1184" s="3"/>
      <c r="R1184" s="1"/>
      <c r="S1184" s="1"/>
      <c r="T1184" s="1"/>
      <c r="U1184" s="1"/>
      <c r="V1184" s="3"/>
    </row>
    <row r="1185" spans="15:22" x14ac:dyDescent="0.2">
      <c r="O1185" s="1"/>
      <c r="P1185" s="3"/>
      <c r="Q1185" s="3"/>
      <c r="R1185" s="1"/>
      <c r="S1185" s="1"/>
      <c r="T1185" s="1"/>
      <c r="U1185" s="1"/>
      <c r="V1185" s="3"/>
    </row>
    <row r="1186" spans="15:22" x14ac:dyDescent="0.2">
      <c r="O1186" s="1"/>
      <c r="P1186" s="3"/>
      <c r="Q1186" s="3"/>
      <c r="R1186" s="1"/>
      <c r="S1186" s="1"/>
      <c r="T1186" s="1"/>
      <c r="U1186" s="1"/>
      <c r="V1186" s="3"/>
    </row>
    <row r="1187" spans="15:22" x14ac:dyDescent="0.2">
      <c r="O1187" s="1"/>
      <c r="P1187" s="3"/>
      <c r="Q1187" s="3"/>
      <c r="R1187" s="1"/>
      <c r="S1187" s="1"/>
      <c r="T1187" s="1"/>
      <c r="U1187" s="1"/>
      <c r="V1187" s="3"/>
    </row>
    <row r="1188" spans="15:22" x14ac:dyDescent="0.2">
      <c r="O1188" s="1"/>
      <c r="P1188" s="3"/>
      <c r="Q1188" s="3"/>
      <c r="R1188" s="1"/>
      <c r="S1188" s="1"/>
      <c r="T1188" s="1"/>
      <c r="U1188" s="1"/>
      <c r="V1188" s="3"/>
    </row>
    <row r="1189" spans="15:22" x14ac:dyDescent="0.2">
      <c r="O1189" s="1"/>
      <c r="P1189" s="3"/>
      <c r="Q1189" s="3"/>
      <c r="R1189" s="1"/>
      <c r="S1189" s="1"/>
      <c r="T1189" s="1"/>
      <c r="U1189" s="1"/>
      <c r="V1189" s="3"/>
    </row>
    <row r="1190" spans="15:22" x14ac:dyDescent="0.2">
      <c r="O1190" s="1"/>
      <c r="P1190" s="3"/>
      <c r="Q1190" s="3"/>
      <c r="R1190" s="1"/>
      <c r="S1190" s="1"/>
      <c r="T1190" s="1"/>
      <c r="U1190" s="1"/>
      <c r="V1190" s="3"/>
    </row>
    <row r="1191" spans="15:22" x14ac:dyDescent="0.2">
      <c r="O1191" s="1"/>
      <c r="P1191" s="3"/>
      <c r="Q1191" s="3"/>
      <c r="R1191" s="1"/>
      <c r="S1191" s="1"/>
      <c r="T1191" s="1"/>
      <c r="U1191" s="1"/>
      <c r="V1191" s="3"/>
    </row>
    <row r="1192" spans="15:22" x14ac:dyDescent="0.2">
      <c r="O1192" s="1"/>
      <c r="P1192" s="3"/>
      <c r="Q1192" s="3"/>
      <c r="R1192" s="1"/>
      <c r="S1192" s="1"/>
      <c r="T1192" s="1"/>
      <c r="U1192" s="1"/>
      <c r="V1192" s="3"/>
    </row>
    <row r="1193" spans="15:22" x14ac:dyDescent="0.2">
      <c r="O1193" s="1"/>
      <c r="P1193" s="3"/>
      <c r="Q1193" s="3"/>
      <c r="R1193" s="1"/>
      <c r="S1193" s="1"/>
      <c r="T1193" s="1"/>
      <c r="U1193" s="1"/>
      <c r="V1193" s="3"/>
    </row>
    <row r="1194" spans="15:22" x14ac:dyDescent="0.2">
      <c r="O1194" s="1"/>
      <c r="P1194" s="3"/>
      <c r="Q1194" s="3"/>
      <c r="R1194" s="1"/>
      <c r="S1194" s="1"/>
      <c r="T1194" s="1"/>
      <c r="U1194" s="1"/>
      <c r="V1194" s="3"/>
    </row>
    <row r="1195" spans="15:22" x14ac:dyDescent="0.2">
      <c r="O1195" s="1"/>
      <c r="P1195" s="3"/>
      <c r="Q1195" s="3"/>
      <c r="R1195" s="1"/>
      <c r="S1195" s="1"/>
      <c r="T1195" s="1"/>
      <c r="U1195" s="1"/>
      <c r="V1195" s="3"/>
    </row>
    <row r="1196" spans="15:22" x14ac:dyDescent="0.2">
      <c r="O1196" s="1"/>
      <c r="P1196" s="3"/>
      <c r="Q1196" s="3"/>
      <c r="R1196" s="1"/>
      <c r="S1196" s="1"/>
      <c r="T1196" s="1"/>
      <c r="U1196" s="1"/>
      <c r="V1196" s="3"/>
    </row>
    <row r="1197" spans="15:22" x14ac:dyDescent="0.2">
      <c r="O1197" s="1"/>
      <c r="P1197" s="3"/>
      <c r="Q1197" s="3"/>
      <c r="R1197" s="1"/>
      <c r="S1197" s="1"/>
      <c r="T1197" s="1"/>
      <c r="U1197" s="1"/>
      <c r="V1197" s="3"/>
    </row>
    <row r="1198" spans="15:22" x14ac:dyDescent="0.2">
      <c r="O1198" s="1"/>
      <c r="P1198" s="3"/>
      <c r="Q1198" s="3"/>
      <c r="R1198" s="1"/>
      <c r="S1198" s="1"/>
      <c r="T1198" s="1"/>
      <c r="U1198" s="1"/>
      <c r="V1198" s="3"/>
    </row>
    <row r="1199" spans="15:22" x14ac:dyDescent="0.2">
      <c r="O1199" s="1"/>
      <c r="P1199" s="3"/>
      <c r="Q1199" s="3"/>
      <c r="R1199" s="1"/>
      <c r="S1199" s="1"/>
      <c r="T1199" s="1"/>
      <c r="U1199" s="1"/>
      <c r="V1199" s="3"/>
    </row>
    <row r="1200" spans="15:22" x14ac:dyDescent="0.2">
      <c r="O1200" s="1"/>
      <c r="P1200" s="3"/>
      <c r="Q1200" s="3"/>
      <c r="R1200" s="1"/>
      <c r="S1200" s="1"/>
      <c r="T1200" s="1"/>
      <c r="U1200" s="1"/>
      <c r="V1200" s="3"/>
    </row>
    <row r="1201" spans="15:22" x14ac:dyDescent="0.2">
      <c r="O1201" s="1"/>
      <c r="P1201" s="3"/>
      <c r="Q1201" s="3"/>
      <c r="R1201" s="1"/>
      <c r="S1201" s="1"/>
      <c r="T1201" s="1"/>
      <c r="U1201" s="1"/>
      <c r="V1201" s="3"/>
    </row>
    <row r="1202" spans="15:22" x14ac:dyDescent="0.2">
      <c r="O1202" s="1"/>
      <c r="P1202" s="3"/>
      <c r="Q1202" s="3"/>
      <c r="R1202" s="1"/>
      <c r="S1202" s="1"/>
      <c r="T1202" s="1"/>
      <c r="U1202" s="1"/>
      <c r="V1202" s="3"/>
    </row>
    <row r="1203" spans="15:22" x14ac:dyDescent="0.2">
      <c r="O1203" s="1"/>
      <c r="P1203" s="3"/>
      <c r="Q1203" s="3"/>
      <c r="R1203" s="1"/>
      <c r="S1203" s="1"/>
      <c r="T1203" s="1"/>
      <c r="U1203" s="1"/>
      <c r="V1203" s="3"/>
    </row>
    <row r="1204" spans="15:22" x14ac:dyDescent="0.2">
      <c r="O1204" s="1"/>
      <c r="P1204" s="3"/>
      <c r="Q1204" s="3"/>
      <c r="R1204" s="1"/>
      <c r="S1204" s="1"/>
      <c r="T1204" s="1"/>
      <c r="U1204" s="1"/>
      <c r="V1204" s="3"/>
    </row>
    <row r="1205" spans="15:22" x14ac:dyDescent="0.2">
      <c r="O1205" s="1"/>
      <c r="P1205" s="3"/>
      <c r="Q1205" s="3"/>
      <c r="R1205" s="1"/>
      <c r="S1205" s="1"/>
      <c r="T1205" s="1"/>
      <c r="U1205" s="1"/>
      <c r="V1205" s="3"/>
    </row>
    <row r="1206" spans="15:22" x14ac:dyDescent="0.2">
      <c r="O1206" s="1"/>
      <c r="P1206" s="3"/>
      <c r="Q1206" s="3"/>
      <c r="R1206" s="1"/>
      <c r="S1206" s="1"/>
      <c r="T1206" s="1"/>
      <c r="U1206" s="1"/>
      <c r="V1206" s="3"/>
    </row>
    <row r="1207" spans="15:22" x14ac:dyDescent="0.2">
      <c r="O1207" s="1"/>
      <c r="P1207" s="3"/>
      <c r="Q1207" s="3"/>
      <c r="R1207" s="1"/>
      <c r="S1207" s="1"/>
      <c r="T1207" s="1"/>
      <c r="U1207" s="1"/>
      <c r="V1207" s="3"/>
    </row>
    <row r="1208" spans="15:22" x14ac:dyDescent="0.2">
      <c r="O1208" s="1"/>
      <c r="P1208" s="3"/>
      <c r="Q1208" s="3"/>
      <c r="R1208" s="1"/>
      <c r="S1208" s="1"/>
      <c r="T1208" s="1"/>
      <c r="U1208" s="1"/>
      <c r="V1208" s="3"/>
    </row>
    <row r="1209" spans="15:22" x14ac:dyDescent="0.2">
      <c r="O1209" s="1"/>
      <c r="P1209" s="3"/>
      <c r="Q1209" s="3"/>
      <c r="R1209" s="1"/>
      <c r="S1209" s="1"/>
      <c r="T1209" s="1"/>
      <c r="U1209" s="1"/>
      <c r="V1209" s="3"/>
    </row>
    <row r="1210" spans="15:22" x14ac:dyDescent="0.2">
      <c r="O1210" s="1"/>
      <c r="P1210" s="3"/>
      <c r="Q1210" s="3"/>
      <c r="R1210" s="1"/>
      <c r="S1210" s="1"/>
      <c r="T1210" s="1"/>
      <c r="U1210" s="1"/>
      <c r="V1210" s="3"/>
    </row>
    <row r="1211" spans="15:22" x14ac:dyDescent="0.2">
      <c r="O1211" s="1"/>
      <c r="P1211" s="3"/>
      <c r="Q1211" s="3"/>
      <c r="R1211" s="1"/>
      <c r="S1211" s="1"/>
      <c r="T1211" s="1"/>
      <c r="U1211" s="1"/>
      <c r="V1211" s="3"/>
    </row>
    <row r="1212" spans="15:22" x14ac:dyDescent="0.2">
      <c r="O1212" s="1"/>
      <c r="P1212" s="3"/>
      <c r="Q1212" s="3"/>
      <c r="R1212" s="1"/>
      <c r="S1212" s="1"/>
      <c r="T1212" s="1"/>
      <c r="U1212" s="1"/>
      <c r="V1212" s="3"/>
    </row>
    <row r="1213" spans="15:22" x14ac:dyDescent="0.2">
      <c r="O1213" s="1"/>
      <c r="P1213" s="3"/>
      <c r="Q1213" s="3"/>
      <c r="R1213" s="1"/>
      <c r="S1213" s="1"/>
      <c r="T1213" s="1"/>
      <c r="U1213" s="1"/>
      <c r="V1213" s="3"/>
    </row>
    <row r="1214" spans="15:22" x14ac:dyDescent="0.2">
      <c r="O1214" s="1"/>
      <c r="P1214" s="3"/>
      <c r="Q1214" s="3"/>
      <c r="R1214" s="1"/>
      <c r="S1214" s="1"/>
      <c r="T1214" s="1"/>
      <c r="U1214" s="1"/>
      <c r="V1214" s="3"/>
    </row>
    <row r="1215" spans="15:22" x14ac:dyDescent="0.2">
      <c r="O1215" s="1"/>
      <c r="P1215" s="3"/>
      <c r="Q1215" s="3"/>
      <c r="R1215" s="1"/>
      <c r="S1215" s="1"/>
      <c r="T1215" s="1"/>
      <c r="U1215" s="1"/>
      <c r="V1215" s="3"/>
    </row>
    <row r="1216" spans="15:22" x14ac:dyDescent="0.2">
      <c r="O1216" s="1"/>
      <c r="P1216" s="3"/>
      <c r="Q1216" s="3"/>
      <c r="R1216" s="1"/>
      <c r="S1216" s="1"/>
      <c r="T1216" s="1"/>
      <c r="U1216" s="1"/>
      <c r="V1216" s="3"/>
    </row>
    <row r="1217" spans="15:22" x14ac:dyDescent="0.2">
      <c r="O1217" s="1"/>
      <c r="P1217" s="3"/>
      <c r="Q1217" s="3"/>
      <c r="R1217" s="1"/>
      <c r="S1217" s="1"/>
      <c r="T1217" s="1"/>
      <c r="U1217" s="1"/>
      <c r="V1217" s="3"/>
    </row>
    <row r="1218" spans="15:22" x14ac:dyDescent="0.2">
      <c r="O1218" s="1"/>
      <c r="P1218" s="3"/>
      <c r="Q1218" s="3"/>
      <c r="R1218" s="1"/>
      <c r="S1218" s="1"/>
      <c r="T1218" s="1"/>
      <c r="U1218" s="1"/>
      <c r="V1218" s="3"/>
    </row>
    <row r="1219" spans="15:22" x14ac:dyDescent="0.2">
      <c r="O1219" s="1"/>
      <c r="P1219" s="3"/>
      <c r="Q1219" s="3"/>
      <c r="R1219" s="1"/>
      <c r="S1219" s="1"/>
      <c r="T1219" s="1"/>
      <c r="U1219" s="1"/>
      <c r="V1219" s="3"/>
    </row>
    <row r="1220" spans="15:22" x14ac:dyDescent="0.2">
      <c r="O1220" s="1"/>
      <c r="P1220" s="3"/>
      <c r="Q1220" s="3"/>
      <c r="R1220" s="1"/>
      <c r="S1220" s="1"/>
      <c r="T1220" s="1"/>
      <c r="U1220" s="1"/>
      <c r="V1220" s="3"/>
    </row>
    <row r="1221" spans="15:22" x14ac:dyDescent="0.2">
      <c r="O1221" s="1"/>
      <c r="P1221" s="3"/>
      <c r="Q1221" s="3"/>
      <c r="R1221" s="1"/>
      <c r="S1221" s="1"/>
      <c r="T1221" s="1"/>
      <c r="U1221" s="1"/>
      <c r="V1221" s="3"/>
    </row>
    <row r="1222" spans="15:22" x14ac:dyDescent="0.2">
      <c r="O1222" s="1"/>
      <c r="P1222" s="3"/>
      <c r="Q1222" s="3"/>
      <c r="R1222" s="1"/>
      <c r="S1222" s="1"/>
      <c r="T1222" s="1"/>
      <c r="U1222" s="1"/>
      <c r="V1222" s="3"/>
    </row>
    <row r="1223" spans="15:22" x14ac:dyDescent="0.2">
      <c r="O1223" s="1"/>
      <c r="P1223" s="3"/>
      <c r="Q1223" s="3"/>
      <c r="R1223" s="1"/>
      <c r="S1223" s="1"/>
      <c r="T1223" s="1"/>
      <c r="U1223" s="1"/>
      <c r="V1223" s="3"/>
    </row>
    <row r="1224" spans="15:22" x14ac:dyDescent="0.2">
      <c r="O1224" s="1"/>
      <c r="P1224" s="3"/>
      <c r="Q1224" s="3"/>
      <c r="R1224" s="1"/>
      <c r="S1224" s="1"/>
      <c r="T1224" s="1"/>
      <c r="U1224" s="1"/>
      <c r="V1224" s="3"/>
    </row>
    <row r="1225" spans="15:22" x14ac:dyDescent="0.2">
      <c r="O1225" s="1"/>
      <c r="P1225" s="3"/>
      <c r="Q1225" s="3"/>
      <c r="R1225" s="1"/>
      <c r="S1225" s="1"/>
      <c r="T1225" s="1"/>
      <c r="U1225" s="1"/>
      <c r="V1225" s="3"/>
    </row>
    <row r="1226" spans="15:22" x14ac:dyDescent="0.2">
      <c r="O1226" s="1"/>
      <c r="P1226" s="3"/>
      <c r="Q1226" s="3"/>
      <c r="R1226" s="1"/>
      <c r="S1226" s="1"/>
      <c r="T1226" s="1"/>
      <c r="U1226" s="1"/>
      <c r="V1226" s="3"/>
    </row>
    <row r="1227" spans="15:22" x14ac:dyDescent="0.2">
      <c r="O1227" s="1"/>
      <c r="P1227" s="3"/>
      <c r="Q1227" s="3"/>
      <c r="R1227" s="1"/>
      <c r="S1227" s="1"/>
      <c r="T1227" s="1"/>
      <c r="U1227" s="1"/>
      <c r="V1227" s="3"/>
    </row>
    <row r="1228" spans="15:22" x14ac:dyDescent="0.2">
      <c r="O1228" s="1"/>
      <c r="P1228" s="3"/>
      <c r="Q1228" s="3"/>
      <c r="R1228" s="1"/>
      <c r="S1228" s="1"/>
      <c r="T1228" s="1"/>
      <c r="U1228" s="1"/>
      <c r="V1228" s="3"/>
    </row>
    <row r="1229" spans="15:22" x14ac:dyDescent="0.2">
      <c r="O1229" s="1"/>
      <c r="P1229" s="3"/>
      <c r="Q1229" s="3"/>
      <c r="R1229" s="1"/>
      <c r="S1229" s="1"/>
      <c r="T1229" s="1"/>
      <c r="U1229" s="1"/>
      <c r="V1229" s="3"/>
    </row>
    <row r="1230" spans="15:22" x14ac:dyDescent="0.2">
      <c r="O1230" s="1"/>
      <c r="P1230" s="3"/>
      <c r="Q1230" s="3"/>
      <c r="R1230" s="1"/>
      <c r="S1230" s="1"/>
      <c r="T1230" s="1"/>
      <c r="U1230" s="1"/>
      <c r="V1230" s="3"/>
    </row>
    <row r="1231" spans="15:22" x14ac:dyDescent="0.2">
      <c r="O1231" s="1"/>
      <c r="P1231" s="3"/>
      <c r="Q1231" s="3"/>
      <c r="R1231" s="1"/>
      <c r="S1231" s="1"/>
      <c r="T1231" s="1"/>
      <c r="U1231" s="1"/>
      <c r="V1231" s="3"/>
    </row>
    <row r="1232" spans="15:22" x14ac:dyDescent="0.2">
      <c r="O1232" s="1"/>
      <c r="P1232" s="3"/>
      <c r="Q1232" s="3"/>
      <c r="R1232" s="1"/>
      <c r="S1232" s="1"/>
      <c r="T1232" s="1"/>
      <c r="U1232" s="1"/>
      <c r="V1232" s="3"/>
    </row>
    <row r="1233" spans="15:22" x14ac:dyDescent="0.2">
      <c r="O1233" s="1"/>
      <c r="P1233" s="3"/>
      <c r="Q1233" s="3"/>
      <c r="R1233" s="1"/>
      <c r="S1233" s="1"/>
      <c r="T1233" s="1"/>
      <c r="U1233" s="1"/>
      <c r="V1233" s="3"/>
    </row>
    <row r="1234" spans="15:22" x14ac:dyDescent="0.2">
      <c r="O1234" s="1"/>
      <c r="P1234" s="3"/>
      <c r="Q1234" s="3"/>
      <c r="R1234" s="1"/>
      <c r="S1234" s="1"/>
      <c r="T1234" s="1"/>
      <c r="U1234" s="1"/>
      <c r="V1234" s="3"/>
    </row>
    <row r="1235" spans="15:22" x14ac:dyDescent="0.2">
      <c r="O1235" s="1"/>
      <c r="P1235" s="3"/>
      <c r="Q1235" s="3"/>
      <c r="R1235" s="1"/>
      <c r="S1235" s="1"/>
      <c r="T1235" s="1"/>
      <c r="U1235" s="1"/>
      <c r="V1235" s="3"/>
    </row>
    <row r="1236" spans="15:22" x14ac:dyDescent="0.2">
      <c r="O1236" s="1"/>
      <c r="P1236" s="3"/>
      <c r="Q1236" s="3"/>
      <c r="R1236" s="1"/>
      <c r="S1236" s="1"/>
      <c r="T1236" s="1"/>
      <c r="U1236" s="1"/>
      <c r="V1236" s="3"/>
    </row>
    <row r="1237" spans="15:22" x14ac:dyDescent="0.2">
      <c r="O1237" s="1"/>
      <c r="P1237" s="3"/>
      <c r="Q1237" s="3"/>
      <c r="R1237" s="1"/>
      <c r="S1237" s="1"/>
      <c r="T1237" s="1"/>
      <c r="U1237" s="1"/>
      <c r="V1237" s="3"/>
    </row>
    <row r="1238" spans="15:22" x14ac:dyDescent="0.2">
      <c r="O1238" s="1"/>
      <c r="P1238" s="3"/>
      <c r="Q1238" s="3"/>
      <c r="R1238" s="1"/>
      <c r="S1238" s="1"/>
      <c r="T1238" s="1"/>
      <c r="U1238" s="1"/>
      <c r="V1238" s="3"/>
    </row>
    <row r="1239" spans="15:22" x14ac:dyDescent="0.2">
      <c r="O1239" s="1"/>
      <c r="P1239" s="3"/>
      <c r="Q1239" s="3"/>
      <c r="R1239" s="1"/>
      <c r="S1239" s="1"/>
      <c r="T1239" s="1"/>
      <c r="U1239" s="1"/>
      <c r="V1239" s="3"/>
    </row>
    <row r="1240" spans="15:22" x14ac:dyDescent="0.2">
      <c r="O1240" s="1"/>
      <c r="P1240" s="3"/>
      <c r="Q1240" s="3"/>
      <c r="R1240" s="1"/>
      <c r="S1240" s="1"/>
      <c r="T1240" s="1"/>
      <c r="U1240" s="1"/>
      <c r="V1240" s="3"/>
    </row>
    <row r="1241" spans="15:22" x14ac:dyDescent="0.2">
      <c r="O1241" s="1"/>
      <c r="P1241" s="3"/>
      <c r="Q1241" s="3"/>
      <c r="R1241" s="1"/>
      <c r="S1241" s="1"/>
      <c r="T1241" s="1"/>
      <c r="U1241" s="1"/>
      <c r="V1241" s="3"/>
    </row>
    <row r="1242" spans="15:22" x14ac:dyDescent="0.2">
      <c r="O1242" s="1"/>
      <c r="P1242" s="3"/>
      <c r="Q1242" s="3"/>
      <c r="R1242" s="1"/>
      <c r="S1242" s="1"/>
      <c r="T1242" s="1"/>
      <c r="U1242" s="1"/>
      <c r="V1242" s="3"/>
    </row>
    <row r="1243" spans="15:22" x14ac:dyDescent="0.2">
      <c r="O1243" s="1"/>
      <c r="P1243" s="3"/>
      <c r="Q1243" s="3"/>
      <c r="R1243" s="1"/>
      <c r="S1243" s="1"/>
      <c r="T1243" s="1"/>
      <c r="U1243" s="1"/>
      <c r="V1243" s="3"/>
    </row>
    <row r="1244" spans="15:22" x14ac:dyDescent="0.2">
      <c r="O1244" s="1"/>
      <c r="P1244" s="3"/>
      <c r="Q1244" s="3"/>
      <c r="R1244" s="1"/>
      <c r="S1244" s="1"/>
      <c r="T1244" s="1"/>
      <c r="U1244" s="1"/>
      <c r="V1244" s="3"/>
    </row>
    <row r="1245" spans="15:22" x14ac:dyDescent="0.2">
      <c r="O1245" s="1"/>
      <c r="P1245" s="3"/>
      <c r="Q1245" s="3"/>
      <c r="R1245" s="1"/>
      <c r="S1245" s="1"/>
      <c r="T1245" s="1"/>
      <c r="U1245" s="1"/>
      <c r="V1245" s="3"/>
    </row>
    <row r="1246" spans="15:22" x14ac:dyDescent="0.2">
      <c r="O1246" s="1"/>
      <c r="P1246" s="3"/>
      <c r="Q1246" s="3"/>
      <c r="R1246" s="1"/>
      <c r="S1246" s="1"/>
      <c r="T1246" s="1"/>
      <c r="U1246" s="1"/>
      <c r="V1246" s="3"/>
    </row>
    <row r="1247" spans="15:22" x14ac:dyDescent="0.2">
      <c r="O1247" s="1"/>
      <c r="P1247" s="3"/>
      <c r="Q1247" s="3"/>
      <c r="R1247" s="1"/>
      <c r="S1247" s="1"/>
      <c r="T1247" s="1"/>
      <c r="U1247" s="1"/>
      <c r="V1247" s="3"/>
    </row>
    <row r="1248" spans="15:22" x14ac:dyDescent="0.2">
      <c r="O1248" s="1"/>
      <c r="P1248" s="3"/>
      <c r="Q1248" s="3"/>
      <c r="R1248" s="1"/>
      <c r="S1248" s="1"/>
      <c r="T1248" s="1"/>
      <c r="U1248" s="1"/>
      <c r="V1248" s="3"/>
    </row>
    <row r="1249" spans="15:22" x14ac:dyDescent="0.2">
      <c r="O1249" s="1"/>
      <c r="P1249" s="3"/>
      <c r="Q1249" s="3"/>
      <c r="R1249" s="1"/>
      <c r="S1249" s="1"/>
      <c r="T1249" s="1"/>
      <c r="U1249" s="1"/>
      <c r="V1249" s="3"/>
    </row>
    <row r="1250" spans="15:22" x14ac:dyDescent="0.2">
      <c r="O1250" s="1"/>
      <c r="P1250" s="3"/>
      <c r="Q1250" s="3"/>
      <c r="R1250" s="1"/>
      <c r="S1250" s="1"/>
      <c r="T1250" s="1"/>
      <c r="U1250" s="1"/>
      <c r="V1250" s="3"/>
    </row>
    <row r="1251" spans="15:22" x14ac:dyDescent="0.2">
      <c r="O1251" s="1"/>
      <c r="P1251" s="3"/>
      <c r="Q1251" s="3"/>
      <c r="R1251" s="1"/>
      <c r="S1251" s="1"/>
      <c r="T1251" s="1"/>
      <c r="U1251" s="1"/>
      <c r="V1251" s="3"/>
    </row>
    <row r="1252" spans="15:22" x14ac:dyDescent="0.2">
      <c r="O1252" s="1"/>
      <c r="P1252" s="3"/>
      <c r="Q1252" s="3"/>
      <c r="R1252" s="1"/>
      <c r="S1252" s="1"/>
      <c r="T1252" s="1"/>
      <c r="U1252" s="1"/>
      <c r="V1252" s="3"/>
    </row>
    <row r="1253" spans="15:22" x14ac:dyDescent="0.2">
      <c r="O1253" s="1"/>
      <c r="P1253" s="3"/>
      <c r="Q1253" s="3"/>
      <c r="R1253" s="1"/>
      <c r="S1253" s="1"/>
      <c r="T1253" s="1"/>
      <c r="U1253" s="1"/>
      <c r="V1253" s="3"/>
    </row>
    <row r="1254" spans="15:22" x14ac:dyDescent="0.2">
      <c r="O1254" s="1"/>
      <c r="P1254" s="3"/>
      <c r="Q1254" s="3"/>
      <c r="R1254" s="1"/>
      <c r="S1254" s="1"/>
      <c r="T1254" s="1"/>
      <c r="U1254" s="1"/>
      <c r="V1254" s="3"/>
    </row>
    <row r="1255" spans="15:22" x14ac:dyDescent="0.2">
      <c r="O1255" s="1"/>
      <c r="P1255" s="3"/>
      <c r="Q1255" s="3"/>
      <c r="R1255" s="1"/>
      <c r="S1255" s="1"/>
      <c r="T1255" s="1"/>
      <c r="U1255" s="1"/>
      <c r="V1255" s="3"/>
    </row>
    <row r="1256" spans="15:22" x14ac:dyDescent="0.2">
      <c r="O1256" s="1"/>
      <c r="P1256" s="3"/>
      <c r="Q1256" s="3"/>
      <c r="R1256" s="1"/>
      <c r="S1256" s="1"/>
      <c r="T1256" s="1"/>
      <c r="U1256" s="1"/>
      <c r="V1256" s="3"/>
    </row>
    <row r="1257" spans="15:22" x14ac:dyDescent="0.2">
      <c r="O1257" s="1"/>
      <c r="P1257" s="3"/>
      <c r="Q1257" s="3"/>
      <c r="R1257" s="1"/>
      <c r="S1257" s="1"/>
      <c r="T1257" s="1"/>
      <c r="U1257" s="1"/>
      <c r="V1257" s="3"/>
    </row>
    <row r="1258" spans="15:22" x14ac:dyDescent="0.2">
      <c r="O1258" s="1"/>
      <c r="P1258" s="3"/>
      <c r="Q1258" s="3"/>
      <c r="R1258" s="1"/>
      <c r="S1258" s="1"/>
      <c r="T1258" s="1"/>
      <c r="U1258" s="1"/>
      <c r="V1258" s="3"/>
    </row>
    <row r="1259" spans="15:22" x14ac:dyDescent="0.2">
      <c r="O1259" s="1"/>
      <c r="P1259" s="3"/>
      <c r="Q1259" s="3"/>
      <c r="R1259" s="1"/>
      <c r="S1259" s="1"/>
      <c r="T1259" s="1"/>
      <c r="U1259" s="1"/>
      <c r="V1259" s="3"/>
    </row>
    <row r="1260" spans="15:22" x14ac:dyDescent="0.2">
      <c r="O1260" s="1"/>
      <c r="P1260" s="3"/>
      <c r="Q1260" s="3"/>
      <c r="R1260" s="1"/>
      <c r="S1260" s="1"/>
      <c r="T1260" s="1"/>
      <c r="U1260" s="1"/>
      <c r="V1260" s="3"/>
    </row>
    <row r="1261" spans="15:22" x14ac:dyDescent="0.2">
      <c r="O1261" s="1"/>
      <c r="P1261" s="3"/>
      <c r="Q1261" s="3"/>
      <c r="R1261" s="1"/>
      <c r="S1261" s="1"/>
      <c r="T1261" s="1"/>
      <c r="U1261" s="1"/>
      <c r="V1261" s="3"/>
    </row>
    <row r="1262" spans="15:22" x14ac:dyDescent="0.2">
      <c r="O1262" s="1"/>
      <c r="P1262" s="3"/>
      <c r="Q1262" s="3"/>
      <c r="R1262" s="1"/>
      <c r="S1262" s="1"/>
      <c r="T1262" s="1"/>
      <c r="U1262" s="1"/>
      <c r="V1262" s="3"/>
    </row>
    <row r="1263" spans="15:22" x14ac:dyDescent="0.2">
      <c r="O1263" s="1"/>
      <c r="P1263" s="3"/>
      <c r="Q1263" s="3"/>
      <c r="R1263" s="1"/>
      <c r="S1263" s="1"/>
      <c r="T1263" s="1"/>
      <c r="U1263" s="1"/>
      <c r="V1263" s="3"/>
    </row>
    <row r="1264" spans="15:22" x14ac:dyDescent="0.2">
      <c r="O1264" s="1"/>
      <c r="P1264" s="3"/>
      <c r="Q1264" s="3"/>
      <c r="R1264" s="1"/>
      <c r="S1264" s="1"/>
      <c r="T1264" s="1"/>
      <c r="U1264" s="1"/>
      <c r="V1264" s="3"/>
    </row>
    <row r="1265" spans="15:22" x14ac:dyDescent="0.2">
      <c r="O1265" s="1"/>
      <c r="P1265" s="3"/>
      <c r="Q1265" s="3"/>
      <c r="R1265" s="1"/>
      <c r="S1265" s="1"/>
      <c r="T1265" s="1"/>
      <c r="U1265" s="1"/>
      <c r="V1265" s="3"/>
    </row>
    <row r="1266" spans="15:22" x14ac:dyDescent="0.2">
      <c r="O1266" s="1"/>
      <c r="P1266" s="3"/>
      <c r="Q1266" s="3"/>
      <c r="R1266" s="1"/>
      <c r="S1266" s="1"/>
      <c r="T1266" s="1"/>
      <c r="U1266" s="1"/>
      <c r="V1266" s="3"/>
    </row>
    <row r="1267" spans="15:22" x14ac:dyDescent="0.2">
      <c r="O1267" s="1"/>
      <c r="P1267" s="3"/>
      <c r="Q1267" s="3"/>
      <c r="R1267" s="1"/>
      <c r="S1267" s="1"/>
      <c r="T1267" s="1"/>
      <c r="U1267" s="1"/>
      <c r="V1267" s="3"/>
    </row>
    <row r="1268" spans="15:22" x14ac:dyDescent="0.2">
      <c r="O1268" s="1"/>
      <c r="P1268" s="3"/>
      <c r="Q1268" s="3"/>
      <c r="R1268" s="1"/>
      <c r="S1268" s="1"/>
      <c r="T1268" s="1"/>
      <c r="U1268" s="1"/>
      <c r="V1268" s="3"/>
    </row>
    <row r="1269" spans="15:22" x14ac:dyDescent="0.2">
      <c r="O1269" s="1"/>
      <c r="P1269" s="3"/>
      <c r="Q1269" s="3"/>
      <c r="R1269" s="1"/>
      <c r="S1269" s="1"/>
      <c r="T1269" s="1"/>
      <c r="U1269" s="1"/>
      <c r="V1269" s="3"/>
    </row>
    <row r="1270" spans="15:22" x14ac:dyDescent="0.2">
      <c r="O1270" s="1"/>
      <c r="P1270" s="3"/>
      <c r="Q1270" s="3"/>
      <c r="R1270" s="1"/>
      <c r="S1270" s="1"/>
      <c r="T1270" s="1"/>
      <c r="U1270" s="1"/>
      <c r="V1270" s="3"/>
    </row>
    <row r="1271" spans="15:22" x14ac:dyDescent="0.2">
      <c r="O1271" s="1"/>
      <c r="P1271" s="3"/>
      <c r="Q1271" s="3"/>
      <c r="R1271" s="1"/>
      <c r="S1271" s="1"/>
      <c r="T1271" s="1"/>
      <c r="U1271" s="1"/>
      <c r="V1271" s="3"/>
    </row>
    <row r="1272" spans="15:22" x14ac:dyDescent="0.2">
      <c r="O1272" s="1"/>
      <c r="P1272" s="3"/>
      <c r="Q1272" s="3"/>
      <c r="R1272" s="1"/>
      <c r="S1272" s="1"/>
      <c r="T1272" s="1"/>
      <c r="U1272" s="1"/>
      <c r="V1272" s="3"/>
    </row>
    <row r="1273" spans="15:22" x14ac:dyDescent="0.2">
      <c r="O1273" s="1"/>
      <c r="P1273" s="3"/>
      <c r="Q1273" s="3"/>
      <c r="R1273" s="1"/>
      <c r="S1273" s="1"/>
      <c r="T1273" s="1"/>
      <c r="U1273" s="1"/>
      <c r="V1273" s="3"/>
    </row>
    <row r="1274" spans="15:22" x14ac:dyDescent="0.2">
      <c r="O1274" s="1"/>
      <c r="P1274" s="3"/>
      <c r="Q1274" s="3"/>
      <c r="R1274" s="1"/>
      <c r="S1274" s="1"/>
      <c r="T1274" s="1"/>
      <c r="U1274" s="1"/>
      <c r="V1274" s="3"/>
    </row>
    <row r="1275" spans="15:22" x14ac:dyDescent="0.2">
      <c r="O1275" s="1"/>
      <c r="P1275" s="3"/>
      <c r="Q1275" s="3"/>
      <c r="R1275" s="1"/>
      <c r="S1275" s="1"/>
      <c r="T1275" s="1"/>
      <c r="U1275" s="1"/>
      <c r="V1275" s="3"/>
    </row>
    <row r="1276" spans="15:22" x14ac:dyDescent="0.2">
      <c r="O1276" s="1"/>
      <c r="P1276" s="3"/>
      <c r="Q1276" s="3"/>
      <c r="R1276" s="1"/>
      <c r="S1276" s="1"/>
      <c r="T1276" s="1"/>
      <c r="U1276" s="1"/>
      <c r="V1276" s="3"/>
    </row>
    <row r="1277" spans="15:22" x14ac:dyDescent="0.2">
      <c r="O1277" s="1"/>
      <c r="P1277" s="3"/>
      <c r="Q1277" s="3"/>
      <c r="R1277" s="1"/>
      <c r="S1277" s="1"/>
      <c r="T1277" s="1"/>
      <c r="U1277" s="1"/>
      <c r="V1277" s="3"/>
    </row>
    <row r="1278" spans="15:22" x14ac:dyDescent="0.2">
      <c r="O1278" s="1"/>
      <c r="P1278" s="3"/>
      <c r="Q1278" s="3"/>
      <c r="R1278" s="1"/>
      <c r="S1278" s="1"/>
      <c r="T1278" s="1"/>
      <c r="U1278" s="1"/>
      <c r="V1278" s="3"/>
    </row>
    <row r="1279" spans="15:22" x14ac:dyDescent="0.2">
      <c r="O1279" s="1"/>
      <c r="P1279" s="3"/>
      <c r="Q1279" s="3"/>
      <c r="R1279" s="1"/>
      <c r="S1279" s="1"/>
      <c r="T1279" s="1"/>
      <c r="U1279" s="1"/>
      <c r="V1279" s="3"/>
    </row>
    <row r="1280" spans="15:22" x14ac:dyDescent="0.2">
      <c r="O1280" s="1"/>
      <c r="P1280" s="3"/>
      <c r="Q1280" s="3"/>
      <c r="R1280" s="1"/>
      <c r="S1280" s="1"/>
      <c r="T1280" s="1"/>
      <c r="U1280" s="1"/>
      <c r="V1280" s="3"/>
    </row>
    <row r="1281" spans="15:22" x14ac:dyDescent="0.2">
      <c r="O1281" s="1"/>
      <c r="P1281" s="3"/>
      <c r="Q1281" s="3"/>
      <c r="R1281" s="1"/>
      <c r="S1281" s="1"/>
      <c r="T1281" s="1"/>
      <c r="U1281" s="1"/>
      <c r="V1281" s="3"/>
    </row>
    <row r="1282" spans="15:22" x14ac:dyDescent="0.2">
      <c r="O1282" s="1"/>
      <c r="P1282" s="3"/>
      <c r="Q1282" s="3"/>
      <c r="R1282" s="1"/>
      <c r="S1282" s="1"/>
      <c r="T1282" s="1"/>
      <c r="U1282" s="1"/>
      <c r="V1282" s="3"/>
    </row>
    <row r="1283" spans="15:22" x14ac:dyDescent="0.2">
      <c r="O1283" s="1"/>
      <c r="P1283" s="3"/>
      <c r="Q1283" s="3"/>
      <c r="R1283" s="1"/>
      <c r="S1283" s="1"/>
      <c r="T1283" s="1"/>
      <c r="U1283" s="1"/>
      <c r="V1283" s="3"/>
    </row>
    <row r="1284" spans="15:22" x14ac:dyDescent="0.2">
      <c r="O1284" s="1"/>
      <c r="P1284" s="3"/>
      <c r="Q1284" s="3"/>
      <c r="R1284" s="1"/>
      <c r="S1284" s="1"/>
      <c r="T1284" s="1"/>
      <c r="U1284" s="1"/>
      <c r="V1284" s="3"/>
    </row>
    <row r="1285" spans="15:22" x14ac:dyDescent="0.2">
      <c r="O1285" s="1"/>
      <c r="P1285" s="3"/>
      <c r="Q1285" s="3"/>
      <c r="R1285" s="1"/>
      <c r="S1285" s="1"/>
      <c r="T1285" s="1"/>
      <c r="U1285" s="1"/>
      <c r="V1285" s="3"/>
    </row>
    <row r="1286" spans="15:22" x14ac:dyDescent="0.2">
      <c r="O1286" s="1"/>
      <c r="P1286" s="3"/>
      <c r="Q1286" s="3"/>
      <c r="R1286" s="1"/>
      <c r="S1286" s="1"/>
      <c r="T1286" s="1"/>
      <c r="U1286" s="1"/>
      <c r="V1286" s="3"/>
    </row>
    <row r="1287" spans="15:22" x14ac:dyDescent="0.2">
      <c r="O1287" s="1"/>
      <c r="P1287" s="3"/>
      <c r="Q1287" s="3"/>
      <c r="R1287" s="1"/>
      <c r="S1287" s="1"/>
      <c r="T1287" s="1"/>
      <c r="U1287" s="1"/>
      <c r="V1287" s="3"/>
    </row>
    <row r="1288" spans="15:22" x14ac:dyDescent="0.2">
      <c r="O1288" s="1"/>
      <c r="P1288" s="3"/>
      <c r="Q1288" s="3"/>
      <c r="R1288" s="1"/>
      <c r="S1288" s="1"/>
      <c r="T1288" s="1"/>
      <c r="U1288" s="1"/>
      <c r="V1288" s="3"/>
    </row>
    <row r="1289" spans="15:22" x14ac:dyDescent="0.2">
      <c r="O1289" s="1"/>
      <c r="P1289" s="3"/>
      <c r="Q1289" s="3"/>
      <c r="R1289" s="1"/>
      <c r="S1289" s="1"/>
      <c r="T1289" s="1"/>
      <c r="U1289" s="1"/>
      <c r="V1289" s="3"/>
    </row>
    <row r="1290" spans="15:22" x14ac:dyDescent="0.2">
      <c r="O1290" s="1"/>
      <c r="P1290" s="3"/>
      <c r="Q1290" s="3"/>
      <c r="R1290" s="1"/>
      <c r="S1290" s="1"/>
      <c r="T1290" s="1"/>
      <c r="U1290" s="1"/>
      <c r="V1290" s="3"/>
    </row>
    <row r="1291" spans="15:22" x14ac:dyDescent="0.2">
      <c r="O1291" s="1"/>
      <c r="P1291" s="3"/>
      <c r="Q1291" s="3"/>
      <c r="R1291" s="1"/>
      <c r="S1291" s="1"/>
      <c r="T1291" s="1"/>
      <c r="U1291" s="1"/>
      <c r="V1291" s="3"/>
    </row>
    <row r="1292" spans="15:22" x14ac:dyDescent="0.2">
      <c r="O1292" s="1"/>
      <c r="P1292" s="3"/>
      <c r="Q1292" s="3"/>
      <c r="R1292" s="1"/>
      <c r="S1292" s="1"/>
      <c r="T1292" s="1"/>
      <c r="U1292" s="1"/>
      <c r="V1292" s="3"/>
    </row>
    <row r="1293" spans="15:22" x14ac:dyDescent="0.2">
      <c r="O1293" s="1"/>
      <c r="P1293" s="3"/>
      <c r="Q1293" s="3"/>
      <c r="R1293" s="1"/>
      <c r="S1293" s="1"/>
      <c r="T1293" s="1"/>
      <c r="U1293" s="1"/>
      <c r="V1293" s="3"/>
    </row>
    <row r="1294" spans="15:22" x14ac:dyDescent="0.2">
      <c r="O1294" s="1"/>
      <c r="P1294" s="3"/>
      <c r="Q1294" s="3"/>
      <c r="R1294" s="1"/>
      <c r="S1294" s="1"/>
      <c r="T1294" s="1"/>
      <c r="U1294" s="1"/>
      <c r="V1294" s="3"/>
    </row>
    <row r="1295" spans="15:22" x14ac:dyDescent="0.2">
      <c r="O1295" s="1"/>
      <c r="P1295" s="3"/>
      <c r="Q1295" s="3"/>
      <c r="R1295" s="1"/>
      <c r="S1295" s="1"/>
      <c r="T1295" s="1"/>
      <c r="U1295" s="1"/>
      <c r="V1295" s="3"/>
    </row>
    <row r="1296" spans="15:22" x14ac:dyDescent="0.2">
      <c r="O1296" s="1"/>
      <c r="P1296" s="3"/>
      <c r="Q1296" s="3"/>
      <c r="R1296" s="1"/>
      <c r="S1296" s="1"/>
      <c r="T1296" s="1"/>
      <c r="U1296" s="1"/>
      <c r="V1296" s="3"/>
    </row>
    <row r="1297" spans="15:22" x14ac:dyDescent="0.2">
      <c r="O1297" s="1"/>
      <c r="P1297" s="3"/>
      <c r="Q1297" s="3"/>
      <c r="R1297" s="1"/>
      <c r="S1297" s="1"/>
      <c r="T1297" s="1"/>
      <c r="U1297" s="1"/>
      <c r="V1297" s="3"/>
    </row>
    <row r="1298" spans="15:22" x14ac:dyDescent="0.2">
      <c r="O1298" s="1"/>
      <c r="P1298" s="3"/>
      <c r="Q1298" s="3"/>
      <c r="R1298" s="1"/>
      <c r="S1298" s="1"/>
      <c r="T1298" s="1"/>
      <c r="U1298" s="1"/>
      <c r="V1298" s="3"/>
    </row>
    <row r="1299" spans="15:22" x14ac:dyDescent="0.2">
      <c r="O1299" s="1"/>
      <c r="P1299" s="3"/>
      <c r="Q1299" s="3"/>
      <c r="R1299" s="1"/>
      <c r="S1299" s="1"/>
      <c r="T1299" s="1"/>
      <c r="U1299" s="1"/>
      <c r="V1299" s="3"/>
    </row>
    <row r="1300" spans="15:22" x14ac:dyDescent="0.2">
      <c r="O1300" s="1"/>
      <c r="P1300" s="3"/>
      <c r="Q1300" s="3"/>
      <c r="R1300" s="1"/>
      <c r="S1300" s="1"/>
      <c r="T1300" s="1"/>
      <c r="U1300" s="1"/>
      <c r="V1300" s="3"/>
    </row>
    <row r="1301" spans="15:22" x14ac:dyDescent="0.2">
      <c r="O1301" s="1"/>
      <c r="P1301" s="3"/>
      <c r="Q1301" s="3"/>
      <c r="R1301" s="1"/>
      <c r="S1301" s="1"/>
      <c r="T1301" s="1"/>
      <c r="U1301" s="1"/>
      <c r="V1301" s="3"/>
    </row>
    <row r="1302" spans="15:22" x14ac:dyDescent="0.2">
      <c r="O1302" s="1"/>
      <c r="P1302" s="3"/>
      <c r="Q1302" s="3"/>
      <c r="R1302" s="1"/>
      <c r="S1302" s="1"/>
      <c r="T1302" s="1"/>
      <c r="U1302" s="1"/>
      <c r="V1302" s="3"/>
    </row>
    <row r="1303" spans="15:22" x14ac:dyDescent="0.2">
      <c r="O1303" s="1"/>
      <c r="P1303" s="3"/>
      <c r="Q1303" s="3"/>
      <c r="R1303" s="1"/>
      <c r="S1303" s="1"/>
      <c r="T1303" s="1"/>
      <c r="U1303" s="1"/>
      <c r="V1303" s="3"/>
    </row>
    <row r="1304" spans="15:22" x14ac:dyDescent="0.2">
      <c r="O1304" s="1"/>
      <c r="P1304" s="3"/>
      <c r="Q1304" s="3"/>
      <c r="R1304" s="1"/>
      <c r="S1304" s="1"/>
      <c r="T1304" s="1"/>
      <c r="U1304" s="1"/>
      <c r="V1304" s="3"/>
    </row>
    <row r="1305" spans="15:22" x14ac:dyDescent="0.2">
      <c r="O1305" s="1"/>
      <c r="P1305" s="3"/>
      <c r="Q1305" s="3"/>
      <c r="R1305" s="1"/>
      <c r="S1305" s="1"/>
      <c r="T1305" s="1"/>
      <c r="U1305" s="1"/>
      <c r="V1305" s="3"/>
    </row>
    <row r="1306" spans="15:22" x14ac:dyDescent="0.2">
      <c r="O1306" s="1"/>
      <c r="P1306" s="3"/>
      <c r="Q1306" s="3"/>
      <c r="R1306" s="1"/>
      <c r="S1306" s="1"/>
      <c r="T1306" s="1"/>
      <c r="U1306" s="1"/>
      <c r="V1306" s="3"/>
    </row>
    <row r="1307" spans="15:22" x14ac:dyDescent="0.2">
      <c r="O1307" s="1"/>
      <c r="P1307" s="3"/>
      <c r="Q1307" s="3"/>
      <c r="R1307" s="1"/>
      <c r="S1307" s="1"/>
      <c r="T1307" s="1"/>
      <c r="U1307" s="1"/>
      <c r="V1307" s="3"/>
    </row>
    <row r="1308" spans="15:22" x14ac:dyDescent="0.2">
      <c r="O1308" s="1"/>
      <c r="P1308" s="3"/>
      <c r="Q1308" s="3"/>
      <c r="R1308" s="1"/>
      <c r="S1308" s="1"/>
      <c r="T1308" s="1"/>
      <c r="U1308" s="1"/>
      <c r="V1308" s="3"/>
    </row>
    <row r="1309" spans="15:22" x14ac:dyDescent="0.2">
      <c r="O1309" s="1"/>
      <c r="P1309" s="3"/>
      <c r="Q1309" s="3"/>
      <c r="R1309" s="1"/>
      <c r="S1309" s="1"/>
      <c r="T1309" s="1"/>
      <c r="U1309" s="1"/>
      <c r="V1309" s="3"/>
    </row>
    <row r="1310" spans="15:22" x14ac:dyDescent="0.2">
      <c r="O1310" s="1"/>
      <c r="P1310" s="3"/>
      <c r="Q1310" s="3"/>
      <c r="R1310" s="1"/>
      <c r="S1310" s="1"/>
      <c r="T1310" s="1"/>
      <c r="U1310" s="1"/>
      <c r="V1310" s="3"/>
    </row>
    <row r="1311" spans="15:22" x14ac:dyDescent="0.2">
      <c r="O1311" s="1"/>
      <c r="P1311" s="3"/>
      <c r="Q1311" s="3"/>
      <c r="R1311" s="1"/>
      <c r="S1311" s="1"/>
      <c r="T1311" s="1"/>
      <c r="U1311" s="1"/>
      <c r="V1311" s="3"/>
    </row>
    <row r="1312" spans="15:22" x14ac:dyDescent="0.2">
      <c r="O1312" s="1"/>
      <c r="P1312" s="3"/>
      <c r="Q1312" s="3"/>
      <c r="R1312" s="1"/>
      <c r="S1312" s="1"/>
      <c r="T1312" s="1"/>
      <c r="U1312" s="1"/>
      <c r="V1312" s="3"/>
    </row>
    <row r="1313" spans="15:22" x14ac:dyDescent="0.2">
      <c r="O1313" s="1"/>
      <c r="P1313" s="3"/>
      <c r="Q1313" s="3"/>
      <c r="R1313" s="1"/>
      <c r="S1313" s="1"/>
      <c r="T1313" s="1"/>
      <c r="U1313" s="1"/>
      <c r="V1313" s="3"/>
    </row>
    <row r="1314" spans="15:22" x14ac:dyDescent="0.2">
      <c r="O1314" s="1"/>
      <c r="P1314" s="3"/>
      <c r="Q1314" s="3"/>
      <c r="R1314" s="1"/>
      <c r="S1314" s="1"/>
      <c r="T1314" s="1"/>
      <c r="U1314" s="1"/>
      <c r="V1314" s="3"/>
    </row>
    <row r="1315" spans="15:22" x14ac:dyDescent="0.2">
      <c r="O1315" s="1"/>
      <c r="P1315" s="3"/>
      <c r="Q1315" s="3"/>
      <c r="R1315" s="1"/>
      <c r="S1315" s="1"/>
      <c r="T1315" s="1"/>
      <c r="U1315" s="1"/>
      <c r="V1315" s="3"/>
    </row>
    <row r="1316" spans="15:22" x14ac:dyDescent="0.2">
      <c r="O1316" s="1"/>
      <c r="P1316" s="3"/>
      <c r="Q1316" s="3"/>
      <c r="R1316" s="1"/>
      <c r="S1316" s="1"/>
      <c r="T1316" s="1"/>
      <c r="U1316" s="1"/>
      <c r="V1316" s="3"/>
    </row>
    <row r="1317" spans="15:22" x14ac:dyDescent="0.2">
      <c r="O1317" s="1"/>
      <c r="P1317" s="3"/>
      <c r="Q1317" s="3"/>
      <c r="R1317" s="1"/>
      <c r="S1317" s="1"/>
      <c r="T1317" s="1"/>
      <c r="U1317" s="1"/>
      <c r="V1317" s="3"/>
    </row>
    <row r="1318" spans="15:22" x14ac:dyDescent="0.2">
      <c r="O1318" s="1"/>
      <c r="P1318" s="3"/>
      <c r="Q1318" s="3"/>
      <c r="R1318" s="1"/>
      <c r="S1318" s="1"/>
      <c r="T1318" s="1"/>
      <c r="U1318" s="1"/>
      <c r="V1318" s="3"/>
    </row>
    <row r="1319" spans="15:22" x14ac:dyDescent="0.2">
      <c r="O1319" s="1"/>
      <c r="P1319" s="3"/>
      <c r="Q1319" s="3"/>
      <c r="R1319" s="1"/>
      <c r="S1319" s="1"/>
      <c r="T1319" s="1"/>
      <c r="U1319" s="1"/>
      <c r="V1319" s="3"/>
    </row>
    <row r="1320" spans="15:22" x14ac:dyDescent="0.2">
      <c r="O1320" s="1"/>
      <c r="P1320" s="3"/>
      <c r="Q1320" s="3"/>
      <c r="R1320" s="1"/>
      <c r="S1320" s="1"/>
      <c r="T1320" s="1"/>
      <c r="U1320" s="1"/>
      <c r="V1320" s="3"/>
    </row>
    <row r="1321" spans="15:22" x14ac:dyDescent="0.2">
      <c r="O1321" s="1"/>
      <c r="P1321" s="3"/>
      <c r="Q1321" s="3"/>
      <c r="R1321" s="1"/>
      <c r="S1321" s="1"/>
      <c r="T1321" s="1"/>
      <c r="U1321" s="1"/>
      <c r="V1321" s="3"/>
    </row>
    <row r="1322" spans="15:22" x14ac:dyDescent="0.2">
      <c r="O1322" s="1"/>
      <c r="P1322" s="3"/>
      <c r="Q1322" s="3"/>
      <c r="R1322" s="1"/>
      <c r="S1322" s="1"/>
      <c r="T1322" s="1"/>
      <c r="U1322" s="1"/>
      <c r="V1322" s="3"/>
    </row>
    <row r="1323" spans="15:22" x14ac:dyDescent="0.2">
      <c r="O1323" s="1"/>
      <c r="P1323" s="3"/>
      <c r="Q1323" s="3"/>
      <c r="R1323" s="1"/>
      <c r="S1323" s="1"/>
      <c r="T1323" s="1"/>
      <c r="U1323" s="1"/>
      <c r="V1323" s="3"/>
    </row>
    <row r="1324" spans="15:22" x14ac:dyDescent="0.2">
      <c r="O1324" s="1"/>
      <c r="P1324" s="3"/>
      <c r="Q1324" s="3"/>
      <c r="R1324" s="1"/>
      <c r="S1324" s="1"/>
      <c r="T1324" s="1"/>
      <c r="U1324" s="1"/>
      <c r="V1324" s="3"/>
    </row>
    <row r="1325" spans="15:22" x14ac:dyDescent="0.2">
      <c r="O1325" s="1"/>
      <c r="P1325" s="3"/>
      <c r="Q1325" s="3"/>
      <c r="R1325" s="1"/>
      <c r="S1325" s="1"/>
      <c r="T1325" s="1"/>
      <c r="U1325" s="1"/>
      <c r="V1325" s="3"/>
    </row>
    <row r="1326" spans="15:22" x14ac:dyDescent="0.2">
      <c r="O1326" s="1"/>
      <c r="P1326" s="3"/>
      <c r="Q1326" s="3"/>
      <c r="R1326" s="1"/>
      <c r="S1326" s="1"/>
      <c r="T1326" s="1"/>
      <c r="U1326" s="1"/>
      <c r="V1326" s="3"/>
    </row>
    <row r="1327" spans="15:22" x14ac:dyDescent="0.2">
      <c r="O1327" s="1"/>
      <c r="P1327" s="3"/>
      <c r="Q1327" s="3"/>
      <c r="R1327" s="1"/>
      <c r="S1327" s="1"/>
      <c r="T1327" s="1"/>
      <c r="U1327" s="1"/>
      <c r="V1327" s="3"/>
    </row>
    <row r="1328" spans="15:22" x14ac:dyDescent="0.2">
      <c r="O1328" s="1"/>
      <c r="P1328" s="3"/>
      <c r="Q1328" s="3"/>
      <c r="R1328" s="1"/>
      <c r="S1328" s="1"/>
      <c r="T1328" s="1"/>
      <c r="U1328" s="1"/>
      <c r="V1328" s="3"/>
    </row>
    <row r="1329" spans="15:22" x14ac:dyDescent="0.2">
      <c r="O1329" s="1"/>
      <c r="P1329" s="3"/>
      <c r="Q1329" s="3"/>
      <c r="R1329" s="1"/>
      <c r="S1329" s="1"/>
      <c r="T1329" s="1"/>
      <c r="U1329" s="1"/>
      <c r="V1329" s="3"/>
    </row>
    <row r="1330" spans="15:22" x14ac:dyDescent="0.2">
      <c r="O1330" s="1"/>
      <c r="P1330" s="3"/>
      <c r="Q1330" s="3"/>
      <c r="R1330" s="1"/>
      <c r="S1330" s="1"/>
      <c r="T1330" s="1"/>
      <c r="U1330" s="1"/>
      <c r="V1330" s="3"/>
    </row>
    <row r="1331" spans="15:22" x14ac:dyDescent="0.2">
      <c r="O1331" s="1"/>
      <c r="P1331" s="3"/>
      <c r="Q1331" s="3"/>
      <c r="R1331" s="1"/>
      <c r="S1331" s="1"/>
      <c r="T1331" s="1"/>
      <c r="U1331" s="1"/>
      <c r="V1331" s="3"/>
    </row>
    <row r="1332" spans="15:22" x14ac:dyDescent="0.2">
      <c r="O1332" s="1"/>
      <c r="P1332" s="3"/>
      <c r="Q1332" s="3"/>
      <c r="R1332" s="1"/>
      <c r="S1332" s="1"/>
      <c r="T1332" s="1"/>
      <c r="U1332" s="1"/>
      <c r="V1332" s="3"/>
    </row>
    <row r="1333" spans="15:22" x14ac:dyDescent="0.2">
      <c r="O1333" s="1"/>
      <c r="P1333" s="3"/>
      <c r="Q1333" s="3"/>
      <c r="R1333" s="1"/>
      <c r="S1333" s="1"/>
      <c r="T1333" s="1"/>
      <c r="U1333" s="1"/>
      <c r="V1333" s="3"/>
    </row>
    <row r="1334" spans="15:22" x14ac:dyDescent="0.2">
      <c r="O1334" s="1"/>
      <c r="P1334" s="3"/>
      <c r="Q1334" s="3"/>
      <c r="R1334" s="1"/>
      <c r="S1334" s="1"/>
      <c r="T1334" s="1"/>
      <c r="U1334" s="1"/>
      <c r="V1334" s="3"/>
    </row>
    <row r="1335" spans="15:22" x14ac:dyDescent="0.2">
      <c r="O1335" s="1"/>
      <c r="P1335" s="3"/>
      <c r="Q1335" s="3"/>
      <c r="R1335" s="1"/>
      <c r="S1335" s="1"/>
      <c r="T1335" s="1"/>
      <c r="U1335" s="1"/>
      <c r="V1335" s="3"/>
    </row>
    <row r="1336" spans="15:22" x14ac:dyDescent="0.2">
      <c r="O1336" s="1"/>
      <c r="P1336" s="3"/>
      <c r="Q1336" s="3"/>
      <c r="R1336" s="1"/>
      <c r="S1336" s="1"/>
      <c r="T1336" s="1"/>
      <c r="U1336" s="1"/>
      <c r="V1336" s="3"/>
    </row>
    <row r="1337" spans="15:22" x14ac:dyDescent="0.2">
      <c r="O1337" s="1"/>
      <c r="P1337" s="3"/>
      <c r="Q1337" s="3"/>
      <c r="R1337" s="1"/>
      <c r="S1337" s="1"/>
      <c r="T1337" s="1"/>
      <c r="U1337" s="1"/>
      <c r="V1337" s="3"/>
    </row>
    <row r="1338" spans="15:22" x14ac:dyDescent="0.2">
      <c r="O1338" s="1"/>
      <c r="P1338" s="3"/>
      <c r="Q1338" s="3"/>
      <c r="R1338" s="1"/>
      <c r="S1338" s="1"/>
      <c r="T1338" s="1"/>
      <c r="U1338" s="1"/>
      <c r="V1338" s="3"/>
    </row>
    <row r="1339" spans="15:22" x14ac:dyDescent="0.2">
      <c r="O1339" s="1"/>
      <c r="P1339" s="3"/>
      <c r="Q1339" s="3"/>
      <c r="R1339" s="1"/>
      <c r="S1339" s="1"/>
      <c r="T1339" s="1"/>
      <c r="U1339" s="1"/>
      <c r="V1339" s="3"/>
    </row>
    <row r="1340" spans="15:22" x14ac:dyDescent="0.2">
      <c r="O1340" s="1"/>
      <c r="P1340" s="3"/>
      <c r="Q1340" s="3"/>
      <c r="R1340" s="1"/>
      <c r="S1340" s="1"/>
      <c r="T1340" s="1"/>
      <c r="U1340" s="1"/>
      <c r="V1340" s="3"/>
    </row>
    <row r="1341" spans="15:22" x14ac:dyDescent="0.2">
      <c r="O1341" s="1"/>
      <c r="P1341" s="3"/>
      <c r="Q1341" s="3"/>
      <c r="R1341" s="1"/>
      <c r="S1341" s="1"/>
      <c r="T1341" s="1"/>
      <c r="U1341" s="1"/>
      <c r="V1341" s="3"/>
    </row>
    <row r="1342" spans="15:22" x14ac:dyDescent="0.2">
      <c r="O1342" s="1"/>
      <c r="P1342" s="3"/>
      <c r="Q1342" s="3"/>
      <c r="R1342" s="1"/>
      <c r="S1342" s="1"/>
      <c r="T1342" s="1"/>
      <c r="U1342" s="1"/>
      <c r="V1342" s="3"/>
    </row>
    <row r="1343" spans="15:22" x14ac:dyDescent="0.2">
      <c r="O1343" s="1"/>
      <c r="P1343" s="3"/>
      <c r="Q1343" s="3"/>
      <c r="R1343" s="1"/>
      <c r="S1343" s="1"/>
      <c r="T1343" s="1"/>
      <c r="U1343" s="1"/>
      <c r="V1343" s="3"/>
    </row>
    <row r="1344" spans="15:22" x14ac:dyDescent="0.2">
      <c r="O1344" s="1"/>
      <c r="P1344" s="3"/>
      <c r="Q1344" s="3"/>
      <c r="R1344" s="1"/>
      <c r="S1344" s="1"/>
      <c r="T1344" s="1"/>
      <c r="U1344" s="1"/>
      <c r="V1344" s="3"/>
    </row>
    <row r="1345" spans="15:22" x14ac:dyDescent="0.2">
      <c r="O1345" s="1"/>
      <c r="P1345" s="3"/>
      <c r="Q1345" s="3"/>
      <c r="R1345" s="1"/>
      <c r="S1345" s="1"/>
      <c r="T1345" s="1"/>
      <c r="U1345" s="1"/>
      <c r="V1345" s="3"/>
    </row>
    <row r="1346" spans="15:22" x14ac:dyDescent="0.2">
      <c r="O1346" s="1"/>
      <c r="P1346" s="3"/>
      <c r="Q1346" s="3"/>
      <c r="R1346" s="1"/>
      <c r="S1346" s="1"/>
      <c r="T1346" s="1"/>
      <c r="U1346" s="1"/>
      <c r="V1346" s="3"/>
    </row>
    <row r="1347" spans="15:22" x14ac:dyDescent="0.2">
      <c r="O1347" s="1"/>
      <c r="P1347" s="3"/>
      <c r="Q1347" s="3"/>
      <c r="R1347" s="1"/>
      <c r="S1347" s="1"/>
      <c r="T1347" s="1"/>
      <c r="U1347" s="1"/>
      <c r="V1347" s="3"/>
    </row>
    <row r="1348" spans="15:22" x14ac:dyDescent="0.2">
      <c r="O1348" s="1"/>
      <c r="P1348" s="3"/>
      <c r="Q1348" s="3"/>
      <c r="R1348" s="1"/>
      <c r="S1348" s="1"/>
      <c r="T1348" s="1"/>
      <c r="U1348" s="1"/>
      <c r="V1348" s="3"/>
    </row>
    <row r="1349" spans="15:22" x14ac:dyDescent="0.2">
      <c r="O1349" s="1"/>
      <c r="P1349" s="3"/>
      <c r="Q1349" s="3"/>
      <c r="R1349" s="1"/>
      <c r="S1349" s="1"/>
      <c r="T1349" s="1"/>
      <c r="U1349" s="1"/>
      <c r="V1349" s="3"/>
    </row>
    <row r="1350" spans="15:22" x14ac:dyDescent="0.2">
      <c r="O1350" s="1"/>
      <c r="P1350" s="3"/>
      <c r="Q1350" s="3"/>
      <c r="R1350" s="1"/>
      <c r="S1350" s="1"/>
      <c r="T1350" s="1"/>
      <c r="U1350" s="1"/>
      <c r="V1350" s="3"/>
    </row>
    <row r="1351" spans="15:22" x14ac:dyDescent="0.2">
      <c r="O1351" s="1"/>
      <c r="P1351" s="3"/>
      <c r="Q1351" s="3"/>
      <c r="R1351" s="1"/>
      <c r="S1351" s="1"/>
      <c r="T1351" s="1"/>
      <c r="U1351" s="1"/>
      <c r="V1351" s="3"/>
    </row>
    <row r="1352" spans="15:22" x14ac:dyDescent="0.2">
      <c r="O1352" s="1"/>
      <c r="P1352" s="3"/>
      <c r="Q1352" s="3"/>
      <c r="R1352" s="1"/>
      <c r="S1352" s="1"/>
      <c r="T1352" s="1"/>
      <c r="U1352" s="1"/>
      <c r="V1352" s="3"/>
    </row>
    <row r="1353" spans="15:22" x14ac:dyDescent="0.2">
      <c r="O1353" s="1"/>
      <c r="P1353" s="3"/>
      <c r="Q1353" s="3"/>
      <c r="R1353" s="1"/>
      <c r="S1353" s="1"/>
      <c r="T1353" s="1"/>
      <c r="U1353" s="1"/>
      <c r="V1353" s="3"/>
    </row>
    <row r="1354" spans="15:22" x14ac:dyDescent="0.2">
      <c r="O1354" s="1"/>
      <c r="P1354" s="3"/>
      <c r="Q1354" s="3"/>
      <c r="R1354" s="1"/>
      <c r="S1354" s="1"/>
      <c r="T1354" s="1"/>
      <c r="U1354" s="1"/>
      <c r="V1354" s="3"/>
    </row>
    <row r="1355" spans="15:22" x14ac:dyDescent="0.2">
      <c r="O1355" s="1"/>
      <c r="P1355" s="3"/>
      <c r="Q1355" s="3"/>
      <c r="R1355" s="1"/>
      <c r="S1355" s="1"/>
      <c r="T1355" s="1"/>
      <c r="U1355" s="1"/>
      <c r="V1355" s="3"/>
    </row>
    <row r="1356" spans="15:22" x14ac:dyDescent="0.2">
      <c r="O1356" s="1"/>
      <c r="P1356" s="3"/>
      <c r="Q1356" s="3"/>
      <c r="R1356" s="1"/>
      <c r="S1356" s="1"/>
      <c r="T1356" s="1"/>
      <c r="U1356" s="1"/>
      <c r="V1356" s="3"/>
    </row>
    <row r="1357" spans="15:22" x14ac:dyDescent="0.2">
      <c r="O1357" s="1"/>
      <c r="P1357" s="3"/>
      <c r="Q1357" s="3"/>
      <c r="R1357" s="1"/>
      <c r="S1357" s="1"/>
      <c r="T1357" s="1"/>
      <c r="U1357" s="1"/>
      <c r="V1357" s="3"/>
    </row>
    <row r="1358" spans="15:22" x14ac:dyDescent="0.2">
      <c r="O1358" s="1"/>
      <c r="P1358" s="3"/>
      <c r="Q1358" s="3"/>
      <c r="R1358" s="1"/>
      <c r="S1358" s="1"/>
      <c r="T1358" s="1"/>
      <c r="U1358" s="1"/>
      <c r="V1358" s="3"/>
    </row>
    <row r="1359" spans="15:22" x14ac:dyDescent="0.2">
      <c r="O1359" s="1"/>
      <c r="P1359" s="3"/>
      <c r="Q1359" s="3"/>
      <c r="R1359" s="1"/>
      <c r="S1359" s="1"/>
      <c r="T1359" s="1"/>
      <c r="U1359" s="1"/>
      <c r="V1359" s="3"/>
    </row>
    <row r="1360" spans="15:22" x14ac:dyDescent="0.2">
      <c r="O1360" s="1"/>
      <c r="P1360" s="3"/>
      <c r="Q1360" s="3"/>
      <c r="R1360" s="1"/>
      <c r="S1360" s="1"/>
      <c r="T1360" s="1"/>
      <c r="U1360" s="1"/>
      <c r="V1360" s="3"/>
    </row>
    <row r="1361" spans="15:22" x14ac:dyDescent="0.2">
      <c r="O1361" s="1"/>
      <c r="P1361" s="3"/>
      <c r="Q1361" s="3"/>
      <c r="R1361" s="1"/>
      <c r="S1361" s="1"/>
      <c r="T1361" s="1"/>
      <c r="U1361" s="1"/>
      <c r="V1361" s="3"/>
    </row>
    <row r="1362" spans="15:22" x14ac:dyDescent="0.2">
      <c r="O1362" s="1"/>
      <c r="P1362" s="3"/>
      <c r="Q1362" s="3"/>
      <c r="R1362" s="1"/>
      <c r="S1362" s="1"/>
      <c r="T1362" s="1"/>
      <c r="U1362" s="1"/>
      <c r="V1362" s="3"/>
    </row>
    <row r="1363" spans="15:22" x14ac:dyDescent="0.2">
      <c r="O1363" s="1"/>
      <c r="P1363" s="3"/>
      <c r="Q1363" s="3"/>
      <c r="R1363" s="1"/>
      <c r="S1363" s="1"/>
      <c r="T1363" s="1"/>
      <c r="U1363" s="1"/>
      <c r="V1363" s="3"/>
    </row>
    <row r="1364" spans="15:22" x14ac:dyDescent="0.2">
      <c r="O1364" s="1"/>
      <c r="P1364" s="3"/>
      <c r="Q1364" s="3"/>
      <c r="R1364" s="1"/>
      <c r="S1364" s="1"/>
      <c r="T1364" s="1"/>
      <c r="U1364" s="1"/>
      <c r="V1364" s="3"/>
    </row>
    <row r="1365" spans="15:22" x14ac:dyDescent="0.2">
      <c r="O1365" s="1"/>
      <c r="P1365" s="3"/>
      <c r="Q1365" s="3"/>
      <c r="R1365" s="1"/>
      <c r="S1365" s="1"/>
      <c r="T1365" s="1"/>
      <c r="U1365" s="1"/>
      <c r="V1365" s="3"/>
    </row>
    <row r="1366" spans="15:22" x14ac:dyDescent="0.2">
      <c r="O1366" s="1"/>
      <c r="P1366" s="3"/>
      <c r="Q1366" s="3"/>
      <c r="R1366" s="1"/>
      <c r="S1366" s="1"/>
      <c r="T1366" s="1"/>
      <c r="U1366" s="1"/>
      <c r="V1366" s="3"/>
    </row>
    <row r="1367" spans="15:22" x14ac:dyDescent="0.2">
      <c r="O1367" s="1"/>
      <c r="P1367" s="3"/>
      <c r="Q1367" s="3"/>
      <c r="R1367" s="1"/>
      <c r="S1367" s="1"/>
      <c r="T1367" s="1"/>
      <c r="U1367" s="1"/>
      <c r="V1367" s="3"/>
    </row>
    <row r="1368" spans="15:22" x14ac:dyDescent="0.2">
      <c r="O1368" s="1"/>
      <c r="P1368" s="3"/>
      <c r="Q1368" s="3"/>
      <c r="R1368" s="1"/>
      <c r="S1368" s="1"/>
      <c r="T1368" s="1"/>
      <c r="U1368" s="1"/>
      <c r="V1368" s="3"/>
    </row>
    <row r="1369" spans="15:22" x14ac:dyDescent="0.2">
      <c r="O1369" s="1"/>
      <c r="P1369" s="3"/>
      <c r="Q1369" s="3"/>
      <c r="R1369" s="1"/>
      <c r="S1369" s="1"/>
      <c r="T1369" s="1"/>
      <c r="U1369" s="1"/>
      <c r="V1369" s="3"/>
    </row>
    <row r="1370" spans="15:22" x14ac:dyDescent="0.2">
      <c r="O1370" s="1"/>
      <c r="P1370" s="3"/>
      <c r="Q1370" s="3"/>
      <c r="R1370" s="1"/>
      <c r="S1370" s="1"/>
      <c r="T1370" s="1"/>
      <c r="U1370" s="1"/>
      <c r="V1370" s="3"/>
    </row>
    <row r="1371" spans="15:22" x14ac:dyDescent="0.2">
      <c r="O1371" s="1"/>
      <c r="P1371" s="3"/>
      <c r="Q1371" s="3"/>
      <c r="R1371" s="1"/>
      <c r="S1371" s="1"/>
      <c r="T1371" s="1"/>
      <c r="U1371" s="1"/>
      <c r="V1371" s="3"/>
    </row>
    <row r="1372" spans="15:22" x14ac:dyDescent="0.2">
      <c r="O1372" s="1"/>
      <c r="P1372" s="3"/>
      <c r="Q1372" s="3"/>
      <c r="R1372" s="1"/>
      <c r="S1372" s="1"/>
      <c r="T1372" s="1"/>
      <c r="U1372" s="1"/>
      <c r="V1372" s="3"/>
    </row>
    <row r="1373" spans="15:22" x14ac:dyDescent="0.2">
      <c r="O1373" s="1"/>
      <c r="P1373" s="3"/>
      <c r="Q1373" s="3"/>
      <c r="R1373" s="1"/>
      <c r="S1373" s="1"/>
      <c r="T1373" s="1"/>
      <c r="U1373" s="1"/>
      <c r="V1373" s="3"/>
    </row>
    <row r="1374" spans="15:22" x14ac:dyDescent="0.2">
      <c r="O1374" s="1"/>
      <c r="P1374" s="3"/>
      <c r="Q1374" s="3"/>
      <c r="R1374" s="1"/>
      <c r="S1374" s="1"/>
      <c r="T1374" s="1"/>
      <c r="U1374" s="1"/>
      <c r="V1374" s="3"/>
    </row>
    <row r="1375" spans="15:22" x14ac:dyDescent="0.2">
      <c r="O1375" s="1"/>
      <c r="P1375" s="3"/>
      <c r="Q1375" s="3"/>
      <c r="R1375" s="1"/>
      <c r="S1375" s="1"/>
      <c r="T1375" s="1"/>
      <c r="U1375" s="1"/>
      <c r="V1375" s="3"/>
    </row>
    <row r="1376" spans="15:22" x14ac:dyDescent="0.2">
      <c r="O1376" s="1"/>
      <c r="P1376" s="3"/>
      <c r="Q1376" s="3"/>
      <c r="R1376" s="1"/>
      <c r="S1376" s="1"/>
      <c r="T1376" s="1"/>
      <c r="U1376" s="1"/>
      <c r="V1376" s="3"/>
    </row>
    <row r="1377" spans="15:22" x14ac:dyDescent="0.2">
      <c r="O1377" s="1"/>
      <c r="P1377" s="3"/>
      <c r="Q1377" s="3"/>
      <c r="R1377" s="1"/>
      <c r="S1377" s="1"/>
      <c r="T1377" s="1"/>
      <c r="U1377" s="1"/>
      <c r="V1377" s="3"/>
    </row>
    <row r="1378" spans="15:22" x14ac:dyDescent="0.2">
      <c r="O1378" s="1"/>
      <c r="P1378" s="3"/>
      <c r="Q1378" s="3"/>
      <c r="R1378" s="1"/>
      <c r="S1378" s="1"/>
      <c r="T1378" s="1"/>
      <c r="U1378" s="1"/>
      <c r="V1378" s="3"/>
    </row>
    <row r="1379" spans="15:22" x14ac:dyDescent="0.2">
      <c r="O1379" s="1"/>
      <c r="P1379" s="3"/>
      <c r="Q1379" s="3"/>
      <c r="R1379" s="1"/>
      <c r="S1379" s="1"/>
      <c r="T1379" s="1"/>
      <c r="U1379" s="1"/>
      <c r="V1379" s="3"/>
    </row>
    <row r="1380" spans="15:22" x14ac:dyDescent="0.2">
      <c r="O1380" s="1"/>
      <c r="P1380" s="3"/>
      <c r="Q1380" s="3"/>
      <c r="R1380" s="1"/>
      <c r="S1380" s="1"/>
      <c r="T1380" s="1"/>
      <c r="U1380" s="1"/>
      <c r="V1380" s="3"/>
    </row>
    <row r="1381" spans="15:22" x14ac:dyDescent="0.2">
      <c r="O1381" s="1"/>
      <c r="P1381" s="3"/>
      <c r="Q1381" s="3"/>
      <c r="R1381" s="1"/>
      <c r="S1381" s="1"/>
      <c r="T1381" s="1"/>
      <c r="U1381" s="1"/>
      <c r="V1381" s="3"/>
    </row>
    <row r="1382" spans="15:22" x14ac:dyDescent="0.2">
      <c r="O1382" s="1"/>
      <c r="P1382" s="3"/>
      <c r="Q1382" s="3"/>
      <c r="R1382" s="1"/>
      <c r="S1382" s="1"/>
      <c r="T1382" s="1"/>
      <c r="U1382" s="1"/>
      <c r="V1382" s="3"/>
    </row>
    <row r="1383" spans="15:22" x14ac:dyDescent="0.2">
      <c r="O1383" s="1"/>
      <c r="P1383" s="3"/>
      <c r="Q1383" s="3"/>
      <c r="R1383" s="1"/>
      <c r="S1383" s="1"/>
      <c r="T1383" s="1"/>
      <c r="U1383" s="1"/>
      <c r="V1383" s="3"/>
    </row>
    <row r="1384" spans="15:22" x14ac:dyDescent="0.2">
      <c r="O1384" s="1"/>
      <c r="P1384" s="3"/>
      <c r="Q1384" s="3"/>
      <c r="R1384" s="1"/>
      <c r="S1384" s="1"/>
      <c r="T1384" s="1"/>
      <c r="U1384" s="1"/>
      <c r="V1384" s="3"/>
    </row>
    <row r="1385" spans="15:22" x14ac:dyDescent="0.2">
      <c r="O1385" s="1"/>
      <c r="P1385" s="3"/>
      <c r="Q1385" s="3"/>
      <c r="R1385" s="1"/>
      <c r="S1385" s="1"/>
      <c r="T1385" s="1"/>
      <c r="U1385" s="1"/>
      <c r="V1385" s="3"/>
    </row>
    <row r="1386" spans="15:22" x14ac:dyDescent="0.2">
      <c r="O1386" s="1"/>
      <c r="P1386" s="3"/>
      <c r="Q1386" s="3"/>
      <c r="R1386" s="1"/>
      <c r="S1386" s="1"/>
      <c r="T1386" s="1"/>
      <c r="U1386" s="1"/>
      <c r="V1386" s="3"/>
    </row>
    <row r="1387" spans="15:22" x14ac:dyDescent="0.2">
      <c r="O1387" s="1"/>
      <c r="P1387" s="3"/>
      <c r="Q1387" s="3"/>
      <c r="R1387" s="1"/>
      <c r="S1387" s="1"/>
      <c r="T1387" s="1"/>
      <c r="U1387" s="1"/>
      <c r="V1387" s="3"/>
    </row>
    <row r="1388" spans="15:22" x14ac:dyDescent="0.2">
      <c r="O1388" s="1"/>
      <c r="P1388" s="3"/>
      <c r="Q1388" s="3"/>
      <c r="R1388" s="1"/>
      <c r="S1388" s="1"/>
      <c r="T1388" s="1"/>
      <c r="U1388" s="1"/>
      <c r="V1388" s="3"/>
    </row>
    <row r="1389" spans="15:22" x14ac:dyDescent="0.2">
      <c r="O1389" s="1"/>
      <c r="P1389" s="3"/>
      <c r="Q1389" s="3"/>
      <c r="R1389" s="1"/>
      <c r="S1389" s="1"/>
      <c r="T1389" s="1"/>
      <c r="U1389" s="1"/>
      <c r="V1389" s="3"/>
    </row>
    <row r="1390" spans="15:22" x14ac:dyDescent="0.2">
      <c r="O1390" s="1"/>
      <c r="P1390" s="3"/>
      <c r="Q1390" s="3"/>
      <c r="R1390" s="1"/>
      <c r="S1390" s="1"/>
      <c r="T1390" s="1"/>
      <c r="U1390" s="1"/>
      <c r="V1390" s="3"/>
    </row>
    <row r="1391" spans="15:22" x14ac:dyDescent="0.2">
      <c r="O1391" s="1"/>
      <c r="P1391" s="3"/>
      <c r="Q1391" s="3"/>
      <c r="R1391" s="1"/>
      <c r="S1391" s="1"/>
      <c r="T1391" s="1"/>
      <c r="U1391" s="1"/>
      <c r="V1391" s="3"/>
    </row>
    <row r="1392" spans="15:22" x14ac:dyDescent="0.2">
      <c r="O1392" s="1"/>
      <c r="P1392" s="3"/>
      <c r="Q1392" s="3"/>
      <c r="R1392" s="1"/>
      <c r="S1392" s="1"/>
      <c r="T1392" s="1"/>
      <c r="U1392" s="1"/>
      <c r="V1392" s="3"/>
    </row>
    <row r="1393" spans="15:22" x14ac:dyDescent="0.2">
      <c r="O1393" s="1"/>
      <c r="P1393" s="3"/>
      <c r="Q1393" s="3"/>
      <c r="R1393" s="1"/>
      <c r="S1393" s="1"/>
      <c r="T1393" s="1"/>
      <c r="U1393" s="1"/>
      <c r="V1393" s="3"/>
    </row>
    <row r="1394" spans="15:22" x14ac:dyDescent="0.2">
      <c r="O1394" s="1"/>
      <c r="P1394" s="3"/>
      <c r="Q1394" s="3"/>
      <c r="R1394" s="1"/>
      <c r="S1394" s="1"/>
      <c r="T1394" s="1"/>
      <c r="U1394" s="1"/>
      <c r="V1394" s="3"/>
    </row>
    <row r="1395" spans="15:22" x14ac:dyDescent="0.2">
      <c r="O1395" s="1"/>
      <c r="P1395" s="3"/>
      <c r="Q1395" s="3"/>
      <c r="R1395" s="1"/>
      <c r="S1395" s="1"/>
      <c r="T1395" s="1"/>
      <c r="U1395" s="1"/>
      <c r="V1395" s="3"/>
    </row>
    <row r="1396" spans="15:22" x14ac:dyDescent="0.2">
      <c r="O1396" s="1"/>
      <c r="P1396" s="3"/>
      <c r="Q1396" s="3"/>
      <c r="R1396" s="1"/>
      <c r="S1396" s="1"/>
      <c r="T1396" s="1"/>
      <c r="U1396" s="1"/>
      <c r="V1396" s="3"/>
    </row>
    <row r="1397" spans="15:22" x14ac:dyDescent="0.2">
      <c r="O1397" s="1"/>
      <c r="P1397" s="3"/>
      <c r="Q1397" s="3"/>
      <c r="R1397" s="1"/>
      <c r="S1397" s="1"/>
      <c r="T1397" s="1"/>
      <c r="U1397" s="1"/>
      <c r="V1397" s="3"/>
    </row>
    <row r="1398" spans="15:22" x14ac:dyDescent="0.2">
      <c r="O1398" s="1"/>
      <c r="P1398" s="3"/>
      <c r="Q1398" s="3"/>
      <c r="R1398" s="1"/>
      <c r="S1398" s="1"/>
      <c r="T1398" s="1"/>
      <c r="U1398" s="1"/>
      <c r="V1398" s="3"/>
    </row>
    <row r="1399" spans="15:22" x14ac:dyDescent="0.2">
      <c r="O1399" s="1"/>
      <c r="P1399" s="3"/>
      <c r="Q1399" s="3"/>
      <c r="R1399" s="1"/>
      <c r="S1399" s="1"/>
      <c r="T1399" s="1"/>
      <c r="U1399" s="1"/>
      <c r="V1399" s="3"/>
    </row>
    <row r="1400" spans="15:22" x14ac:dyDescent="0.2">
      <c r="O1400" s="1"/>
      <c r="P1400" s="3"/>
      <c r="Q1400" s="3"/>
      <c r="R1400" s="1"/>
      <c r="S1400" s="1"/>
      <c r="T1400" s="1"/>
      <c r="U1400" s="1"/>
      <c r="V1400" s="3"/>
    </row>
    <row r="1401" spans="15:22" x14ac:dyDescent="0.2">
      <c r="O1401" s="1"/>
      <c r="P1401" s="3"/>
      <c r="Q1401" s="3"/>
      <c r="R1401" s="1"/>
      <c r="S1401" s="1"/>
      <c r="T1401" s="1"/>
      <c r="U1401" s="1"/>
      <c r="V1401" s="3"/>
    </row>
    <row r="1402" spans="15:22" x14ac:dyDescent="0.2">
      <c r="O1402" s="1"/>
      <c r="P1402" s="3"/>
      <c r="Q1402" s="3"/>
      <c r="R1402" s="1"/>
      <c r="S1402" s="1"/>
      <c r="T1402" s="1"/>
      <c r="U1402" s="1"/>
      <c r="V1402" s="3"/>
    </row>
    <row r="1403" spans="15:22" x14ac:dyDescent="0.2">
      <c r="O1403" s="1"/>
      <c r="P1403" s="3"/>
      <c r="Q1403" s="3"/>
      <c r="R1403" s="1"/>
      <c r="S1403" s="1"/>
      <c r="T1403" s="1"/>
      <c r="U1403" s="1"/>
      <c r="V1403" s="3"/>
    </row>
    <row r="1404" spans="15:22" x14ac:dyDescent="0.2">
      <c r="O1404" s="1"/>
      <c r="P1404" s="3"/>
      <c r="Q1404" s="3"/>
      <c r="R1404" s="1"/>
      <c r="S1404" s="1"/>
      <c r="T1404" s="1"/>
      <c r="U1404" s="1"/>
      <c r="V1404" s="3"/>
    </row>
    <row r="1405" spans="15:22" x14ac:dyDescent="0.2">
      <c r="O1405" s="1"/>
      <c r="P1405" s="3"/>
      <c r="Q1405" s="3"/>
      <c r="R1405" s="1"/>
      <c r="S1405" s="1"/>
      <c r="T1405" s="1"/>
      <c r="U1405" s="1"/>
      <c r="V1405" s="3"/>
    </row>
    <row r="1406" spans="15:22" x14ac:dyDescent="0.2">
      <c r="O1406" s="1"/>
      <c r="P1406" s="3"/>
      <c r="Q1406" s="3"/>
      <c r="R1406" s="1"/>
      <c r="S1406" s="1"/>
      <c r="T1406" s="1"/>
      <c r="U1406" s="1"/>
      <c r="V1406" s="3"/>
    </row>
    <row r="1407" spans="15:22" x14ac:dyDescent="0.2">
      <c r="O1407" s="1"/>
      <c r="P1407" s="3"/>
      <c r="Q1407" s="3"/>
      <c r="R1407" s="1"/>
      <c r="S1407" s="1"/>
      <c r="T1407" s="1"/>
      <c r="U1407" s="1"/>
      <c r="V1407" s="3"/>
    </row>
    <row r="1408" spans="15:22" x14ac:dyDescent="0.2">
      <c r="O1408" s="1"/>
      <c r="P1408" s="3"/>
      <c r="Q1408" s="3"/>
      <c r="R1408" s="1"/>
      <c r="S1408" s="1"/>
      <c r="T1408" s="1"/>
      <c r="U1408" s="1"/>
      <c r="V1408" s="3"/>
    </row>
    <row r="1409" spans="15:22" x14ac:dyDescent="0.2">
      <c r="O1409" s="1"/>
      <c r="P1409" s="3"/>
      <c r="Q1409" s="3"/>
      <c r="R1409" s="1"/>
      <c r="S1409" s="1"/>
      <c r="T1409" s="1"/>
      <c r="U1409" s="1"/>
      <c r="V1409" s="3"/>
    </row>
    <row r="1410" spans="15:22" x14ac:dyDescent="0.2">
      <c r="O1410" s="1"/>
      <c r="P1410" s="3"/>
      <c r="Q1410" s="3"/>
      <c r="R1410" s="1"/>
      <c r="S1410" s="1"/>
      <c r="T1410" s="1"/>
      <c r="U1410" s="1"/>
      <c r="V1410" s="3"/>
    </row>
    <row r="1411" spans="15:22" x14ac:dyDescent="0.2">
      <c r="O1411" s="1"/>
      <c r="P1411" s="3"/>
      <c r="Q1411" s="3"/>
      <c r="R1411" s="1"/>
      <c r="S1411" s="1"/>
      <c r="T1411" s="1"/>
      <c r="U1411" s="1"/>
      <c r="V1411" s="3"/>
    </row>
    <row r="1412" spans="15:22" x14ac:dyDescent="0.2">
      <c r="O1412" s="1"/>
      <c r="P1412" s="3"/>
      <c r="Q1412" s="3"/>
      <c r="R1412" s="1"/>
      <c r="S1412" s="1"/>
      <c r="T1412" s="1"/>
      <c r="U1412" s="1"/>
      <c r="V1412" s="3"/>
    </row>
    <row r="1413" spans="15:22" x14ac:dyDescent="0.2">
      <c r="O1413" s="1"/>
      <c r="P1413" s="3"/>
      <c r="Q1413" s="3"/>
      <c r="R1413" s="1"/>
      <c r="S1413" s="1"/>
      <c r="T1413" s="1"/>
      <c r="U1413" s="1"/>
      <c r="V1413" s="3"/>
    </row>
    <row r="1414" spans="15:22" x14ac:dyDescent="0.2">
      <c r="O1414" s="1"/>
      <c r="P1414" s="3"/>
      <c r="Q1414" s="3"/>
      <c r="R1414" s="1"/>
      <c r="S1414" s="1"/>
      <c r="T1414" s="1"/>
      <c r="U1414" s="1"/>
      <c r="V1414" s="3"/>
    </row>
    <row r="1415" spans="15:22" x14ac:dyDescent="0.2">
      <c r="O1415" s="1"/>
      <c r="P1415" s="3"/>
      <c r="Q1415" s="3"/>
      <c r="R1415" s="1"/>
      <c r="S1415" s="1"/>
      <c r="T1415" s="1"/>
      <c r="U1415" s="1"/>
      <c r="V1415" s="3"/>
    </row>
    <row r="1416" spans="15:22" x14ac:dyDescent="0.2">
      <c r="O1416" s="1"/>
      <c r="P1416" s="3"/>
      <c r="Q1416" s="3"/>
      <c r="R1416" s="1"/>
      <c r="S1416" s="1"/>
      <c r="T1416" s="1"/>
      <c r="U1416" s="1"/>
      <c r="V1416" s="3"/>
    </row>
    <row r="1417" spans="15:22" x14ac:dyDescent="0.2">
      <c r="O1417" s="1"/>
      <c r="P1417" s="3"/>
      <c r="Q1417" s="3"/>
      <c r="R1417" s="1"/>
      <c r="S1417" s="1"/>
      <c r="T1417" s="1"/>
      <c r="U1417" s="1"/>
      <c r="V1417" s="3"/>
    </row>
    <row r="1418" spans="15:22" x14ac:dyDescent="0.2">
      <c r="O1418" s="1"/>
      <c r="P1418" s="3"/>
      <c r="Q1418" s="3"/>
      <c r="R1418" s="1"/>
      <c r="S1418" s="1"/>
      <c r="T1418" s="1"/>
      <c r="U1418" s="1"/>
      <c r="V1418" s="3"/>
    </row>
    <row r="1419" spans="15:22" x14ac:dyDescent="0.2">
      <c r="O1419" s="1"/>
      <c r="P1419" s="3"/>
      <c r="Q1419" s="3"/>
      <c r="R1419" s="1"/>
      <c r="S1419" s="1"/>
      <c r="T1419" s="1"/>
      <c r="U1419" s="1"/>
      <c r="V1419" s="3"/>
    </row>
    <row r="1420" spans="15:22" x14ac:dyDescent="0.2">
      <c r="O1420" s="1"/>
      <c r="P1420" s="3"/>
      <c r="Q1420" s="3"/>
      <c r="R1420" s="1"/>
      <c r="S1420" s="1"/>
      <c r="T1420" s="1"/>
      <c r="U1420" s="1"/>
      <c r="V1420" s="3"/>
    </row>
    <row r="1421" spans="15:22" x14ac:dyDescent="0.2">
      <c r="O1421" s="1"/>
      <c r="P1421" s="3"/>
      <c r="Q1421" s="3"/>
      <c r="R1421" s="1"/>
      <c r="S1421" s="1"/>
      <c r="T1421" s="1"/>
      <c r="U1421" s="1"/>
      <c r="V1421" s="3"/>
    </row>
    <row r="1422" spans="15:22" x14ac:dyDescent="0.2">
      <c r="O1422" s="1"/>
      <c r="P1422" s="3"/>
      <c r="Q1422" s="3"/>
      <c r="R1422" s="1"/>
      <c r="S1422" s="1"/>
      <c r="T1422" s="1"/>
      <c r="U1422" s="1"/>
      <c r="V1422" s="3"/>
    </row>
    <row r="1423" spans="15:22" x14ac:dyDescent="0.2">
      <c r="O1423" s="1"/>
      <c r="P1423" s="3"/>
      <c r="Q1423" s="3"/>
      <c r="R1423" s="1"/>
      <c r="S1423" s="1"/>
      <c r="T1423" s="1"/>
      <c r="U1423" s="1"/>
      <c r="V1423" s="3"/>
    </row>
    <row r="1424" spans="15:22" x14ac:dyDescent="0.2">
      <c r="O1424" s="1"/>
      <c r="P1424" s="3"/>
      <c r="Q1424" s="3"/>
      <c r="R1424" s="1"/>
      <c r="S1424" s="1"/>
      <c r="T1424" s="1"/>
      <c r="U1424" s="1"/>
      <c r="V1424" s="3"/>
    </row>
    <row r="1425" spans="15:22" x14ac:dyDescent="0.2">
      <c r="O1425" s="1"/>
      <c r="P1425" s="3"/>
      <c r="Q1425" s="3"/>
      <c r="R1425" s="1"/>
      <c r="S1425" s="1"/>
      <c r="T1425" s="1"/>
      <c r="U1425" s="1"/>
      <c r="V1425" s="3"/>
    </row>
    <row r="1426" spans="15:22" x14ac:dyDescent="0.2">
      <c r="O1426" s="1"/>
      <c r="P1426" s="3"/>
      <c r="Q1426" s="3"/>
      <c r="R1426" s="1"/>
      <c r="S1426" s="1"/>
      <c r="T1426" s="1"/>
      <c r="U1426" s="1"/>
      <c r="V1426" s="3"/>
    </row>
    <row r="1427" spans="15:22" x14ac:dyDescent="0.2">
      <c r="O1427" s="1"/>
      <c r="P1427" s="3"/>
      <c r="Q1427" s="3"/>
      <c r="R1427" s="1"/>
      <c r="S1427" s="1"/>
      <c r="T1427" s="1"/>
      <c r="U1427" s="1"/>
      <c r="V1427" s="3"/>
    </row>
    <row r="1428" spans="15:22" x14ac:dyDescent="0.2">
      <c r="O1428" s="1"/>
      <c r="P1428" s="3"/>
      <c r="Q1428" s="3"/>
      <c r="R1428" s="1"/>
      <c r="S1428" s="1"/>
      <c r="T1428" s="1"/>
      <c r="U1428" s="1"/>
      <c r="V1428" s="3"/>
    </row>
    <row r="1429" spans="15:22" x14ac:dyDescent="0.2">
      <c r="O1429" s="1"/>
      <c r="P1429" s="3"/>
      <c r="Q1429" s="3"/>
      <c r="R1429" s="1"/>
      <c r="S1429" s="1"/>
      <c r="T1429" s="1"/>
      <c r="U1429" s="1"/>
      <c r="V1429" s="3"/>
    </row>
    <row r="1430" spans="15:22" x14ac:dyDescent="0.2">
      <c r="O1430" s="1"/>
      <c r="P1430" s="3"/>
      <c r="Q1430" s="3"/>
      <c r="R1430" s="1"/>
      <c r="S1430" s="1"/>
      <c r="T1430" s="1"/>
      <c r="U1430" s="1"/>
      <c r="V1430" s="3"/>
    </row>
    <row r="1431" spans="15:22" x14ac:dyDescent="0.2">
      <c r="O1431" s="1"/>
      <c r="P1431" s="3"/>
      <c r="Q1431" s="3"/>
      <c r="R1431" s="1"/>
      <c r="S1431" s="1"/>
      <c r="T1431" s="1"/>
      <c r="U1431" s="1"/>
      <c r="V1431" s="3"/>
    </row>
    <row r="1432" spans="15:22" x14ac:dyDescent="0.2">
      <c r="O1432" s="1"/>
      <c r="P1432" s="3"/>
      <c r="Q1432" s="3"/>
      <c r="R1432" s="1"/>
      <c r="S1432" s="1"/>
      <c r="T1432" s="1"/>
      <c r="U1432" s="1"/>
      <c r="V1432" s="3"/>
    </row>
    <row r="1433" spans="15:22" x14ac:dyDescent="0.2">
      <c r="O1433" s="1"/>
      <c r="P1433" s="3"/>
      <c r="Q1433" s="3"/>
      <c r="R1433" s="1"/>
      <c r="S1433" s="1"/>
      <c r="T1433" s="1"/>
      <c r="U1433" s="1"/>
      <c r="V1433" s="3"/>
    </row>
    <row r="1434" spans="15:22" x14ac:dyDescent="0.2">
      <c r="O1434" s="1"/>
      <c r="P1434" s="3"/>
      <c r="Q1434" s="3"/>
      <c r="R1434" s="1"/>
      <c r="S1434" s="1"/>
      <c r="T1434" s="1"/>
      <c r="U1434" s="1"/>
      <c r="V1434" s="3"/>
    </row>
    <row r="1435" spans="15:22" x14ac:dyDescent="0.2">
      <c r="O1435" s="1"/>
      <c r="P1435" s="3"/>
      <c r="Q1435" s="3"/>
      <c r="R1435" s="1"/>
      <c r="S1435" s="1"/>
      <c r="T1435" s="1"/>
      <c r="U1435" s="1"/>
      <c r="V1435" s="3"/>
    </row>
    <row r="1436" spans="15:22" x14ac:dyDescent="0.2">
      <c r="O1436" s="1"/>
      <c r="P1436" s="3"/>
      <c r="Q1436" s="3"/>
      <c r="R1436" s="1"/>
      <c r="S1436" s="1"/>
      <c r="T1436" s="1"/>
      <c r="U1436" s="1"/>
      <c r="V1436" s="3"/>
    </row>
    <row r="1437" spans="15:22" x14ac:dyDescent="0.2">
      <c r="O1437" s="1"/>
      <c r="P1437" s="3"/>
      <c r="Q1437" s="3"/>
      <c r="R1437" s="1"/>
      <c r="S1437" s="1"/>
      <c r="T1437" s="1"/>
      <c r="U1437" s="1"/>
      <c r="V1437" s="3"/>
    </row>
    <row r="1438" spans="15:22" x14ac:dyDescent="0.2">
      <c r="O1438" s="1"/>
      <c r="P1438" s="3"/>
      <c r="Q1438" s="3"/>
      <c r="R1438" s="1"/>
      <c r="S1438" s="1"/>
      <c r="T1438" s="1"/>
      <c r="U1438" s="1"/>
      <c r="V1438" s="3"/>
    </row>
    <row r="1439" spans="15:22" x14ac:dyDescent="0.2">
      <c r="O1439" s="1"/>
      <c r="P1439" s="3"/>
      <c r="Q1439" s="3"/>
      <c r="R1439" s="1"/>
      <c r="S1439" s="1"/>
      <c r="T1439" s="1"/>
      <c r="U1439" s="1"/>
      <c r="V1439" s="3"/>
    </row>
    <row r="1440" spans="15:22" x14ac:dyDescent="0.2">
      <c r="O1440" s="1"/>
      <c r="P1440" s="3"/>
      <c r="Q1440" s="3"/>
      <c r="R1440" s="1"/>
      <c r="S1440" s="1"/>
      <c r="T1440" s="1"/>
      <c r="U1440" s="1"/>
      <c r="V1440" s="3"/>
    </row>
    <row r="1441" spans="15:22" x14ac:dyDescent="0.2">
      <c r="O1441" s="1"/>
      <c r="P1441" s="3"/>
      <c r="Q1441" s="3"/>
      <c r="R1441" s="1"/>
      <c r="S1441" s="1"/>
      <c r="T1441" s="1"/>
      <c r="U1441" s="1"/>
      <c r="V1441" s="3"/>
    </row>
    <row r="1442" spans="15:22" x14ac:dyDescent="0.2">
      <c r="O1442" s="1"/>
      <c r="P1442" s="3"/>
      <c r="Q1442" s="3"/>
      <c r="R1442" s="1"/>
      <c r="S1442" s="1"/>
      <c r="T1442" s="1"/>
      <c r="U1442" s="1"/>
      <c r="V1442" s="3"/>
    </row>
    <row r="1443" spans="15:22" x14ac:dyDescent="0.2">
      <c r="O1443" s="1"/>
      <c r="P1443" s="3"/>
      <c r="Q1443" s="3"/>
      <c r="R1443" s="1"/>
      <c r="S1443" s="1"/>
      <c r="T1443" s="1"/>
      <c r="U1443" s="1"/>
      <c r="V1443" s="3"/>
    </row>
    <row r="1444" spans="15:22" x14ac:dyDescent="0.2">
      <c r="O1444" s="1"/>
      <c r="P1444" s="3"/>
      <c r="Q1444" s="3"/>
      <c r="R1444" s="1"/>
      <c r="S1444" s="1"/>
      <c r="T1444" s="1"/>
      <c r="U1444" s="1"/>
      <c r="V1444" s="3"/>
    </row>
    <row r="1445" spans="15:22" x14ac:dyDescent="0.2">
      <c r="O1445" s="1"/>
      <c r="P1445" s="3"/>
      <c r="Q1445" s="3"/>
      <c r="R1445" s="1"/>
      <c r="S1445" s="1"/>
      <c r="T1445" s="1"/>
      <c r="U1445" s="1"/>
      <c r="V1445" s="3"/>
    </row>
    <row r="1446" spans="15:22" x14ac:dyDescent="0.2">
      <c r="O1446" s="1"/>
      <c r="P1446" s="3"/>
      <c r="Q1446" s="3"/>
      <c r="R1446" s="1"/>
      <c r="S1446" s="1"/>
      <c r="T1446" s="1"/>
      <c r="U1446" s="1"/>
      <c r="V1446" s="3"/>
    </row>
    <row r="1447" spans="15:22" x14ac:dyDescent="0.2">
      <c r="O1447" s="1"/>
      <c r="P1447" s="3"/>
      <c r="Q1447" s="3"/>
      <c r="R1447" s="1"/>
      <c r="S1447" s="1"/>
      <c r="T1447" s="1"/>
      <c r="U1447" s="1"/>
      <c r="V1447" s="3"/>
    </row>
    <row r="1448" spans="15:22" x14ac:dyDescent="0.2">
      <c r="O1448" s="1"/>
      <c r="P1448" s="3"/>
      <c r="Q1448" s="3"/>
      <c r="R1448" s="1"/>
      <c r="S1448" s="1"/>
      <c r="T1448" s="1"/>
      <c r="U1448" s="1"/>
      <c r="V1448" s="3"/>
    </row>
    <row r="1449" spans="15:22" x14ac:dyDescent="0.2">
      <c r="O1449" s="1"/>
      <c r="P1449" s="3"/>
      <c r="Q1449" s="3"/>
      <c r="R1449" s="1"/>
      <c r="S1449" s="1"/>
      <c r="T1449" s="1"/>
      <c r="U1449" s="1"/>
      <c r="V1449" s="3"/>
    </row>
    <row r="1450" spans="15:22" x14ac:dyDescent="0.2">
      <c r="O1450" s="1"/>
      <c r="P1450" s="3"/>
      <c r="Q1450" s="3"/>
      <c r="R1450" s="1"/>
      <c r="S1450" s="1"/>
      <c r="T1450" s="1"/>
      <c r="U1450" s="1"/>
      <c r="V1450" s="3"/>
    </row>
    <row r="1451" spans="15:22" x14ac:dyDescent="0.2">
      <c r="O1451" s="1"/>
      <c r="P1451" s="3"/>
      <c r="Q1451" s="3"/>
      <c r="R1451" s="1"/>
      <c r="S1451" s="1"/>
      <c r="T1451" s="1"/>
      <c r="U1451" s="1"/>
      <c r="V1451" s="3"/>
    </row>
    <row r="1452" spans="15:22" x14ac:dyDescent="0.2">
      <c r="O1452" s="1"/>
      <c r="P1452" s="3"/>
      <c r="Q1452" s="3"/>
      <c r="R1452" s="1"/>
      <c r="S1452" s="1"/>
      <c r="T1452" s="1"/>
      <c r="U1452" s="1"/>
      <c r="V1452" s="3"/>
    </row>
    <row r="1453" spans="15:22" x14ac:dyDescent="0.2">
      <c r="O1453" s="1"/>
      <c r="P1453" s="3"/>
      <c r="Q1453" s="3"/>
      <c r="R1453" s="1"/>
      <c r="S1453" s="1"/>
      <c r="T1453" s="1"/>
      <c r="U1453" s="1"/>
      <c r="V1453" s="3"/>
    </row>
    <row r="1454" spans="15:22" x14ac:dyDescent="0.2">
      <c r="O1454" s="1"/>
      <c r="P1454" s="3"/>
      <c r="Q1454" s="3"/>
      <c r="R1454" s="1"/>
      <c r="S1454" s="1"/>
      <c r="T1454" s="1"/>
      <c r="U1454" s="1"/>
      <c r="V1454" s="3"/>
    </row>
    <row r="1455" spans="15:22" x14ac:dyDescent="0.2">
      <c r="O1455" s="1"/>
      <c r="P1455" s="3"/>
      <c r="Q1455" s="3"/>
      <c r="R1455" s="1"/>
      <c r="S1455" s="1"/>
      <c r="T1455" s="1"/>
      <c r="U1455" s="1"/>
      <c r="V1455" s="3"/>
    </row>
    <row r="1456" spans="15:22" x14ac:dyDescent="0.2">
      <c r="O1456" s="1"/>
      <c r="P1456" s="3"/>
      <c r="Q1456" s="3"/>
      <c r="R1456" s="1"/>
      <c r="S1456" s="1"/>
      <c r="T1456" s="1"/>
      <c r="U1456" s="1"/>
      <c r="V1456" s="3"/>
    </row>
    <row r="1457" spans="15:22" x14ac:dyDescent="0.2">
      <c r="O1457" s="1"/>
      <c r="P1457" s="3"/>
      <c r="Q1457" s="3"/>
      <c r="R1457" s="1"/>
      <c r="S1457" s="1"/>
      <c r="T1457" s="1"/>
      <c r="U1457" s="1"/>
      <c r="V1457" s="3"/>
    </row>
    <row r="1458" spans="15:22" x14ac:dyDescent="0.2">
      <c r="O1458" s="1"/>
      <c r="P1458" s="3"/>
      <c r="Q1458" s="3"/>
      <c r="R1458" s="1"/>
      <c r="S1458" s="1"/>
      <c r="T1458" s="1"/>
      <c r="U1458" s="1"/>
      <c r="V1458" s="3"/>
    </row>
    <row r="1459" spans="15:22" x14ac:dyDescent="0.2">
      <c r="O1459" s="1"/>
      <c r="P1459" s="3"/>
      <c r="Q1459" s="3"/>
      <c r="R1459" s="1"/>
      <c r="S1459" s="1"/>
      <c r="T1459" s="1"/>
      <c r="U1459" s="1"/>
      <c r="V1459" s="3"/>
    </row>
    <row r="1460" spans="15:22" x14ac:dyDescent="0.2">
      <c r="O1460" s="1"/>
      <c r="P1460" s="3"/>
      <c r="Q1460" s="3"/>
      <c r="R1460" s="1"/>
      <c r="S1460" s="1"/>
      <c r="T1460" s="1"/>
      <c r="U1460" s="1"/>
      <c r="V1460" s="3"/>
    </row>
    <row r="1461" spans="15:22" x14ac:dyDescent="0.2">
      <c r="O1461" s="1"/>
      <c r="P1461" s="3"/>
      <c r="Q1461" s="3"/>
      <c r="R1461" s="1"/>
      <c r="S1461" s="1"/>
      <c r="T1461" s="1"/>
      <c r="U1461" s="1"/>
      <c r="V1461" s="3"/>
    </row>
    <row r="1462" spans="15:22" x14ac:dyDescent="0.2">
      <c r="O1462" s="1"/>
      <c r="P1462" s="3"/>
      <c r="Q1462" s="3"/>
      <c r="R1462" s="1"/>
      <c r="S1462" s="1"/>
      <c r="T1462" s="1"/>
      <c r="U1462" s="1"/>
      <c r="V1462" s="3"/>
    </row>
    <row r="1463" spans="15:22" x14ac:dyDescent="0.2">
      <c r="O1463" s="1"/>
      <c r="P1463" s="3"/>
      <c r="Q1463" s="3"/>
      <c r="R1463" s="1"/>
      <c r="S1463" s="1"/>
      <c r="T1463" s="1"/>
      <c r="U1463" s="1"/>
      <c r="V1463" s="3"/>
    </row>
    <row r="1464" spans="15:22" x14ac:dyDescent="0.2">
      <c r="O1464" s="1"/>
      <c r="P1464" s="3"/>
      <c r="Q1464" s="3"/>
      <c r="R1464" s="1"/>
      <c r="S1464" s="1"/>
      <c r="T1464" s="1"/>
      <c r="U1464" s="1"/>
      <c r="V1464" s="3"/>
    </row>
    <row r="1465" spans="15:22" x14ac:dyDescent="0.2">
      <c r="O1465" s="1"/>
      <c r="P1465" s="3"/>
      <c r="Q1465" s="3"/>
      <c r="R1465" s="1"/>
      <c r="S1465" s="1"/>
      <c r="T1465" s="1"/>
      <c r="U1465" s="1"/>
      <c r="V1465" s="3"/>
    </row>
    <row r="1466" spans="15:22" x14ac:dyDescent="0.2">
      <c r="O1466" s="1"/>
      <c r="P1466" s="3"/>
      <c r="Q1466" s="3"/>
      <c r="R1466" s="1"/>
      <c r="S1466" s="1"/>
      <c r="T1466" s="1"/>
      <c r="U1466" s="1"/>
      <c r="V1466" s="3"/>
    </row>
    <row r="1467" spans="15:22" x14ac:dyDescent="0.2">
      <c r="O1467" s="1"/>
      <c r="P1467" s="3"/>
      <c r="Q1467" s="3"/>
      <c r="R1467" s="1"/>
      <c r="S1467" s="1"/>
      <c r="T1467" s="1"/>
      <c r="U1467" s="1"/>
      <c r="V1467" s="3"/>
    </row>
    <row r="1468" spans="15:22" x14ac:dyDescent="0.2">
      <c r="O1468" s="1"/>
      <c r="P1468" s="3"/>
      <c r="Q1468" s="3"/>
      <c r="R1468" s="1"/>
      <c r="S1468" s="1"/>
      <c r="T1468" s="1"/>
      <c r="U1468" s="1"/>
      <c r="V1468" s="3"/>
    </row>
    <row r="1469" spans="15:22" x14ac:dyDescent="0.2">
      <c r="O1469" s="1"/>
      <c r="P1469" s="3"/>
      <c r="Q1469" s="3"/>
      <c r="R1469" s="1"/>
      <c r="S1469" s="1"/>
      <c r="T1469" s="1"/>
      <c r="U1469" s="1"/>
      <c r="V1469" s="3"/>
    </row>
    <row r="1470" spans="15:22" x14ac:dyDescent="0.2">
      <c r="O1470" s="1"/>
      <c r="P1470" s="3"/>
      <c r="Q1470" s="3"/>
      <c r="R1470" s="1"/>
      <c r="S1470" s="1"/>
      <c r="T1470" s="1"/>
      <c r="U1470" s="1"/>
      <c r="V1470" s="3"/>
    </row>
    <row r="1471" spans="15:22" x14ac:dyDescent="0.2">
      <c r="O1471" s="1"/>
      <c r="P1471" s="3"/>
      <c r="Q1471" s="3"/>
      <c r="R1471" s="1"/>
      <c r="S1471" s="1"/>
      <c r="T1471" s="1"/>
      <c r="U1471" s="1"/>
      <c r="V1471" s="3"/>
    </row>
    <row r="1472" spans="15:22" x14ac:dyDescent="0.2">
      <c r="O1472" s="1"/>
      <c r="P1472" s="3"/>
      <c r="Q1472" s="3"/>
      <c r="R1472" s="1"/>
      <c r="S1472" s="1"/>
      <c r="T1472" s="1"/>
      <c r="U1472" s="1"/>
      <c r="V1472" s="3"/>
    </row>
    <row r="1473" spans="15:22" x14ac:dyDescent="0.2">
      <c r="O1473" s="1"/>
      <c r="P1473" s="3"/>
      <c r="Q1473" s="3"/>
      <c r="R1473" s="1"/>
      <c r="S1473" s="1"/>
      <c r="T1473" s="1"/>
      <c r="U1473" s="1"/>
      <c r="V1473" s="3"/>
    </row>
    <row r="1474" spans="15:22" x14ac:dyDescent="0.2">
      <c r="O1474" s="1"/>
      <c r="P1474" s="3"/>
      <c r="Q1474" s="3"/>
      <c r="R1474" s="1"/>
      <c r="S1474" s="1"/>
      <c r="T1474" s="1"/>
      <c r="U1474" s="1"/>
      <c r="V1474" s="3"/>
    </row>
    <row r="1475" spans="15:22" x14ac:dyDescent="0.2">
      <c r="O1475" s="1"/>
      <c r="P1475" s="3"/>
      <c r="Q1475" s="3"/>
      <c r="R1475" s="1"/>
      <c r="S1475" s="1"/>
      <c r="T1475" s="1"/>
      <c r="U1475" s="1"/>
      <c r="V1475" s="3"/>
    </row>
    <row r="1476" spans="15:22" x14ac:dyDescent="0.2">
      <c r="O1476" s="1"/>
      <c r="P1476" s="3"/>
      <c r="Q1476" s="3"/>
      <c r="R1476" s="1"/>
      <c r="S1476" s="1"/>
      <c r="T1476" s="1"/>
      <c r="U1476" s="1"/>
      <c r="V1476" s="3"/>
    </row>
    <row r="1477" spans="15:22" x14ac:dyDescent="0.2">
      <c r="O1477" s="1"/>
      <c r="P1477" s="3"/>
      <c r="Q1477" s="3"/>
      <c r="R1477" s="1"/>
      <c r="S1477" s="1"/>
      <c r="T1477" s="1"/>
      <c r="U1477" s="1"/>
      <c r="V1477" s="3"/>
    </row>
    <row r="1478" spans="15:22" x14ac:dyDescent="0.2">
      <c r="O1478" s="1"/>
      <c r="P1478" s="3"/>
      <c r="Q1478" s="3"/>
      <c r="R1478" s="1"/>
      <c r="S1478" s="1"/>
      <c r="T1478" s="1"/>
      <c r="U1478" s="1"/>
      <c r="V1478" s="3"/>
    </row>
    <row r="1479" spans="15:22" x14ac:dyDescent="0.2">
      <c r="O1479" s="1"/>
      <c r="P1479" s="3"/>
      <c r="Q1479" s="3"/>
      <c r="R1479" s="1"/>
      <c r="S1479" s="1"/>
      <c r="T1479" s="1"/>
      <c r="U1479" s="1"/>
      <c r="V1479" s="3"/>
    </row>
    <row r="1480" spans="15:22" x14ac:dyDescent="0.2">
      <c r="O1480" s="1"/>
      <c r="P1480" s="3"/>
      <c r="Q1480" s="3"/>
      <c r="R1480" s="1"/>
      <c r="S1480" s="1"/>
      <c r="T1480" s="1"/>
      <c r="U1480" s="1"/>
      <c r="V1480" s="3"/>
    </row>
    <row r="1481" spans="15:22" x14ac:dyDescent="0.2">
      <c r="O1481" s="1"/>
      <c r="P1481" s="3"/>
      <c r="Q1481" s="3"/>
      <c r="R1481" s="1"/>
      <c r="S1481" s="1"/>
      <c r="T1481" s="1"/>
      <c r="U1481" s="1"/>
      <c r="V1481" s="3"/>
    </row>
    <row r="1482" spans="15:22" x14ac:dyDescent="0.2">
      <c r="O1482" s="1"/>
      <c r="P1482" s="3"/>
      <c r="Q1482" s="3"/>
      <c r="R1482" s="1"/>
      <c r="S1482" s="1"/>
      <c r="T1482" s="1"/>
      <c r="U1482" s="1"/>
      <c r="V1482" s="3"/>
    </row>
    <row r="1483" spans="15:22" x14ac:dyDescent="0.2">
      <c r="O1483" s="1"/>
      <c r="P1483" s="3"/>
      <c r="Q1483" s="3"/>
      <c r="R1483" s="1"/>
      <c r="S1483" s="1"/>
      <c r="T1483" s="1"/>
      <c r="U1483" s="1"/>
      <c r="V1483" s="3"/>
    </row>
    <row r="1484" spans="15:22" x14ac:dyDescent="0.2">
      <c r="O1484" s="1"/>
      <c r="P1484" s="3"/>
      <c r="Q1484" s="3"/>
      <c r="R1484" s="1"/>
      <c r="S1484" s="1"/>
      <c r="T1484" s="1"/>
      <c r="U1484" s="1"/>
      <c r="V1484" s="3"/>
    </row>
    <row r="1485" spans="15:22" x14ac:dyDescent="0.2">
      <c r="O1485" s="1"/>
      <c r="P1485" s="3"/>
      <c r="Q1485" s="3"/>
      <c r="R1485" s="1"/>
      <c r="S1485" s="1"/>
      <c r="T1485" s="1"/>
      <c r="U1485" s="1"/>
      <c r="V1485" s="3"/>
    </row>
    <row r="1486" spans="15:22" x14ac:dyDescent="0.2">
      <c r="O1486" s="1"/>
      <c r="P1486" s="3"/>
      <c r="Q1486" s="3"/>
      <c r="R1486" s="1"/>
      <c r="S1486" s="1"/>
      <c r="T1486" s="1"/>
      <c r="U1486" s="1"/>
      <c r="V1486" s="3"/>
    </row>
    <row r="1487" spans="15:22" x14ac:dyDescent="0.2">
      <c r="O1487" s="1"/>
      <c r="P1487" s="3"/>
      <c r="Q1487" s="3"/>
      <c r="R1487" s="1"/>
      <c r="S1487" s="1"/>
      <c r="T1487" s="1"/>
      <c r="U1487" s="1"/>
      <c r="V1487" s="3"/>
    </row>
    <row r="1488" spans="15:22" x14ac:dyDescent="0.2">
      <c r="O1488" s="1"/>
      <c r="P1488" s="3"/>
      <c r="Q1488" s="3"/>
      <c r="R1488" s="1"/>
      <c r="S1488" s="1"/>
      <c r="T1488" s="1"/>
      <c r="U1488" s="1"/>
      <c r="V1488" s="3"/>
    </row>
    <row r="1489" spans="15:22" x14ac:dyDescent="0.2">
      <c r="O1489" s="1"/>
      <c r="P1489" s="3"/>
      <c r="Q1489" s="3"/>
      <c r="R1489" s="1"/>
      <c r="S1489" s="1"/>
      <c r="T1489" s="1"/>
      <c r="U1489" s="1"/>
      <c r="V1489" s="3"/>
    </row>
    <row r="1490" spans="15:22" x14ac:dyDescent="0.2">
      <c r="O1490" s="1"/>
      <c r="P1490" s="3"/>
      <c r="Q1490" s="3"/>
      <c r="R1490" s="1"/>
      <c r="S1490" s="1"/>
      <c r="T1490" s="1"/>
      <c r="U1490" s="1"/>
      <c r="V1490" s="3"/>
    </row>
    <row r="1491" spans="15:22" x14ac:dyDescent="0.2">
      <c r="O1491" s="1"/>
      <c r="P1491" s="3"/>
      <c r="Q1491" s="3"/>
      <c r="R1491" s="1"/>
      <c r="S1491" s="1"/>
      <c r="T1491" s="1"/>
      <c r="U1491" s="1"/>
      <c r="V1491" s="3"/>
    </row>
    <row r="1492" spans="15:22" x14ac:dyDescent="0.2">
      <c r="O1492" s="1"/>
      <c r="P1492" s="3"/>
      <c r="Q1492" s="3"/>
      <c r="R1492" s="1"/>
      <c r="S1492" s="1"/>
      <c r="T1492" s="1"/>
      <c r="U1492" s="1"/>
      <c r="V1492" s="3"/>
    </row>
    <row r="1493" spans="15:22" x14ac:dyDescent="0.2">
      <c r="O1493" s="1"/>
      <c r="P1493" s="3"/>
      <c r="Q1493" s="3"/>
      <c r="R1493" s="1"/>
      <c r="S1493" s="1"/>
      <c r="T1493" s="1"/>
      <c r="U1493" s="1"/>
      <c r="V1493" s="3"/>
    </row>
    <row r="1494" spans="15:22" x14ac:dyDescent="0.2">
      <c r="O1494" s="1"/>
      <c r="P1494" s="3"/>
      <c r="Q1494" s="3"/>
      <c r="R1494" s="1"/>
      <c r="S1494" s="1"/>
      <c r="T1494" s="1"/>
      <c r="U1494" s="1"/>
      <c r="V1494" s="3"/>
    </row>
    <row r="1495" spans="15:22" x14ac:dyDescent="0.2">
      <c r="O1495" s="1"/>
      <c r="P1495" s="3"/>
      <c r="Q1495" s="3"/>
      <c r="R1495" s="1"/>
      <c r="S1495" s="1"/>
      <c r="T1495" s="1"/>
      <c r="U1495" s="1"/>
      <c r="V1495" s="3"/>
    </row>
    <row r="1496" spans="15:22" x14ac:dyDescent="0.2">
      <c r="O1496" s="1"/>
      <c r="P1496" s="3"/>
      <c r="Q1496" s="3"/>
      <c r="R1496" s="1"/>
      <c r="S1496" s="1"/>
      <c r="T1496" s="1"/>
      <c r="U1496" s="1"/>
      <c r="V1496" s="3"/>
    </row>
    <row r="1497" spans="15:22" x14ac:dyDescent="0.2">
      <c r="O1497" s="1"/>
      <c r="P1497" s="3"/>
      <c r="Q1497" s="3"/>
      <c r="R1497" s="1"/>
      <c r="S1497" s="1"/>
      <c r="T1497" s="1"/>
      <c r="U1497" s="1"/>
      <c r="V1497" s="3"/>
    </row>
    <row r="1498" spans="15:22" x14ac:dyDescent="0.2">
      <c r="O1498" s="1"/>
      <c r="P1498" s="3"/>
      <c r="Q1498" s="3"/>
      <c r="R1498" s="1"/>
      <c r="S1498" s="1"/>
      <c r="T1498" s="1"/>
      <c r="U1498" s="1"/>
      <c r="V1498" s="3"/>
    </row>
    <row r="1499" spans="15:22" x14ac:dyDescent="0.2">
      <c r="O1499" s="1"/>
      <c r="P1499" s="3"/>
      <c r="Q1499" s="3"/>
      <c r="R1499" s="1"/>
      <c r="S1499" s="1"/>
      <c r="T1499" s="1"/>
      <c r="U1499" s="1"/>
      <c r="V1499" s="3"/>
    </row>
    <row r="1500" spans="15:22" x14ac:dyDescent="0.2">
      <c r="O1500" s="1"/>
      <c r="P1500" s="3"/>
      <c r="Q1500" s="3"/>
      <c r="R1500" s="1"/>
      <c r="S1500" s="1"/>
      <c r="T1500" s="1"/>
      <c r="U1500" s="1"/>
      <c r="V1500" s="3"/>
    </row>
    <row r="1501" spans="15:22" x14ac:dyDescent="0.2">
      <c r="O1501" s="1"/>
      <c r="P1501" s="3"/>
      <c r="Q1501" s="3"/>
      <c r="R1501" s="1"/>
      <c r="S1501" s="1"/>
      <c r="T1501" s="1"/>
      <c r="U1501" s="1"/>
      <c r="V1501" s="3"/>
    </row>
    <row r="1502" spans="15:22" x14ac:dyDescent="0.2">
      <c r="O1502" s="1"/>
      <c r="P1502" s="3"/>
      <c r="Q1502" s="3"/>
      <c r="R1502" s="1"/>
      <c r="S1502" s="1"/>
      <c r="T1502" s="1"/>
      <c r="U1502" s="1"/>
      <c r="V1502" s="3"/>
    </row>
    <row r="1503" spans="15:22" x14ac:dyDescent="0.2">
      <c r="O1503" s="1"/>
      <c r="P1503" s="3"/>
      <c r="Q1503" s="3"/>
      <c r="R1503" s="1"/>
      <c r="S1503" s="1"/>
      <c r="T1503" s="1"/>
      <c r="U1503" s="1"/>
      <c r="V1503" s="3"/>
    </row>
    <row r="1504" spans="15:22" x14ac:dyDescent="0.2">
      <c r="O1504" s="1"/>
      <c r="P1504" s="3"/>
      <c r="Q1504" s="3"/>
      <c r="R1504" s="1"/>
      <c r="S1504" s="1"/>
      <c r="T1504" s="1"/>
      <c r="U1504" s="1"/>
      <c r="V1504" s="3"/>
    </row>
    <row r="1505" spans="15:22" x14ac:dyDescent="0.2">
      <c r="O1505" s="1"/>
      <c r="P1505" s="3"/>
      <c r="Q1505" s="3"/>
      <c r="R1505" s="1"/>
      <c r="S1505" s="1"/>
      <c r="T1505" s="1"/>
      <c r="U1505" s="1"/>
      <c r="V1505" s="3"/>
    </row>
    <row r="1506" spans="15:22" x14ac:dyDescent="0.2">
      <c r="O1506" s="1"/>
      <c r="P1506" s="3"/>
      <c r="Q1506" s="3"/>
      <c r="R1506" s="1"/>
      <c r="S1506" s="1"/>
      <c r="T1506" s="1"/>
      <c r="U1506" s="1"/>
      <c r="V1506" s="3"/>
    </row>
    <row r="1507" spans="15:22" x14ac:dyDescent="0.2">
      <c r="O1507" s="1"/>
      <c r="P1507" s="3"/>
      <c r="Q1507" s="3"/>
      <c r="R1507" s="1"/>
      <c r="S1507" s="1"/>
      <c r="T1507" s="1"/>
      <c r="U1507" s="1"/>
      <c r="V1507" s="3"/>
    </row>
    <row r="1508" spans="15:22" x14ac:dyDescent="0.2">
      <c r="O1508" s="1"/>
      <c r="P1508" s="3"/>
      <c r="Q1508" s="3"/>
      <c r="R1508" s="1"/>
      <c r="S1508" s="1"/>
      <c r="T1508" s="1"/>
      <c r="U1508" s="1"/>
      <c r="V1508" s="3"/>
    </row>
    <row r="1509" spans="15:22" x14ac:dyDescent="0.2">
      <c r="O1509" s="1"/>
      <c r="P1509" s="3"/>
      <c r="Q1509" s="3"/>
      <c r="R1509" s="1"/>
      <c r="S1509" s="1"/>
      <c r="T1509" s="1"/>
      <c r="U1509" s="1"/>
      <c r="V1509" s="3"/>
    </row>
    <row r="1510" spans="15:22" x14ac:dyDescent="0.2">
      <c r="O1510" s="1"/>
      <c r="P1510" s="3"/>
      <c r="Q1510" s="3"/>
      <c r="R1510" s="1"/>
      <c r="S1510" s="1"/>
      <c r="T1510" s="1"/>
      <c r="U1510" s="1"/>
      <c r="V1510" s="3"/>
    </row>
    <row r="1511" spans="15:22" x14ac:dyDescent="0.2">
      <c r="O1511" s="1"/>
      <c r="P1511" s="3"/>
      <c r="Q1511" s="3"/>
      <c r="R1511" s="1"/>
      <c r="S1511" s="1"/>
      <c r="T1511" s="1"/>
      <c r="U1511" s="1"/>
      <c r="V1511" s="3"/>
    </row>
    <row r="1512" spans="15:22" x14ac:dyDescent="0.2">
      <c r="O1512" s="1"/>
      <c r="P1512" s="3"/>
      <c r="Q1512" s="3"/>
      <c r="R1512" s="1"/>
      <c r="S1512" s="1"/>
      <c r="T1512" s="1"/>
      <c r="U1512" s="1"/>
      <c r="V1512" s="3"/>
    </row>
    <row r="1513" spans="15:22" x14ac:dyDescent="0.2">
      <c r="O1513" s="1"/>
      <c r="P1513" s="3"/>
      <c r="Q1513" s="3"/>
      <c r="R1513" s="1"/>
      <c r="S1513" s="1"/>
      <c r="T1513" s="1"/>
      <c r="U1513" s="1"/>
      <c r="V1513" s="3"/>
    </row>
    <row r="1514" spans="15:22" x14ac:dyDescent="0.2">
      <c r="O1514" s="1"/>
      <c r="P1514" s="3"/>
      <c r="Q1514" s="3"/>
      <c r="R1514" s="1"/>
      <c r="S1514" s="1"/>
      <c r="T1514" s="1"/>
      <c r="U1514" s="1"/>
      <c r="V1514" s="3"/>
    </row>
    <row r="1515" spans="15:22" x14ac:dyDescent="0.2">
      <c r="O1515" s="1"/>
      <c r="P1515" s="3"/>
      <c r="Q1515" s="3"/>
      <c r="R1515" s="1"/>
      <c r="S1515" s="1"/>
      <c r="T1515" s="1"/>
      <c r="U1515" s="1"/>
      <c r="V1515" s="3"/>
    </row>
    <row r="1516" spans="15:22" x14ac:dyDescent="0.2">
      <c r="O1516" s="1"/>
      <c r="P1516" s="3"/>
      <c r="Q1516" s="3"/>
      <c r="R1516" s="1"/>
      <c r="S1516" s="1"/>
      <c r="T1516" s="1"/>
      <c r="U1516" s="1"/>
      <c r="V1516" s="3"/>
    </row>
    <row r="1517" spans="15:22" x14ac:dyDescent="0.2">
      <c r="O1517" s="1"/>
      <c r="P1517" s="3"/>
      <c r="Q1517" s="3"/>
      <c r="R1517" s="1"/>
      <c r="S1517" s="1"/>
      <c r="T1517" s="1"/>
      <c r="U1517" s="1"/>
      <c r="V1517" s="3"/>
    </row>
    <row r="1518" spans="15:22" x14ac:dyDescent="0.2">
      <c r="O1518" s="1"/>
      <c r="P1518" s="3"/>
      <c r="Q1518" s="3"/>
      <c r="R1518" s="1"/>
      <c r="S1518" s="1"/>
      <c r="T1518" s="1"/>
      <c r="U1518" s="1"/>
      <c r="V1518" s="3"/>
    </row>
    <row r="1519" spans="15:22" x14ac:dyDescent="0.2">
      <c r="O1519" s="1"/>
      <c r="P1519" s="3"/>
      <c r="Q1519" s="3"/>
      <c r="R1519" s="1"/>
      <c r="S1519" s="1"/>
      <c r="T1519" s="1"/>
      <c r="U1519" s="1"/>
      <c r="V1519" s="3"/>
    </row>
    <row r="1520" spans="15:22" x14ac:dyDescent="0.2">
      <c r="O1520" s="1"/>
      <c r="P1520" s="3"/>
      <c r="Q1520" s="3"/>
      <c r="R1520" s="1"/>
      <c r="S1520" s="1"/>
      <c r="T1520" s="1"/>
      <c r="U1520" s="1"/>
      <c r="V1520" s="3"/>
    </row>
    <row r="1521" spans="15:22" x14ac:dyDescent="0.2">
      <c r="O1521" s="1"/>
      <c r="P1521" s="3"/>
      <c r="Q1521" s="3"/>
      <c r="R1521" s="1"/>
      <c r="S1521" s="1"/>
      <c r="T1521" s="1"/>
      <c r="U1521" s="1"/>
      <c r="V1521" s="3"/>
    </row>
    <row r="1522" spans="15:22" x14ac:dyDescent="0.2">
      <c r="O1522" s="1"/>
      <c r="P1522" s="3"/>
      <c r="Q1522" s="3"/>
      <c r="R1522" s="1"/>
      <c r="S1522" s="1"/>
      <c r="T1522" s="1"/>
      <c r="U1522" s="1"/>
      <c r="V1522" s="3"/>
    </row>
    <row r="1523" spans="15:22" x14ac:dyDescent="0.2">
      <c r="O1523" s="1"/>
      <c r="P1523" s="3"/>
      <c r="Q1523" s="3"/>
      <c r="R1523" s="1"/>
      <c r="S1523" s="1"/>
      <c r="T1523" s="1"/>
      <c r="U1523" s="1"/>
      <c r="V1523" s="3"/>
    </row>
    <row r="1524" spans="15:22" x14ac:dyDescent="0.2">
      <c r="O1524" s="1"/>
      <c r="P1524" s="3"/>
      <c r="Q1524" s="3"/>
      <c r="R1524" s="1"/>
      <c r="S1524" s="1"/>
      <c r="T1524" s="1"/>
      <c r="U1524" s="1"/>
      <c r="V1524" s="3"/>
    </row>
    <row r="1525" spans="15:22" x14ac:dyDescent="0.2">
      <c r="O1525" s="1"/>
      <c r="P1525" s="3"/>
      <c r="Q1525" s="3"/>
      <c r="R1525" s="1"/>
      <c r="S1525" s="1"/>
      <c r="T1525" s="1"/>
      <c r="U1525" s="1"/>
      <c r="V1525" s="3"/>
    </row>
    <row r="1526" spans="15:22" x14ac:dyDescent="0.2">
      <c r="O1526" s="1"/>
      <c r="P1526" s="3"/>
      <c r="Q1526" s="3"/>
      <c r="R1526" s="1"/>
      <c r="S1526" s="1"/>
      <c r="T1526" s="1"/>
      <c r="U1526" s="1"/>
      <c r="V1526" s="3"/>
    </row>
    <row r="1527" spans="15:22" x14ac:dyDescent="0.2">
      <c r="O1527" s="1"/>
      <c r="P1527" s="3"/>
      <c r="Q1527" s="3"/>
      <c r="R1527" s="1"/>
      <c r="S1527" s="1"/>
      <c r="T1527" s="1"/>
      <c r="U1527" s="1"/>
      <c r="V1527" s="3"/>
    </row>
    <row r="1528" spans="15:22" x14ac:dyDescent="0.2">
      <c r="O1528" s="1"/>
      <c r="P1528" s="3"/>
      <c r="Q1528" s="3"/>
      <c r="R1528" s="1"/>
      <c r="S1528" s="1"/>
      <c r="T1528" s="1"/>
      <c r="U1528" s="1"/>
      <c r="V1528" s="3"/>
    </row>
    <row r="1529" spans="15:22" x14ac:dyDescent="0.2">
      <c r="O1529" s="1"/>
      <c r="P1529" s="3"/>
      <c r="Q1529" s="3"/>
      <c r="R1529" s="1"/>
      <c r="S1529" s="1"/>
      <c r="T1529" s="1"/>
      <c r="U1529" s="1"/>
      <c r="V1529" s="3"/>
    </row>
    <row r="1530" spans="15:22" x14ac:dyDescent="0.2">
      <c r="O1530" s="1"/>
      <c r="P1530" s="3"/>
      <c r="Q1530" s="3"/>
      <c r="R1530" s="1"/>
      <c r="S1530" s="1"/>
      <c r="T1530" s="1"/>
      <c r="U1530" s="1"/>
      <c r="V1530" s="3"/>
    </row>
    <row r="1531" spans="15:22" x14ac:dyDescent="0.2">
      <c r="O1531" s="1"/>
      <c r="P1531" s="3"/>
      <c r="Q1531" s="3"/>
      <c r="R1531" s="1"/>
      <c r="S1531" s="1"/>
      <c r="T1531" s="1"/>
      <c r="U1531" s="1"/>
      <c r="V1531" s="3"/>
    </row>
    <row r="1532" spans="15:22" x14ac:dyDescent="0.2">
      <c r="O1532" s="1"/>
      <c r="P1532" s="3"/>
      <c r="Q1532" s="3"/>
      <c r="R1532" s="1"/>
      <c r="S1532" s="1"/>
      <c r="T1532" s="1"/>
      <c r="U1532" s="1"/>
      <c r="V1532" s="3"/>
    </row>
    <row r="1533" spans="15:22" x14ac:dyDescent="0.2">
      <c r="O1533" s="1"/>
      <c r="P1533" s="3"/>
      <c r="Q1533" s="3"/>
      <c r="R1533" s="1"/>
      <c r="S1533" s="1"/>
      <c r="T1533" s="1"/>
      <c r="U1533" s="1"/>
      <c r="V1533" s="3"/>
    </row>
    <row r="1534" spans="15:22" x14ac:dyDescent="0.2">
      <c r="O1534" s="1"/>
      <c r="P1534" s="3"/>
      <c r="Q1534" s="3"/>
      <c r="R1534" s="1"/>
      <c r="S1534" s="1"/>
      <c r="T1534" s="1"/>
      <c r="U1534" s="1"/>
      <c r="V1534" s="3"/>
    </row>
    <row r="1535" spans="15:22" x14ac:dyDescent="0.2">
      <c r="O1535" s="1"/>
      <c r="P1535" s="3"/>
      <c r="Q1535" s="3"/>
      <c r="R1535" s="1"/>
      <c r="S1535" s="1"/>
      <c r="T1535" s="1"/>
      <c r="U1535" s="1"/>
      <c r="V1535" s="3"/>
    </row>
    <row r="1536" spans="15:22" x14ac:dyDescent="0.2">
      <c r="O1536" s="1"/>
      <c r="P1536" s="3"/>
      <c r="Q1536" s="3"/>
      <c r="R1536" s="1"/>
      <c r="S1536" s="1"/>
      <c r="T1536" s="1"/>
      <c r="U1536" s="1"/>
      <c r="V1536" s="3"/>
    </row>
    <row r="1537" spans="15:22" x14ac:dyDescent="0.2">
      <c r="O1537" s="1"/>
      <c r="P1537" s="3"/>
      <c r="Q1537" s="3"/>
      <c r="R1537" s="1"/>
      <c r="S1537" s="1"/>
      <c r="T1537" s="1"/>
      <c r="U1537" s="1"/>
      <c r="V1537" s="3"/>
    </row>
    <row r="1538" spans="15:22" x14ac:dyDescent="0.2">
      <c r="O1538" s="1"/>
      <c r="P1538" s="3"/>
      <c r="Q1538" s="3"/>
      <c r="R1538" s="1"/>
      <c r="S1538" s="1"/>
      <c r="T1538" s="1"/>
      <c r="U1538" s="1"/>
      <c r="V1538" s="3"/>
    </row>
    <row r="1539" spans="15:22" x14ac:dyDescent="0.2">
      <c r="O1539" s="1"/>
      <c r="P1539" s="3"/>
      <c r="Q1539" s="3"/>
      <c r="R1539" s="1"/>
      <c r="S1539" s="1"/>
      <c r="T1539" s="1"/>
      <c r="U1539" s="1"/>
      <c r="V1539" s="3"/>
    </row>
    <row r="1540" spans="15:22" x14ac:dyDescent="0.2">
      <c r="O1540" s="1"/>
      <c r="P1540" s="3"/>
      <c r="Q1540" s="3"/>
      <c r="R1540" s="1"/>
      <c r="S1540" s="1"/>
      <c r="T1540" s="1"/>
      <c r="U1540" s="1"/>
      <c r="V1540" s="3"/>
    </row>
    <row r="1541" spans="15:22" x14ac:dyDescent="0.2">
      <c r="O1541" s="1"/>
      <c r="P1541" s="3"/>
      <c r="Q1541" s="3"/>
      <c r="R1541" s="1"/>
      <c r="S1541" s="1"/>
      <c r="T1541" s="1"/>
      <c r="U1541" s="1"/>
      <c r="V1541" s="3"/>
    </row>
    <row r="1542" spans="15:22" x14ac:dyDescent="0.2">
      <c r="O1542" s="1"/>
      <c r="P1542" s="3"/>
      <c r="Q1542" s="3"/>
      <c r="R1542" s="1"/>
      <c r="S1542" s="1"/>
      <c r="T1542" s="1"/>
      <c r="U1542" s="1"/>
      <c r="V1542" s="3"/>
    </row>
    <row r="1543" spans="15:22" x14ac:dyDescent="0.2">
      <c r="O1543" s="1"/>
      <c r="P1543" s="3"/>
      <c r="Q1543" s="3"/>
      <c r="R1543" s="1"/>
      <c r="S1543" s="1"/>
      <c r="T1543" s="1"/>
      <c r="U1543" s="1"/>
      <c r="V1543" s="3"/>
    </row>
    <row r="1544" spans="15:22" x14ac:dyDescent="0.2">
      <c r="O1544" s="1"/>
      <c r="P1544" s="3"/>
      <c r="Q1544" s="3"/>
      <c r="R1544" s="1"/>
      <c r="S1544" s="1"/>
      <c r="T1544" s="1"/>
      <c r="U1544" s="1"/>
      <c r="V1544" s="3"/>
    </row>
    <row r="1545" spans="15:22" x14ac:dyDescent="0.2">
      <c r="O1545" s="1"/>
      <c r="P1545" s="3"/>
      <c r="Q1545" s="3"/>
      <c r="R1545" s="1"/>
      <c r="S1545" s="1"/>
      <c r="T1545" s="1"/>
      <c r="U1545" s="1"/>
      <c r="V1545" s="3"/>
    </row>
    <row r="1546" spans="15:22" x14ac:dyDescent="0.2">
      <c r="O1546" s="1"/>
      <c r="P1546" s="3"/>
      <c r="Q1546" s="3"/>
      <c r="R1546" s="1"/>
      <c r="S1546" s="1"/>
      <c r="T1546" s="1"/>
      <c r="U1546" s="1"/>
      <c r="V1546" s="3"/>
    </row>
    <row r="1547" spans="15:22" x14ac:dyDescent="0.2">
      <c r="O1547" s="1"/>
      <c r="P1547" s="3"/>
      <c r="Q1547" s="3"/>
      <c r="R1547" s="1"/>
      <c r="S1547" s="1"/>
      <c r="T1547" s="1"/>
      <c r="U1547" s="1"/>
      <c r="V1547" s="3"/>
    </row>
    <row r="1548" spans="15:22" x14ac:dyDescent="0.2">
      <c r="O1548" s="1"/>
      <c r="P1548" s="3"/>
      <c r="Q1548" s="3"/>
      <c r="R1548" s="1"/>
      <c r="S1548" s="1"/>
      <c r="T1548" s="1"/>
      <c r="U1548" s="1"/>
      <c r="V1548" s="3"/>
    </row>
    <row r="1549" spans="15:22" x14ac:dyDescent="0.2">
      <c r="O1549" s="1"/>
      <c r="P1549" s="3"/>
      <c r="Q1549" s="3"/>
      <c r="R1549" s="1"/>
      <c r="S1549" s="1"/>
      <c r="T1549" s="1"/>
      <c r="U1549" s="1"/>
      <c r="V1549" s="3"/>
    </row>
    <row r="1550" spans="15:22" x14ac:dyDescent="0.2">
      <c r="O1550" s="1"/>
      <c r="P1550" s="3"/>
      <c r="Q1550" s="3"/>
      <c r="R1550" s="1"/>
      <c r="S1550" s="1"/>
      <c r="T1550" s="1"/>
      <c r="U1550" s="1"/>
      <c r="V1550" s="3"/>
    </row>
    <row r="1551" spans="15:22" x14ac:dyDescent="0.2">
      <c r="O1551" s="1"/>
      <c r="P1551" s="3"/>
      <c r="Q1551" s="3"/>
      <c r="R1551" s="1"/>
      <c r="S1551" s="1"/>
      <c r="T1551" s="1"/>
      <c r="U1551" s="1"/>
      <c r="V1551" s="3"/>
    </row>
    <row r="1552" spans="15:22" x14ac:dyDescent="0.2">
      <c r="O1552" s="1"/>
      <c r="P1552" s="3"/>
      <c r="Q1552" s="3"/>
      <c r="R1552" s="1"/>
      <c r="S1552" s="1"/>
      <c r="T1552" s="1"/>
      <c r="U1552" s="1"/>
      <c r="V1552" s="3"/>
    </row>
    <row r="1553" spans="15:22" x14ac:dyDescent="0.2">
      <c r="O1553" s="1"/>
      <c r="P1553" s="3"/>
      <c r="Q1553" s="3"/>
      <c r="R1553" s="1"/>
      <c r="S1553" s="1"/>
      <c r="T1553" s="1"/>
      <c r="U1553" s="1"/>
      <c r="V1553" s="3"/>
    </row>
    <row r="1554" spans="15:22" x14ac:dyDescent="0.2">
      <c r="O1554" s="1"/>
      <c r="P1554" s="3"/>
      <c r="Q1554" s="3"/>
      <c r="R1554" s="1"/>
      <c r="S1554" s="1"/>
      <c r="T1554" s="1"/>
      <c r="U1554" s="1"/>
      <c r="V1554" s="3"/>
    </row>
    <row r="1555" spans="15:22" x14ac:dyDescent="0.2">
      <c r="O1555" s="1"/>
      <c r="P1555" s="3"/>
      <c r="Q1555" s="3"/>
      <c r="R1555" s="1"/>
      <c r="S1555" s="1"/>
      <c r="T1555" s="1"/>
      <c r="U1555" s="1"/>
      <c r="V1555" s="3"/>
    </row>
    <row r="1556" spans="15:22" x14ac:dyDescent="0.2">
      <c r="O1556" s="1"/>
      <c r="P1556" s="3"/>
      <c r="Q1556" s="3"/>
      <c r="R1556" s="1"/>
      <c r="S1556" s="1"/>
      <c r="T1556" s="1"/>
      <c r="U1556" s="1"/>
      <c r="V1556" s="3"/>
    </row>
    <row r="1557" spans="15:22" x14ac:dyDescent="0.2">
      <c r="O1557" s="1"/>
      <c r="P1557" s="3"/>
      <c r="Q1557" s="3"/>
      <c r="R1557" s="1"/>
      <c r="S1557" s="1"/>
      <c r="T1557" s="1"/>
      <c r="U1557" s="1"/>
      <c r="V1557" s="3"/>
    </row>
    <row r="1558" spans="15:22" x14ac:dyDescent="0.2">
      <c r="O1558" s="1"/>
      <c r="P1558" s="3"/>
      <c r="Q1558" s="3"/>
      <c r="R1558" s="1"/>
      <c r="S1558" s="1"/>
      <c r="T1558" s="1"/>
      <c r="U1558" s="1"/>
      <c r="V1558" s="3"/>
    </row>
    <row r="1559" spans="15:22" x14ac:dyDescent="0.2">
      <c r="O1559" s="1"/>
      <c r="P1559" s="3"/>
      <c r="Q1559" s="3"/>
      <c r="R1559" s="1"/>
      <c r="S1559" s="1"/>
      <c r="T1559" s="1"/>
      <c r="U1559" s="1"/>
      <c r="V1559" s="3"/>
    </row>
    <row r="1560" spans="15:22" x14ac:dyDescent="0.2">
      <c r="O1560" s="1"/>
      <c r="P1560" s="3"/>
      <c r="Q1560" s="3"/>
      <c r="R1560" s="1"/>
      <c r="S1560" s="1"/>
      <c r="T1560" s="1"/>
      <c r="U1560" s="1"/>
      <c r="V1560" s="3"/>
    </row>
    <row r="1561" spans="15:22" x14ac:dyDescent="0.2">
      <c r="O1561" s="1"/>
      <c r="P1561" s="3"/>
      <c r="Q1561" s="3"/>
      <c r="R1561" s="1"/>
      <c r="S1561" s="1"/>
      <c r="T1561" s="1"/>
      <c r="U1561" s="1"/>
      <c r="V1561" s="3"/>
    </row>
    <row r="1562" spans="15:22" x14ac:dyDescent="0.2">
      <c r="O1562" s="1"/>
      <c r="P1562" s="3"/>
      <c r="Q1562" s="3"/>
      <c r="R1562" s="1"/>
      <c r="S1562" s="1"/>
      <c r="T1562" s="1"/>
      <c r="U1562" s="1"/>
      <c r="V1562" s="3"/>
    </row>
    <row r="1563" spans="15:22" x14ac:dyDescent="0.2">
      <c r="O1563" s="1"/>
      <c r="P1563" s="3"/>
      <c r="Q1563" s="3"/>
      <c r="R1563" s="1"/>
      <c r="S1563" s="1"/>
      <c r="T1563" s="1"/>
      <c r="U1563" s="1"/>
      <c r="V1563" s="3"/>
    </row>
    <row r="1564" spans="15:22" x14ac:dyDescent="0.2">
      <c r="O1564" s="1"/>
      <c r="P1564" s="3"/>
      <c r="Q1564" s="3"/>
      <c r="R1564" s="1"/>
      <c r="S1564" s="1"/>
      <c r="T1564" s="1"/>
      <c r="U1564" s="1"/>
      <c r="V1564" s="3"/>
    </row>
    <row r="1565" spans="15:22" x14ac:dyDescent="0.2">
      <c r="O1565" s="1"/>
      <c r="P1565" s="3"/>
      <c r="Q1565" s="3"/>
      <c r="R1565" s="1"/>
      <c r="S1565" s="1"/>
      <c r="T1565" s="1"/>
      <c r="U1565" s="1"/>
      <c r="V1565" s="3"/>
    </row>
    <row r="1566" spans="15:22" x14ac:dyDescent="0.2">
      <c r="O1566" s="1"/>
      <c r="P1566" s="3"/>
      <c r="Q1566" s="3"/>
      <c r="R1566" s="1"/>
      <c r="S1566" s="1"/>
      <c r="T1566" s="1"/>
      <c r="U1566" s="1"/>
      <c r="V1566" s="3"/>
    </row>
    <row r="1567" spans="15:22" x14ac:dyDescent="0.2">
      <c r="O1567" s="1"/>
      <c r="P1567" s="3"/>
      <c r="Q1567" s="3"/>
      <c r="R1567" s="1"/>
      <c r="S1567" s="1"/>
      <c r="T1567" s="1"/>
      <c r="U1567" s="1"/>
      <c r="V1567" s="3"/>
    </row>
    <row r="1568" spans="15:22" x14ac:dyDescent="0.2">
      <c r="O1568" s="1"/>
      <c r="P1568" s="3"/>
      <c r="Q1568" s="3"/>
      <c r="R1568" s="1"/>
      <c r="S1568" s="1"/>
      <c r="T1568" s="1"/>
      <c r="U1568" s="1"/>
      <c r="V1568" s="3"/>
    </row>
    <row r="1569" spans="15:22" x14ac:dyDescent="0.2">
      <c r="O1569" s="1"/>
      <c r="P1569" s="3"/>
      <c r="Q1569" s="3"/>
      <c r="R1569" s="1"/>
      <c r="S1569" s="1"/>
      <c r="T1569" s="1"/>
      <c r="U1569" s="1"/>
      <c r="V1569" s="3"/>
    </row>
    <row r="1570" spans="15:22" x14ac:dyDescent="0.2">
      <c r="O1570" s="1"/>
      <c r="P1570" s="3"/>
      <c r="Q1570" s="3"/>
      <c r="R1570" s="1"/>
      <c r="S1570" s="1"/>
      <c r="T1570" s="1"/>
      <c r="U1570" s="1"/>
      <c r="V1570" s="3"/>
    </row>
    <row r="1571" spans="15:22" x14ac:dyDescent="0.2">
      <c r="O1571" s="1"/>
      <c r="P1571" s="3"/>
      <c r="Q1571" s="3"/>
      <c r="R1571" s="1"/>
      <c r="S1571" s="1"/>
      <c r="T1571" s="1"/>
      <c r="U1571" s="1"/>
      <c r="V1571" s="3"/>
    </row>
    <row r="1572" spans="15:22" x14ac:dyDescent="0.2">
      <c r="O1572" s="1"/>
      <c r="P1572" s="3"/>
      <c r="Q1572" s="3"/>
      <c r="R1572" s="1"/>
      <c r="S1572" s="1"/>
      <c r="T1572" s="1"/>
      <c r="U1572" s="1"/>
      <c r="V1572" s="3"/>
    </row>
    <row r="1573" spans="15:22" x14ac:dyDescent="0.2">
      <c r="O1573" s="1"/>
      <c r="P1573" s="3"/>
      <c r="Q1573" s="3"/>
      <c r="R1573" s="1"/>
      <c r="S1573" s="1"/>
      <c r="T1573" s="1"/>
      <c r="U1573" s="1"/>
      <c r="V1573" s="3"/>
    </row>
    <row r="1574" spans="15:22" x14ac:dyDescent="0.2">
      <c r="O1574" s="1"/>
      <c r="P1574" s="3"/>
      <c r="Q1574" s="3"/>
      <c r="R1574" s="1"/>
      <c r="S1574" s="1"/>
      <c r="T1574" s="1"/>
      <c r="U1574" s="1"/>
      <c r="V1574" s="3"/>
    </row>
    <row r="1575" spans="15:22" x14ac:dyDescent="0.2">
      <c r="O1575" s="1"/>
      <c r="P1575" s="3"/>
      <c r="Q1575" s="3"/>
      <c r="R1575" s="1"/>
      <c r="S1575" s="1"/>
      <c r="T1575" s="1"/>
      <c r="U1575" s="1"/>
      <c r="V1575" s="3"/>
    </row>
    <row r="1576" spans="15:22" x14ac:dyDescent="0.2">
      <c r="O1576" s="1"/>
      <c r="P1576" s="3"/>
      <c r="Q1576" s="3"/>
      <c r="R1576" s="1"/>
      <c r="S1576" s="1"/>
      <c r="T1576" s="1"/>
      <c r="U1576" s="1"/>
      <c r="V1576" s="3"/>
    </row>
    <row r="1577" spans="15:22" x14ac:dyDescent="0.2">
      <c r="O1577" s="1"/>
      <c r="P1577" s="3"/>
      <c r="Q1577" s="3"/>
      <c r="R1577" s="1"/>
      <c r="S1577" s="1"/>
      <c r="T1577" s="1"/>
      <c r="U1577" s="1"/>
      <c r="V1577" s="3"/>
    </row>
    <row r="1578" spans="15:22" x14ac:dyDescent="0.2">
      <c r="O1578" s="1"/>
      <c r="P1578" s="3"/>
      <c r="Q1578" s="3"/>
      <c r="R1578" s="1"/>
      <c r="S1578" s="1"/>
      <c r="T1578" s="1"/>
      <c r="U1578" s="1"/>
      <c r="V1578" s="3"/>
    </row>
    <row r="1579" spans="15:22" x14ac:dyDescent="0.2">
      <c r="O1579" s="1"/>
      <c r="P1579" s="3"/>
      <c r="Q1579" s="3"/>
      <c r="R1579" s="1"/>
      <c r="S1579" s="1"/>
      <c r="T1579" s="1"/>
      <c r="U1579" s="1"/>
      <c r="V1579" s="3"/>
    </row>
    <row r="1580" spans="15:22" x14ac:dyDescent="0.2">
      <c r="O1580" s="1"/>
      <c r="P1580" s="3"/>
      <c r="Q1580" s="3"/>
      <c r="R1580" s="1"/>
      <c r="S1580" s="1"/>
      <c r="T1580" s="1"/>
      <c r="U1580" s="1"/>
      <c r="V1580" s="3"/>
    </row>
    <row r="1581" spans="15:22" x14ac:dyDescent="0.2">
      <c r="O1581" s="1"/>
      <c r="P1581" s="3"/>
      <c r="Q1581" s="3"/>
      <c r="R1581" s="1"/>
      <c r="S1581" s="1"/>
      <c r="T1581" s="1"/>
      <c r="U1581" s="1"/>
      <c r="V1581" s="3"/>
    </row>
    <row r="1582" spans="15:22" x14ac:dyDescent="0.2">
      <c r="O1582" s="1"/>
      <c r="P1582" s="3"/>
      <c r="Q1582" s="3"/>
      <c r="R1582" s="1"/>
      <c r="S1582" s="1"/>
      <c r="T1582" s="1"/>
      <c r="U1582" s="1"/>
      <c r="V1582" s="3"/>
    </row>
    <row r="1583" spans="15:22" x14ac:dyDescent="0.2">
      <c r="O1583" s="1"/>
      <c r="P1583" s="3"/>
      <c r="Q1583" s="3"/>
      <c r="R1583" s="1"/>
      <c r="S1583" s="1"/>
      <c r="T1583" s="1"/>
      <c r="U1583" s="1"/>
      <c r="V1583" s="3"/>
    </row>
    <row r="1584" spans="15:22" x14ac:dyDescent="0.2">
      <c r="O1584" s="1"/>
      <c r="P1584" s="3"/>
      <c r="Q1584" s="3"/>
      <c r="R1584" s="1"/>
      <c r="S1584" s="1"/>
      <c r="T1584" s="1"/>
      <c r="U1584" s="1"/>
      <c r="V1584" s="3"/>
    </row>
    <row r="1585" spans="15:22" x14ac:dyDescent="0.2">
      <c r="O1585" s="1"/>
      <c r="P1585" s="3"/>
      <c r="Q1585" s="3"/>
      <c r="R1585" s="1"/>
      <c r="S1585" s="1"/>
      <c r="T1585" s="1"/>
      <c r="U1585" s="1"/>
      <c r="V1585" s="3"/>
    </row>
    <row r="1586" spans="15:22" x14ac:dyDescent="0.2">
      <c r="O1586" s="1"/>
      <c r="P1586" s="3"/>
      <c r="Q1586" s="3"/>
      <c r="R1586" s="1"/>
      <c r="S1586" s="1"/>
      <c r="T1586" s="1"/>
      <c r="U1586" s="1"/>
      <c r="V1586" s="3"/>
    </row>
    <row r="1587" spans="15:22" x14ac:dyDescent="0.2">
      <c r="O1587" s="1"/>
      <c r="P1587" s="3"/>
      <c r="Q1587" s="3"/>
      <c r="R1587" s="1"/>
      <c r="S1587" s="1"/>
      <c r="T1587" s="1"/>
      <c r="U1587" s="1"/>
      <c r="V1587" s="3"/>
    </row>
    <row r="1588" spans="15:22" x14ac:dyDescent="0.2">
      <c r="O1588" s="1"/>
      <c r="P1588" s="3"/>
      <c r="Q1588" s="3"/>
      <c r="R1588" s="1"/>
      <c r="S1588" s="1"/>
      <c r="T1588" s="1"/>
      <c r="U1588" s="1"/>
      <c r="V1588" s="3"/>
    </row>
    <row r="1589" spans="15:22" x14ac:dyDescent="0.2">
      <c r="O1589" s="1"/>
      <c r="P1589" s="3"/>
      <c r="Q1589" s="3"/>
      <c r="R1589" s="1"/>
      <c r="S1589" s="1"/>
      <c r="T1589" s="1"/>
      <c r="U1589" s="1"/>
      <c r="V1589" s="3"/>
    </row>
    <row r="1590" spans="15:22" x14ac:dyDescent="0.2">
      <c r="O1590" s="1"/>
      <c r="P1590" s="3"/>
      <c r="Q1590" s="3"/>
      <c r="R1590" s="1"/>
      <c r="S1590" s="1"/>
      <c r="T1590" s="1"/>
      <c r="U1590" s="1"/>
      <c r="V1590" s="3"/>
    </row>
    <row r="1591" spans="15:22" x14ac:dyDescent="0.2">
      <c r="O1591" s="1"/>
      <c r="P1591" s="3"/>
      <c r="Q1591" s="3"/>
      <c r="R1591" s="1"/>
      <c r="S1591" s="1"/>
      <c r="T1591" s="1"/>
      <c r="U1591" s="1"/>
      <c r="V1591" s="3"/>
    </row>
    <row r="1592" spans="15:22" x14ac:dyDescent="0.2">
      <c r="O1592" s="1"/>
      <c r="P1592" s="3"/>
      <c r="Q1592" s="3"/>
      <c r="R1592" s="1"/>
      <c r="S1592" s="1"/>
      <c r="T1592" s="1"/>
      <c r="U1592" s="1"/>
      <c r="V1592" s="3"/>
    </row>
    <row r="1593" spans="15:22" x14ac:dyDescent="0.2">
      <c r="O1593" s="1"/>
      <c r="P1593" s="3"/>
      <c r="Q1593" s="3"/>
      <c r="R1593" s="1"/>
      <c r="S1593" s="1"/>
      <c r="T1593" s="1"/>
      <c r="U1593" s="1"/>
      <c r="V1593" s="3"/>
    </row>
    <row r="1594" spans="15:22" x14ac:dyDescent="0.2">
      <c r="O1594" s="1"/>
      <c r="P1594" s="3"/>
      <c r="Q1594" s="3"/>
      <c r="R1594" s="1"/>
      <c r="S1594" s="1"/>
      <c r="T1594" s="1"/>
      <c r="U1594" s="1"/>
      <c r="V1594" s="3"/>
    </row>
    <row r="1595" spans="15:22" x14ac:dyDescent="0.2">
      <c r="O1595" s="1"/>
      <c r="P1595" s="3"/>
      <c r="Q1595" s="3"/>
      <c r="R1595" s="1"/>
      <c r="S1595" s="1"/>
      <c r="T1595" s="1"/>
      <c r="U1595" s="1"/>
      <c r="V1595" s="3"/>
    </row>
    <row r="1596" spans="15:22" x14ac:dyDescent="0.2">
      <c r="O1596" s="1"/>
      <c r="P1596" s="3"/>
      <c r="Q1596" s="3"/>
      <c r="R1596" s="1"/>
      <c r="S1596" s="1"/>
      <c r="T1596" s="1"/>
      <c r="U1596" s="1"/>
      <c r="V1596" s="3"/>
    </row>
    <row r="1597" spans="15:22" x14ac:dyDescent="0.2">
      <c r="O1597" s="1"/>
      <c r="P1597" s="3"/>
      <c r="Q1597" s="3"/>
      <c r="R1597" s="1"/>
      <c r="S1597" s="1"/>
      <c r="T1597" s="1"/>
      <c r="U1597" s="1"/>
      <c r="V1597" s="3"/>
    </row>
    <row r="1598" spans="15:22" x14ac:dyDescent="0.2">
      <c r="O1598" s="1"/>
      <c r="P1598" s="3"/>
      <c r="Q1598" s="3"/>
      <c r="R1598" s="1"/>
      <c r="S1598" s="1"/>
      <c r="T1598" s="1"/>
      <c r="U1598" s="1"/>
      <c r="V1598" s="3"/>
    </row>
    <row r="1599" spans="15:22" x14ac:dyDescent="0.2">
      <c r="O1599" s="1"/>
      <c r="P1599" s="3"/>
      <c r="Q1599" s="3"/>
      <c r="R1599" s="1"/>
      <c r="S1599" s="1"/>
      <c r="T1599" s="1"/>
      <c r="U1599" s="1"/>
      <c r="V1599" s="3"/>
    </row>
    <row r="1600" spans="15:22" x14ac:dyDescent="0.2">
      <c r="O1600" s="1"/>
      <c r="P1600" s="3"/>
      <c r="Q1600" s="3"/>
      <c r="R1600" s="1"/>
      <c r="S1600" s="1"/>
      <c r="T1600" s="1"/>
      <c r="U1600" s="1"/>
      <c r="V1600" s="3"/>
    </row>
    <row r="1601" spans="15:22" x14ac:dyDescent="0.2">
      <c r="O1601" s="1"/>
      <c r="P1601" s="3"/>
      <c r="Q1601" s="3"/>
      <c r="R1601" s="1"/>
      <c r="S1601" s="1"/>
      <c r="T1601" s="1"/>
      <c r="U1601" s="1"/>
      <c r="V1601" s="3"/>
    </row>
    <row r="1602" spans="15:22" x14ac:dyDescent="0.2">
      <c r="O1602" s="1"/>
      <c r="P1602" s="3"/>
      <c r="Q1602" s="3"/>
      <c r="R1602" s="1"/>
      <c r="S1602" s="1"/>
      <c r="T1602" s="1"/>
      <c r="U1602" s="1"/>
      <c r="V1602" s="3"/>
    </row>
    <row r="1603" spans="15:22" x14ac:dyDescent="0.2">
      <c r="O1603" s="1"/>
      <c r="P1603" s="3"/>
      <c r="Q1603" s="3"/>
      <c r="R1603" s="1"/>
      <c r="S1603" s="1"/>
      <c r="T1603" s="1"/>
      <c r="U1603" s="1"/>
      <c r="V1603" s="3"/>
    </row>
    <row r="1604" spans="15:22" x14ac:dyDescent="0.2">
      <c r="O1604" s="1"/>
      <c r="P1604" s="3"/>
      <c r="Q1604" s="3"/>
      <c r="R1604" s="1"/>
      <c r="S1604" s="1"/>
      <c r="T1604" s="1"/>
      <c r="U1604" s="1"/>
      <c r="V1604" s="3"/>
    </row>
    <row r="1605" spans="15:22" x14ac:dyDescent="0.2">
      <c r="O1605" s="1"/>
      <c r="P1605" s="3"/>
      <c r="Q1605" s="3"/>
      <c r="R1605" s="1"/>
      <c r="S1605" s="1"/>
      <c r="T1605" s="1"/>
      <c r="U1605" s="1"/>
      <c r="V1605" s="3"/>
    </row>
    <row r="1606" spans="15:22" x14ac:dyDescent="0.2">
      <c r="O1606" s="1"/>
      <c r="P1606" s="3"/>
      <c r="Q1606" s="3"/>
      <c r="R1606" s="1"/>
      <c r="S1606" s="1"/>
      <c r="T1606" s="1"/>
      <c r="U1606" s="1"/>
      <c r="V1606" s="3"/>
    </row>
    <row r="1607" spans="15:22" x14ac:dyDescent="0.2">
      <c r="O1607" s="1"/>
      <c r="P1607" s="3"/>
      <c r="Q1607" s="3"/>
      <c r="R1607" s="1"/>
      <c r="S1607" s="1"/>
      <c r="T1607" s="1"/>
      <c r="U1607" s="1"/>
      <c r="V1607" s="3"/>
    </row>
    <row r="1608" spans="15:22" x14ac:dyDescent="0.2">
      <c r="O1608" s="1"/>
      <c r="P1608" s="3"/>
      <c r="Q1608" s="3"/>
      <c r="R1608" s="1"/>
      <c r="S1608" s="1"/>
      <c r="T1608" s="1"/>
      <c r="U1608" s="1"/>
      <c r="V1608" s="3"/>
    </row>
    <row r="1609" spans="15:22" x14ac:dyDescent="0.2">
      <c r="O1609" s="1"/>
      <c r="P1609" s="3"/>
      <c r="Q1609" s="3"/>
      <c r="R1609" s="1"/>
      <c r="S1609" s="1"/>
      <c r="T1609" s="1"/>
      <c r="U1609" s="1"/>
      <c r="V1609" s="3"/>
    </row>
    <row r="1610" spans="15:22" x14ac:dyDescent="0.2">
      <c r="O1610" s="1"/>
      <c r="P1610" s="3"/>
      <c r="Q1610" s="3"/>
      <c r="R1610" s="1"/>
      <c r="S1610" s="1"/>
      <c r="T1610" s="1"/>
      <c r="U1610" s="1"/>
      <c r="V1610" s="3"/>
    </row>
    <row r="1611" spans="15:22" x14ac:dyDescent="0.2">
      <c r="O1611" s="1"/>
      <c r="P1611" s="3"/>
      <c r="Q1611" s="3"/>
      <c r="R1611" s="1"/>
      <c r="S1611" s="1"/>
      <c r="T1611" s="1"/>
      <c r="U1611" s="1"/>
      <c r="V1611" s="3"/>
    </row>
    <row r="1612" spans="15:22" x14ac:dyDescent="0.2">
      <c r="O1612" s="1"/>
      <c r="P1612" s="3"/>
      <c r="Q1612" s="3"/>
      <c r="R1612" s="1"/>
      <c r="S1612" s="1"/>
      <c r="T1612" s="1"/>
      <c r="U1612" s="1"/>
      <c r="V1612" s="3"/>
    </row>
    <row r="1613" spans="15:22" x14ac:dyDescent="0.2">
      <c r="O1613" s="1"/>
      <c r="P1613" s="3"/>
      <c r="Q1613" s="3"/>
      <c r="R1613" s="1"/>
      <c r="S1613" s="1"/>
      <c r="T1613" s="1"/>
      <c r="U1613" s="1"/>
      <c r="V1613" s="3"/>
    </row>
    <row r="1614" spans="15:22" x14ac:dyDescent="0.2">
      <c r="O1614" s="1"/>
      <c r="P1614" s="3"/>
      <c r="Q1614" s="3"/>
      <c r="R1614" s="1"/>
      <c r="S1614" s="1"/>
      <c r="T1614" s="1"/>
      <c r="U1614" s="1"/>
      <c r="V1614" s="3"/>
    </row>
    <row r="1615" spans="15:22" x14ac:dyDescent="0.2">
      <c r="O1615" s="1"/>
      <c r="P1615" s="3"/>
      <c r="Q1615" s="3"/>
      <c r="R1615" s="1"/>
      <c r="S1615" s="1"/>
      <c r="T1615" s="1"/>
      <c r="U1615" s="1"/>
      <c r="V1615" s="3"/>
    </row>
    <row r="1616" spans="15:22" x14ac:dyDescent="0.2">
      <c r="O1616" s="1"/>
      <c r="P1616" s="3"/>
      <c r="Q1616" s="3"/>
      <c r="R1616" s="1"/>
      <c r="S1616" s="1"/>
      <c r="T1616" s="1"/>
      <c r="U1616" s="1"/>
      <c r="V1616" s="3"/>
    </row>
    <row r="1617" spans="15:22" x14ac:dyDescent="0.2">
      <c r="O1617" s="1"/>
      <c r="P1617" s="3"/>
      <c r="Q1617" s="3"/>
      <c r="R1617" s="1"/>
      <c r="S1617" s="1"/>
      <c r="T1617" s="1"/>
      <c r="U1617" s="1"/>
      <c r="V1617" s="3"/>
    </row>
    <row r="1618" spans="15:22" x14ac:dyDescent="0.2">
      <c r="O1618" s="1"/>
      <c r="P1618" s="3"/>
      <c r="Q1618" s="3"/>
      <c r="R1618" s="1"/>
      <c r="S1618" s="1"/>
      <c r="T1618" s="1"/>
      <c r="U1618" s="1"/>
      <c r="V1618" s="3"/>
    </row>
    <row r="1619" spans="15:22" x14ac:dyDescent="0.2">
      <c r="O1619" s="1"/>
      <c r="P1619" s="3"/>
      <c r="Q1619" s="3"/>
      <c r="R1619" s="1"/>
      <c r="S1619" s="1"/>
      <c r="T1619" s="1"/>
      <c r="U1619" s="1"/>
      <c r="V1619" s="3"/>
    </row>
    <row r="1620" spans="15:22" x14ac:dyDescent="0.2">
      <c r="O1620" s="1"/>
      <c r="P1620" s="3"/>
      <c r="Q1620" s="3"/>
      <c r="R1620" s="1"/>
      <c r="S1620" s="1"/>
      <c r="T1620" s="1"/>
      <c r="U1620" s="1"/>
      <c r="V1620" s="3"/>
    </row>
    <row r="1621" spans="15:22" x14ac:dyDescent="0.2">
      <c r="O1621" s="1"/>
      <c r="P1621" s="3"/>
      <c r="Q1621" s="3"/>
      <c r="R1621" s="1"/>
      <c r="S1621" s="1"/>
      <c r="T1621" s="1"/>
      <c r="U1621" s="1"/>
      <c r="V1621" s="3"/>
    </row>
    <row r="1622" spans="15:22" x14ac:dyDescent="0.2">
      <c r="O1622" s="1"/>
      <c r="P1622" s="3"/>
      <c r="Q1622" s="3"/>
      <c r="R1622" s="1"/>
      <c r="S1622" s="1"/>
      <c r="T1622" s="1"/>
      <c r="U1622" s="1"/>
      <c r="V1622" s="3"/>
    </row>
    <row r="1623" spans="15:22" x14ac:dyDescent="0.2">
      <c r="O1623" s="1"/>
      <c r="P1623" s="3"/>
      <c r="Q1623" s="3"/>
      <c r="R1623" s="1"/>
      <c r="S1623" s="1"/>
      <c r="T1623" s="1"/>
      <c r="U1623" s="1"/>
      <c r="V1623" s="3"/>
    </row>
    <row r="1624" spans="15:22" x14ac:dyDescent="0.2">
      <c r="O1624" s="1"/>
      <c r="P1624" s="3"/>
      <c r="Q1624" s="3"/>
      <c r="R1624" s="1"/>
      <c r="S1624" s="1"/>
      <c r="T1624" s="1"/>
      <c r="U1624" s="1"/>
      <c r="V1624" s="3"/>
    </row>
    <row r="1625" spans="15:22" x14ac:dyDescent="0.2">
      <c r="O1625" s="1"/>
      <c r="P1625" s="3"/>
      <c r="Q1625" s="3"/>
      <c r="R1625" s="1"/>
      <c r="S1625" s="1"/>
      <c r="T1625" s="1"/>
      <c r="U1625" s="1"/>
      <c r="V1625" s="3"/>
    </row>
    <row r="1626" spans="15:22" x14ac:dyDescent="0.2">
      <c r="O1626" s="1"/>
      <c r="P1626" s="3"/>
      <c r="Q1626" s="3"/>
      <c r="R1626" s="1"/>
      <c r="S1626" s="1"/>
      <c r="T1626" s="1"/>
      <c r="U1626" s="1"/>
      <c r="V1626" s="3"/>
    </row>
    <row r="1627" spans="15:22" x14ac:dyDescent="0.2">
      <c r="O1627" s="1"/>
      <c r="P1627" s="3"/>
      <c r="Q1627" s="3"/>
      <c r="R1627" s="1"/>
      <c r="S1627" s="1"/>
      <c r="T1627" s="1"/>
      <c r="U1627" s="1"/>
      <c r="V1627" s="3"/>
    </row>
    <row r="1628" spans="15:22" x14ac:dyDescent="0.2">
      <c r="O1628" s="1"/>
      <c r="P1628" s="3"/>
      <c r="Q1628" s="3"/>
      <c r="R1628" s="1"/>
      <c r="S1628" s="1"/>
      <c r="T1628" s="1"/>
      <c r="U1628" s="1"/>
      <c r="V1628" s="3"/>
    </row>
    <row r="1629" spans="15:22" x14ac:dyDescent="0.2">
      <c r="O1629" s="1"/>
      <c r="P1629" s="3"/>
      <c r="Q1629" s="3"/>
      <c r="R1629" s="1"/>
      <c r="S1629" s="1"/>
      <c r="T1629" s="1"/>
      <c r="U1629" s="1"/>
      <c r="V1629" s="3"/>
    </row>
    <row r="1630" spans="15:22" x14ac:dyDescent="0.2">
      <c r="O1630" s="1"/>
      <c r="P1630" s="3"/>
      <c r="Q1630" s="3"/>
      <c r="R1630" s="1"/>
      <c r="S1630" s="1"/>
      <c r="T1630" s="1"/>
      <c r="U1630" s="1"/>
      <c r="V1630" s="3"/>
    </row>
    <row r="1631" spans="15:22" x14ac:dyDescent="0.2">
      <c r="O1631" s="1"/>
      <c r="P1631" s="3"/>
      <c r="Q1631" s="3"/>
      <c r="R1631" s="1"/>
      <c r="S1631" s="1"/>
      <c r="T1631" s="1"/>
      <c r="U1631" s="1"/>
      <c r="V1631" s="3"/>
    </row>
    <row r="1632" spans="15:22" x14ac:dyDescent="0.2">
      <c r="O1632" s="1"/>
      <c r="P1632" s="3"/>
      <c r="Q1632" s="3"/>
      <c r="R1632" s="1"/>
      <c r="S1632" s="1"/>
      <c r="T1632" s="1"/>
      <c r="U1632" s="1"/>
      <c r="V1632" s="3"/>
    </row>
    <row r="1633" spans="15:22" x14ac:dyDescent="0.2">
      <c r="O1633" s="1"/>
      <c r="P1633" s="3"/>
      <c r="Q1633" s="3"/>
      <c r="R1633" s="1"/>
      <c r="S1633" s="1"/>
      <c r="T1633" s="1"/>
      <c r="U1633" s="1"/>
      <c r="V1633" s="3"/>
    </row>
    <row r="1634" spans="15:22" x14ac:dyDescent="0.2">
      <c r="O1634" s="1"/>
      <c r="P1634" s="3"/>
      <c r="Q1634" s="3"/>
      <c r="R1634" s="1"/>
      <c r="S1634" s="1"/>
      <c r="T1634" s="1"/>
      <c r="U1634" s="1"/>
      <c r="V1634" s="3"/>
    </row>
    <row r="1635" spans="15:22" x14ac:dyDescent="0.2">
      <c r="O1635" s="1"/>
      <c r="P1635" s="3"/>
      <c r="Q1635" s="3"/>
      <c r="R1635" s="1"/>
      <c r="S1635" s="1"/>
      <c r="T1635" s="1"/>
      <c r="U1635" s="1"/>
      <c r="V1635" s="3"/>
    </row>
    <row r="1636" spans="15:22" x14ac:dyDescent="0.2">
      <c r="O1636" s="1"/>
      <c r="P1636" s="3"/>
      <c r="Q1636" s="3"/>
      <c r="R1636" s="1"/>
      <c r="S1636" s="1"/>
      <c r="T1636" s="1"/>
      <c r="U1636" s="1"/>
      <c r="V1636" s="3"/>
    </row>
    <row r="1637" spans="15:22" x14ac:dyDescent="0.2">
      <c r="O1637" s="1"/>
      <c r="P1637" s="3"/>
      <c r="Q1637" s="3"/>
      <c r="R1637" s="1"/>
      <c r="S1637" s="1"/>
      <c r="T1637" s="1"/>
      <c r="U1637" s="1"/>
      <c r="V1637" s="3"/>
    </row>
    <row r="1638" spans="15:22" x14ac:dyDescent="0.2">
      <c r="O1638" s="1"/>
      <c r="P1638" s="3"/>
      <c r="Q1638" s="3"/>
      <c r="R1638" s="1"/>
      <c r="S1638" s="1"/>
      <c r="T1638" s="1"/>
      <c r="U1638" s="1"/>
      <c r="V1638" s="3"/>
    </row>
    <row r="1639" spans="15:22" x14ac:dyDescent="0.2">
      <c r="O1639" s="1"/>
      <c r="P1639" s="3"/>
      <c r="Q1639" s="3"/>
      <c r="R1639" s="1"/>
      <c r="S1639" s="1"/>
      <c r="T1639" s="1"/>
      <c r="U1639" s="1"/>
      <c r="V1639" s="3"/>
    </row>
    <row r="1640" spans="15:22" x14ac:dyDescent="0.2">
      <c r="O1640" s="1"/>
      <c r="P1640" s="3"/>
      <c r="Q1640" s="3"/>
      <c r="R1640" s="1"/>
      <c r="S1640" s="1"/>
      <c r="T1640" s="1"/>
      <c r="U1640" s="1"/>
      <c r="V1640" s="3"/>
    </row>
    <row r="1641" spans="15:22" x14ac:dyDescent="0.2">
      <c r="O1641" s="1"/>
      <c r="P1641" s="3"/>
      <c r="Q1641" s="3"/>
      <c r="R1641" s="1"/>
      <c r="S1641" s="1"/>
      <c r="T1641" s="1"/>
      <c r="U1641" s="1"/>
      <c r="V1641" s="3"/>
    </row>
    <row r="1642" spans="15:22" x14ac:dyDescent="0.2">
      <c r="O1642" s="1"/>
      <c r="P1642" s="3"/>
      <c r="Q1642" s="3"/>
      <c r="R1642" s="1"/>
      <c r="S1642" s="1"/>
      <c r="T1642" s="1"/>
      <c r="U1642" s="1"/>
      <c r="V1642" s="3"/>
    </row>
    <row r="1643" spans="15:22" x14ac:dyDescent="0.2">
      <c r="O1643" s="1"/>
      <c r="P1643" s="3"/>
      <c r="Q1643" s="3"/>
      <c r="R1643" s="1"/>
      <c r="S1643" s="1"/>
      <c r="T1643" s="1"/>
      <c r="U1643" s="1"/>
      <c r="V1643" s="3"/>
    </row>
    <row r="1644" spans="15:22" x14ac:dyDescent="0.2">
      <c r="O1644" s="1"/>
      <c r="P1644" s="3"/>
      <c r="Q1644" s="3"/>
      <c r="R1644" s="1"/>
      <c r="S1644" s="1"/>
      <c r="T1644" s="1"/>
      <c r="U1644" s="1"/>
      <c r="V1644" s="3"/>
    </row>
    <row r="1645" spans="15:22" x14ac:dyDescent="0.2">
      <c r="O1645" s="1"/>
      <c r="P1645" s="3"/>
      <c r="Q1645" s="3"/>
      <c r="R1645" s="1"/>
      <c r="S1645" s="1"/>
      <c r="T1645" s="1"/>
      <c r="U1645" s="1"/>
      <c r="V1645" s="3"/>
    </row>
    <row r="1646" spans="15:22" x14ac:dyDescent="0.2">
      <c r="O1646" s="1"/>
      <c r="P1646" s="3"/>
      <c r="Q1646" s="3"/>
      <c r="R1646" s="1"/>
      <c r="S1646" s="1"/>
      <c r="T1646" s="1"/>
      <c r="U1646" s="1"/>
      <c r="V1646" s="3"/>
    </row>
    <row r="1647" spans="15:22" x14ac:dyDescent="0.2">
      <c r="O1647" s="1"/>
      <c r="P1647" s="3"/>
      <c r="Q1647" s="3"/>
      <c r="R1647" s="1"/>
      <c r="S1647" s="1"/>
      <c r="T1647" s="1"/>
      <c r="U1647" s="1"/>
      <c r="V1647" s="3"/>
    </row>
    <row r="1648" spans="15:22" x14ac:dyDescent="0.2">
      <c r="O1648" s="1"/>
      <c r="P1648" s="3"/>
      <c r="Q1648" s="3"/>
      <c r="R1648" s="1"/>
      <c r="S1648" s="1"/>
      <c r="T1648" s="1"/>
      <c r="U1648" s="1"/>
      <c r="V1648" s="3"/>
    </row>
    <row r="1649" spans="15:22" x14ac:dyDescent="0.2">
      <c r="O1649" s="1"/>
      <c r="P1649" s="3"/>
      <c r="Q1649" s="3"/>
      <c r="R1649" s="1"/>
      <c r="S1649" s="1"/>
      <c r="T1649" s="1"/>
      <c r="U1649" s="1"/>
      <c r="V1649" s="3"/>
    </row>
    <row r="1650" spans="15:22" x14ac:dyDescent="0.2">
      <c r="O1650" s="1"/>
      <c r="P1650" s="3"/>
      <c r="Q1650" s="3"/>
      <c r="R1650" s="1"/>
      <c r="S1650" s="1"/>
      <c r="T1650" s="1"/>
      <c r="U1650" s="1"/>
      <c r="V1650" s="3"/>
    </row>
    <row r="1651" spans="15:22" x14ac:dyDescent="0.2">
      <c r="O1651" s="1"/>
      <c r="P1651" s="3"/>
      <c r="Q1651" s="3"/>
      <c r="R1651" s="1"/>
      <c r="S1651" s="1"/>
      <c r="T1651" s="1"/>
      <c r="U1651" s="1"/>
      <c r="V1651" s="3"/>
    </row>
    <row r="1652" spans="15:22" x14ac:dyDescent="0.2">
      <c r="O1652" s="1"/>
      <c r="P1652" s="3"/>
      <c r="Q1652" s="3"/>
      <c r="R1652" s="1"/>
      <c r="S1652" s="1"/>
      <c r="T1652" s="1"/>
      <c r="U1652" s="1"/>
      <c r="V1652" s="3"/>
    </row>
    <row r="1653" spans="15:22" x14ac:dyDescent="0.2">
      <c r="O1653" s="1"/>
      <c r="P1653" s="3"/>
      <c r="Q1653" s="3"/>
      <c r="R1653" s="1"/>
      <c r="S1653" s="1"/>
      <c r="T1653" s="1"/>
      <c r="U1653" s="1"/>
      <c r="V1653" s="3"/>
    </row>
    <row r="1654" spans="15:22" x14ac:dyDescent="0.2">
      <c r="O1654" s="1"/>
      <c r="P1654" s="3"/>
      <c r="Q1654" s="3"/>
      <c r="R1654" s="1"/>
      <c r="S1654" s="1"/>
      <c r="T1654" s="1"/>
      <c r="U1654" s="1"/>
      <c r="V1654" s="3"/>
    </row>
    <row r="1655" spans="15:22" x14ac:dyDescent="0.2">
      <c r="O1655" s="1"/>
      <c r="P1655" s="3"/>
      <c r="Q1655" s="3"/>
      <c r="R1655" s="1"/>
      <c r="S1655" s="1"/>
      <c r="T1655" s="1"/>
      <c r="U1655" s="1"/>
      <c r="V1655" s="3"/>
    </row>
    <row r="1656" spans="15:22" x14ac:dyDescent="0.2">
      <c r="O1656" s="1"/>
      <c r="P1656" s="3"/>
      <c r="Q1656" s="3"/>
      <c r="R1656" s="1"/>
      <c r="S1656" s="1"/>
      <c r="T1656" s="1"/>
      <c r="U1656" s="1"/>
      <c r="V1656" s="3"/>
    </row>
    <row r="1657" spans="15:22" x14ac:dyDescent="0.2">
      <c r="O1657" s="1"/>
      <c r="P1657" s="3"/>
      <c r="Q1657" s="3"/>
      <c r="R1657" s="1"/>
      <c r="S1657" s="1"/>
      <c r="T1657" s="1"/>
      <c r="U1657" s="1"/>
      <c r="V1657" s="3"/>
    </row>
    <row r="1658" spans="15:22" x14ac:dyDescent="0.2">
      <c r="O1658" s="1"/>
      <c r="P1658" s="3"/>
      <c r="Q1658" s="3"/>
      <c r="R1658" s="1"/>
      <c r="S1658" s="1"/>
      <c r="T1658" s="1"/>
      <c r="U1658" s="1"/>
      <c r="V1658" s="3"/>
    </row>
    <row r="1659" spans="15:22" x14ac:dyDescent="0.2">
      <c r="O1659" s="1"/>
      <c r="P1659" s="3"/>
      <c r="Q1659" s="3"/>
      <c r="R1659" s="1"/>
      <c r="S1659" s="1"/>
      <c r="T1659" s="1"/>
      <c r="U1659" s="1"/>
      <c r="V1659" s="3"/>
    </row>
    <row r="1660" spans="15:22" x14ac:dyDescent="0.2">
      <c r="O1660" s="1"/>
      <c r="P1660" s="3"/>
      <c r="Q1660" s="3"/>
      <c r="R1660" s="1"/>
      <c r="S1660" s="1"/>
      <c r="T1660" s="1"/>
      <c r="U1660" s="1"/>
      <c r="V1660" s="3"/>
    </row>
    <row r="1661" spans="15:22" x14ac:dyDescent="0.2">
      <c r="O1661" s="1"/>
      <c r="P1661" s="3"/>
      <c r="Q1661" s="3"/>
      <c r="R1661" s="1"/>
      <c r="S1661" s="1"/>
      <c r="T1661" s="1"/>
      <c r="U1661" s="1"/>
      <c r="V1661" s="3"/>
    </row>
    <row r="1662" spans="15:22" x14ac:dyDescent="0.2">
      <c r="O1662" s="1"/>
      <c r="P1662" s="3"/>
      <c r="Q1662" s="3"/>
      <c r="R1662" s="1"/>
      <c r="S1662" s="1"/>
      <c r="T1662" s="1"/>
      <c r="U1662" s="1"/>
      <c r="V1662" s="3"/>
    </row>
    <row r="1663" spans="15:22" x14ac:dyDescent="0.2">
      <c r="O1663" s="1"/>
      <c r="P1663" s="3"/>
      <c r="Q1663" s="3"/>
      <c r="R1663" s="1"/>
      <c r="S1663" s="1"/>
      <c r="T1663" s="1"/>
      <c r="U1663" s="1"/>
      <c r="V1663" s="3"/>
    </row>
    <row r="1664" spans="15:22" x14ac:dyDescent="0.2">
      <c r="O1664" s="1"/>
      <c r="P1664" s="3"/>
      <c r="Q1664" s="3"/>
      <c r="R1664" s="1"/>
      <c r="S1664" s="1"/>
      <c r="T1664" s="1"/>
      <c r="U1664" s="1"/>
      <c r="V1664" s="3"/>
    </row>
    <row r="1665" spans="15:22" x14ac:dyDescent="0.2">
      <c r="O1665" s="1"/>
      <c r="P1665" s="3"/>
      <c r="Q1665" s="3"/>
      <c r="R1665" s="1"/>
      <c r="S1665" s="1"/>
      <c r="T1665" s="1"/>
      <c r="U1665" s="1"/>
      <c r="V1665" s="3"/>
    </row>
    <row r="1666" spans="15:22" x14ac:dyDescent="0.2">
      <c r="O1666" s="1"/>
      <c r="P1666" s="3"/>
      <c r="Q1666" s="3"/>
      <c r="R1666" s="1"/>
      <c r="S1666" s="1"/>
      <c r="T1666" s="1"/>
      <c r="U1666" s="1"/>
      <c r="V1666" s="3"/>
    </row>
    <row r="1667" spans="15:22" x14ac:dyDescent="0.2">
      <c r="O1667" s="1"/>
      <c r="P1667" s="3"/>
      <c r="Q1667" s="3"/>
      <c r="R1667" s="1"/>
      <c r="S1667" s="1"/>
      <c r="T1667" s="1"/>
      <c r="U1667" s="1"/>
      <c r="V1667" s="3"/>
    </row>
    <row r="1668" spans="15:22" x14ac:dyDescent="0.2">
      <c r="O1668" s="1"/>
      <c r="P1668" s="3"/>
      <c r="Q1668" s="3"/>
      <c r="R1668" s="1"/>
      <c r="S1668" s="1"/>
      <c r="T1668" s="1"/>
      <c r="U1668" s="1"/>
      <c r="V1668" s="3"/>
    </row>
    <row r="1669" spans="15:22" x14ac:dyDescent="0.2">
      <c r="O1669" s="1"/>
      <c r="P1669" s="3"/>
      <c r="Q1669" s="3"/>
      <c r="R1669" s="1"/>
      <c r="S1669" s="1"/>
      <c r="T1669" s="1"/>
      <c r="U1669" s="1"/>
      <c r="V1669" s="3"/>
    </row>
    <row r="1670" spans="15:22" x14ac:dyDescent="0.2">
      <c r="O1670" s="1"/>
      <c r="P1670" s="3"/>
      <c r="Q1670" s="3"/>
      <c r="R1670" s="1"/>
      <c r="S1670" s="1"/>
      <c r="T1670" s="1"/>
      <c r="U1670" s="1"/>
      <c r="V1670" s="3"/>
    </row>
    <row r="1671" spans="15:22" x14ac:dyDescent="0.2">
      <c r="O1671" s="1"/>
      <c r="P1671" s="3"/>
      <c r="Q1671" s="3"/>
      <c r="R1671" s="1"/>
      <c r="S1671" s="1"/>
      <c r="T1671" s="1"/>
      <c r="U1671" s="1"/>
      <c r="V1671" s="3"/>
    </row>
    <row r="1672" spans="15:22" x14ac:dyDescent="0.2">
      <c r="O1672" s="1"/>
      <c r="P1672" s="3"/>
      <c r="Q1672" s="3"/>
      <c r="R1672" s="1"/>
      <c r="S1672" s="1"/>
      <c r="T1672" s="1"/>
      <c r="U1672" s="1"/>
      <c r="V1672" s="3"/>
    </row>
    <row r="1673" spans="15:22" x14ac:dyDescent="0.2">
      <c r="O1673" s="1"/>
      <c r="P1673" s="3"/>
      <c r="Q1673" s="3"/>
      <c r="R1673" s="1"/>
      <c r="S1673" s="1"/>
      <c r="T1673" s="1"/>
      <c r="U1673" s="1"/>
      <c r="V1673" s="3"/>
    </row>
    <row r="1674" spans="15:22" x14ac:dyDescent="0.2">
      <c r="O1674" s="1"/>
      <c r="P1674" s="3"/>
      <c r="Q1674" s="3"/>
      <c r="R1674" s="1"/>
      <c r="S1674" s="1"/>
      <c r="T1674" s="1"/>
      <c r="U1674" s="1"/>
      <c r="V1674" s="3"/>
    </row>
    <row r="1675" spans="15:22" x14ac:dyDescent="0.2">
      <c r="O1675" s="1"/>
      <c r="P1675" s="3"/>
      <c r="Q1675" s="3"/>
      <c r="R1675" s="1"/>
      <c r="S1675" s="1"/>
      <c r="T1675" s="1"/>
      <c r="U1675" s="1"/>
      <c r="V1675" s="3"/>
    </row>
    <row r="1676" spans="15:22" x14ac:dyDescent="0.2">
      <c r="O1676" s="1"/>
      <c r="P1676" s="3"/>
      <c r="Q1676" s="3"/>
      <c r="R1676" s="1"/>
      <c r="S1676" s="1"/>
      <c r="T1676" s="1"/>
      <c r="U1676" s="1"/>
      <c r="V1676" s="3"/>
    </row>
    <row r="1677" spans="15:22" x14ac:dyDescent="0.2">
      <c r="O1677" s="1"/>
      <c r="P1677" s="3"/>
      <c r="Q1677" s="3"/>
      <c r="R1677" s="1"/>
      <c r="S1677" s="1"/>
      <c r="T1677" s="1"/>
      <c r="U1677" s="1"/>
      <c r="V1677" s="3"/>
    </row>
    <row r="1678" spans="15:22" x14ac:dyDescent="0.2">
      <c r="O1678" s="1"/>
      <c r="P1678" s="3"/>
      <c r="Q1678" s="3"/>
      <c r="R1678" s="1"/>
      <c r="S1678" s="1"/>
      <c r="T1678" s="1"/>
      <c r="U1678" s="1"/>
      <c r="V1678" s="3"/>
    </row>
    <row r="1679" spans="15:22" x14ac:dyDescent="0.2">
      <c r="O1679" s="1"/>
      <c r="P1679" s="3"/>
      <c r="Q1679" s="3"/>
      <c r="R1679" s="1"/>
      <c r="S1679" s="1"/>
      <c r="T1679" s="1"/>
      <c r="U1679" s="1"/>
      <c r="V1679" s="3"/>
    </row>
    <row r="1680" spans="15:22" x14ac:dyDescent="0.2">
      <c r="O1680" s="1"/>
      <c r="P1680" s="3"/>
      <c r="Q1680" s="3"/>
      <c r="R1680" s="1"/>
      <c r="S1680" s="1"/>
      <c r="T1680" s="1"/>
      <c r="U1680" s="1"/>
      <c r="V1680" s="3"/>
    </row>
    <row r="1681" spans="15:22" x14ac:dyDescent="0.2">
      <c r="O1681" s="1"/>
      <c r="P1681" s="3"/>
      <c r="Q1681" s="3"/>
      <c r="R1681" s="1"/>
      <c r="S1681" s="1"/>
      <c r="T1681" s="1"/>
      <c r="U1681" s="1"/>
      <c r="V1681" s="3"/>
    </row>
    <row r="1682" spans="15:22" x14ac:dyDescent="0.2">
      <c r="O1682" s="1"/>
      <c r="P1682" s="3"/>
      <c r="Q1682" s="3"/>
      <c r="R1682" s="1"/>
      <c r="S1682" s="1"/>
      <c r="T1682" s="1"/>
      <c r="U1682" s="1"/>
      <c r="V1682" s="3"/>
    </row>
    <row r="1683" spans="15:22" x14ac:dyDescent="0.2">
      <c r="O1683" s="1"/>
      <c r="P1683" s="3"/>
      <c r="Q1683" s="3"/>
      <c r="R1683" s="1"/>
      <c r="S1683" s="1"/>
      <c r="T1683" s="1"/>
      <c r="U1683" s="1"/>
      <c r="V1683" s="3"/>
    </row>
    <row r="1684" spans="15:22" x14ac:dyDescent="0.2">
      <c r="O1684" s="1"/>
      <c r="P1684" s="3"/>
      <c r="Q1684" s="3"/>
      <c r="R1684" s="1"/>
      <c r="S1684" s="1"/>
      <c r="T1684" s="1"/>
      <c r="U1684" s="1"/>
      <c r="V1684" s="3"/>
    </row>
    <row r="1685" spans="15:22" x14ac:dyDescent="0.2">
      <c r="O1685" s="1"/>
      <c r="P1685" s="3"/>
      <c r="Q1685" s="3"/>
      <c r="R1685" s="1"/>
      <c r="S1685" s="1"/>
      <c r="T1685" s="1"/>
      <c r="U1685" s="1"/>
      <c r="V1685" s="3"/>
    </row>
    <row r="1686" spans="15:22" x14ac:dyDescent="0.2">
      <c r="O1686" s="1"/>
      <c r="P1686" s="3"/>
      <c r="Q1686" s="3"/>
      <c r="R1686" s="1"/>
      <c r="S1686" s="1"/>
      <c r="T1686" s="1"/>
      <c r="U1686" s="1"/>
      <c r="V1686" s="3"/>
    </row>
    <row r="1687" spans="15:22" x14ac:dyDescent="0.2">
      <c r="O1687" s="1"/>
      <c r="P1687" s="3"/>
      <c r="Q1687" s="3"/>
      <c r="R1687" s="1"/>
      <c r="S1687" s="1"/>
      <c r="T1687" s="1"/>
      <c r="U1687" s="1"/>
      <c r="V1687" s="3"/>
    </row>
    <row r="1688" spans="15:22" x14ac:dyDescent="0.2">
      <c r="O1688" s="1"/>
      <c r="P1688" s="3"/>
      <c r="Q1688" s="3"/>
      <c r="R1688" s="1"/>
      <c r="S1688" s="1"/>
      <c r="T1688" s="1"/>
      <c r="U1688" s="1"/>
      <c r="V1688" s="3"/>
    </row>
    <row r="1689" spans="15:22" x14ac:dyDescent="0.2">
      <c r="O1689" s="1"/>
      <c r="P1689" s="3"/>
      <c r="Q1689" s="3"/>
      <c r="R1689" s="1"/>
      <c r="S1689" s="1"/>
      <c r="T1689" s="1"/>
      <c r="U1689" s="1"/>
      <c r="V1689" s="3"/>
    </row>
    <row r="1690" spans="15:22" x14ac:dyDescent="0.2">
      <c r="O1690" s="1"/>
      <c r="P1690" s="3"/>
      <c r="Q1690" s="3"/>
      <c r="R1690" s="1"/>
      <c r="S1690" s="1"/>
      <c r="T1690" s="1"/>
      <c r="U1690" s="1"/>
      <c r="V1690" s="3"/>
    </row>
    <row r="1691" spans="15:22" x14ac:dyDescent="0.2">
      <c r="O1691" s="1"/>
      <c r="P1691" s="3"/>
      <c r="Q1691" s="3"/>
      <c r="R1691" s="1"/>
      <c r="S1691" s="1"/>
      <c r="T1691" s="1"/>
      <c r="U1691" s="1"/>
      <c r="V1691" s="3"/>
    </row>
    <row r="1692" spans="15:22" x14ac:dyDescent="0.2">
      <c r="O1692" s="1"/>
      <c r="P1692" s="3"/>
      <c r="Q1692" s="3"/>
      <c r="R1692" s="1"/>
      <c r="S1692" s="1"/>
      <c r="T1692" s="1"/>
      <c r="U1692" s="1"/>
      <c r="V1692" s="3"/>
    </row>
    <row r="1693" spans="15:22" x14ac:dyDescent="0.2">
      <c r="O1693" s="1"/>
      <c r="P1693" s="3"/>
      <c r="Q1693" s="3"/>
      <c r="R1693" s="1"/>
      <c r="S1693" s="1"/>
      <c r="T1693" s="1"/>
      <c r="U1693" s="1"/>
      <c r="V1693" s="3"/>
    </row>
    <row r="1694" spans="15:22" x14ac:dyDescent="0.2">
      <c r="O1694" s="1"/>
      <c r="P1694" s="3"/>
      <c r="Q1694" s="3"/>
      <c r="R1694" s="1"/>
      <c r="S1694" s="1"/>
      <c r="T1694" s="1"/>
      <c r="U1694" s="1"/>
      <c r="V1694" s="3"/>
    </row>
    <row r="1695" spans="15:22" x14ac:dyDescent="0.2">
      <c r="O1695" s="1"/>
      <c r="P1695" s="3"/>
      <c r="Q1695" s="3"/>
      <c r="R1695" s="1"/>
      <c r="S1695" s="1"/>
      <c r="T1695" s="1"/>
      <c r="U1695" s="1"/>
      <c r="V1695" s="3"/>
    </row>
    <row r="1696" spans="15:22" x14ac:dyDescent="0.2">
      <c r="O1696" s="1"/>
      <c r="P1696" s="3"/>
      <c r="Q1696" s="3"/>
      <c r="R1696" s="1"/>
      <c r="S1696" s="1"/>
      <c r="T1696" s="1"/>
      <c r="U1696" s="1"/>
      <c r="V1696" s="3"/>
    </row>
    <row r="1697" spans="15:22" x14ac:dyDescent="0.2">
      <c r="O1697" s="1"/>
      <c r="P1697" s="3"/>
      <c r="Q1697" s="3"/>
      <c r="R1697" s="1"/>
      <c r="S1697" s="1"/>
      <c r="T1697" s="1"/>
      <c r="U1697" s="1"/>
      <c r="V1697" s="3"/>
    </row>
    <row r="1698" spans="15:22" x14ac:dyDescent="0.2">
      <c r="O1698" s="1"/>
      <c r="P1698" s="3"/>
      <c r="Q1698" s="3"/>
      <c r="R1698" s="1"/>
      <c r="S1698" s="1"/>
      <c r="T1698" s="1"/>
      <c r="U1698" s="1"/>
      <c r="V1698" s="3"/>
    </row>
    <row r="1699" spans="15:22" x14ac:dyDescent="0.2">
      <c r="O1699" s="1"/>
      <c r="P1699" s="3"/>
      <c r="Q1699" s="3"/>
      <c r="R1699" s="1"/>
      <c r="S1699" s="1"/>
      <c r="T1699" s="1"/>
      <c r="U1699" s="1"/>
      <c r="V1699" s="3"/>
    </row>
    <row r="1700" spans="15:22" x14ac:dyDescent="0.2">
      <c r="O1700" s="1"/>
      <c r="P1700" s="3"/>
      <c r="Q1700" s="3"/>
      <c r="R1700" s="1"/>
      <c r="S1700" s="1"/>
      <c r="T1700" s="1"/>
      <c r="U1700" s="1"/>
      <c r="V1700" s="3"/>
    </row>
    <row r="1701" spans="15:22" x14ac:dyDescent="0.2">
      <c r="O1701" s="1"/>
      <c r="P1701" s="3"/>
      <c r="Q1701" s="3"/>
      <c r="R1701" s="1"/>
      <c r="S1701" s="1"/>
      <c r="T1701" s="1"/>
      <c r="U1701" s="1"/>
      <c r="V1701" s="3"/>
    </row>
    <row r="1702" spans="15:22" x14ac:dyDescent="0.2">
      <c r="O1702" s="1"/>
      <c r="P1702" s="3"/>
      <c r="Q1702" s="3"/>
      <c r="R1702" s="1"/>
      <c r="S1702" s="1"/>
      <c r="T1702" s="1"/>
      <c r="U1702" s="1"/>
      <c r="V1702" s="3"/>
    </row>
    <row r="1703" spans="15:22" x14ac:dyDescent="0.2">
      <c r="O1703" s="1"/>
      <c r="P1703" s="3"/>
      <c r="Q1703" s="3"/>
      <c r="R1703" s="1"/>
      <c r="S1703" s="1"/>
      <c r="T1703" s="1"/>
      <c r="U1703" s="1"/>
      <c r="V1703" s="3"/>
    </row>
    <row r="1704" spans="15:22" x14ac:dyDescent="0.2">
      <c r="O1704" s="1"/>
      <c r="P1704" s="3"/>
      <c r="Q1704" s="3"/>
      <c r="R1704" s="1"/>
      <c r="S1704" s="1"/>
      <c r="T1704" s="1"/>
      <c r="U1704" s="1"/>
      <c r="V1704" s="3"/>
    </row>
    <row r="1705" spans="15:22" x14ac:dyDescent="0.2">
      <c r="O1705" s="1"/>
      <c r="P1705" s="3"/>
      <c r="Q1705" s="3"/>
      <c r="R1705" s="1"/>
      <c r="S1705" s="1"/>
      <c r="T1705" s="1"/>
      <c r="U1705" s="1"/>
      <c r="V1705" s="3"/>
    </row>
    <row r="1706" spans="15:22" x14ac:dyDescent="0.2">
      <c r="O1706" s="1"/>
      <c r="P1706" s="3"/>
      <c r="Q1706" s="3"/>
      <c r="R1706" s="1"/>
      <c r="S1706" s="1"/>
      <c r="T1706" s="1"/>
      <c r="U1706" s="1"/>
      <c r="V1706" s="3"/>
    </row>
    <row r="1707" spans="15:22" x14ac:dyDescent="0.2">
      <c r="O1707" s="1"/>
      <c r="P1707" s="3"/>
      <c r="Q1707" s="3"/>
      <c r="R1707" s="1"/>
      <c r="S1707" s="1"/>
      <c r="T1707" s="1"/>
      <c r="U1707" s="1"/>
      <c r="V1707" s="3"/>
    </row>
    <row r="1708" spans="15:22" x14ac:dyDescent="0.2">
      <c r="O1708" s="1"/>
      <c r="P1708" s="3"/>
      <c r="Q1708" s="3"/>
      <c r="R1708" s="1"/>
      <c r="S1708" s="1"/>
      <c r="T1708" s="1"/>
      <c r="U1708" s="1"/>
      <c r="V1708" s="3"/>
    </row>
    <row r="1709" spans="15:22" x14ac:dyDescent="0.2">
      <c r="O1709" s="1"/>
      <c r="P1709" s="3"/>
      <c r="Q1709" s="3"/>
      <c r="R1709" s="1"/>
      <c r="S1709" s="1"/>
      <c r="T1709" s="1"/>
      <c r="U1709" s="1"/>
      <c r="V1709" s="3"/>
    </row>
    <row r="1710" spans="15:22" x14ac:dyDescent="0.2">
      <c r="O1710" s="1"/>
      <c r="P1710" s="3"/>
      <c r="Q1710" s="3"/>
      <c r="R1710" s="1"/>
      <c r="S1710" s="1"/>
      <c r="T1710" s="1"/>
      <c r="U1710" s="1"/>
      <c r="V1710" s="3"/>
    </row>
    <row r="1711" spans="15:22" x14ac:dyDescent="0.2">
      <c r="O1711" s="1"/>
      <c r="P1711" s="3"/>
      <c r="Q1711" s="3"/>
      <c r="R1711" s="1"/>
      <c r="S1711" s="1"/>
      <c r="T1711" s="1"/>
      <c r="U1711" s="1"/>
      <c r="V1711" s="3"/>
    </row>
    <row r="1712" spans="15:22" x14ac:dyDescent="0.2">
      <c r="O1712" s="1"/>
      <c r="P1712" s="3"/>
      <c r="Q1712" s="3"/>
      <c r="R1712" s="1"/>
      <c r="S1712" s="1"/>
      <c r="T1712" s="1"/>
      <c r="U1712" s="1"/>
      <c r="V1712" s="3"/>
    </row>
    <row r="1713" spans="15:22" x14ac:dyDescent="0.2">
      <c r="O1713" s="1"/>
      <c r="P1713" s="3"/>
      <c r="Q1713" s="3"/>
      <c r="R1713" s="1"/>
      <c r="S1713" s="1"/>
      <c r="T1713" s="1"/>
      <c r="U1713" s="1"/>
      <c r="V1713" s="3"/>
    </row>
    <row r="1714" spans="15:22" x14ac:dyDescent="0.2">
      <c r="O1714" s="1"/>
      <c r="P1714" s="3"/>
      <c r="Q1714" s="3"/>
      <c r="R1714" s="1"/>
      <c r="S1714" s="1"/>
      <c r="T1714" s="1"/>
      <c r="U1714" s="1"/>
      <c r="V1714" s="3"/>
    </row>
    <row r="1715" spans="15:22" x14ac:dyDescent="0.2">
      <c r="O1715" s="1"/>
      <c r="P1715" s="3"/>
      <c r="Q1715" s="3"/>
      <c r="R1715" s="1"/>
      <c r="S1715" s="1"/>
      <c r="T1715" s="1"/>
      <c r="U1715" s="1"/>
      <c r="V1715" s="3"/>
    </row>
    <row r="1716" spans="15:22" x14ac:dyDescent="0.2">
      <c r="O1716" s="1"/>
      <c r="P1716" s="3"/>
      <c r="Q1716" s="3"/>
      <c r="R1716" s="1"/>
      <c r="S1716" s="1"/>
      <c r="T1716" s="1"/>
      <c r="U1716" s="1"/>
      <c r="V1716" s="3"/>
    </row>
    <row r="1717" spans="15:22" x14ac:dyDescent="0.2">
      <c r="O1717" s="1"/>
      <c r="P1717" s="3"/>
      <c r="Q1717" s="3"/>
      <c r="R1717" s="1"/>
      <c r="S1717" s="1"/>
      <c r="T1717" s="1"/>
      <c r="U1717" s="1"/>
      <c r="V1717" s="3"/>
    </row>
    <row r="1718" spans="15:22" x14ac:dyDescent="0.2">
      <c r="O1718" s="1"/>
      <c r="P1718" s="3"/>
      <c r="Q1718" s="3"/>
      <c r="R1718" s="1"/>
      <c r="S1718" s="1"/>
      <c r="T1718" s="1"/>
      <c r="U1718" s="1"/>
      <c r="V1718" s="3"/>
    </row>
    <row r="1719" spans="15:22" x14ac:dyDescent="0.2">
      <c r="O1719" s="1"/>
      <c r="P1719" s="3"/>
      <c r="Q1719" s="3"/>
      <c r="R1719" s="1"/>
      <c r="S1719" s="1"/>
      <c r="T1719" s="1"/>
      <c r="U1719" s="1"/>
      <c r="V1719" s="3"/>
    </row>
    <row r="1720" spans="15:22" x14ac:dyDescent="0.2">
      <c r="O1720" s="1"/>
      <c r="P1720" s="3"/>
      <c r="Q1720" s="3"/>
      <c r="R1720" s="1"/>
      <c r="S1720" s="1"/>
      <c r="T1720" s="1"/>
      <c r="U1720" s="1"/>
      <c r="V1720" s="3"/>
    </row>
    <row r="1721" spans="15:22" x14ac:dyDescent="0.2">
      <c r="O1721" s="1"/>
      <c r="P1721" s="3"/>
      <c r="Q1721" s="3"/>
      <c r="R1721" s="1"/>
      <c r="S1721" s="1"/>
      <c r="T1721" s="1"/>
      <c r="U1721" s="1"/>
      <c r="V1721" s="3"/>
    </row>
    <row r="1722" spans="15:22" x14ac:dyDescent="0.2">
      <c r="O1722" s="1"/>
      <c r="P1722" s="3"/>
      <c r="Q1722" s="3"/>
      <c r="R1722" s="1"/>
      <c r="S1722" s="1"/>
      <c r="T1722" s="1"/>
      <c r="U1722" s="1"/>
      <c r="V1722" s="3"/>
    </row>
    <row r="1723" spans="15:22" x14ac:dyDescent="0.2">
      <c r="O1723" s="1"/>
      <c r="P1723" s="3"/>
      <c r="Q1723" s="3"/>
      <c r="R1723" s="1"/>
      <c r="S1723" s="1"/>
      <c r="T1723" s="1"/>
      <c r="U1723" s="1"/>
      <c r="V1723" s="3"/>
    </row>
    <row r="1724" spans="15:22" x14ac:dyDescent="0.2">
      <c r="O1724" s="1"/>
      <c r="P1724" s="3"/>
      <c r="Q1724" s="3"/>
      <c r="R1724" s="1"/>
      <c r="S1724" s="1"/>
      <c r="T1724" s="1"/>
      <c r="U1724" s="1"/>
      <c r="V1724" s="3"/>
    </row>
    <row r="1725" spans="15:22" x14ac:dyDescent="0.2">
      <c r="O1725" s="1"/>
      <c r="P1725" s="3"/>
      <c r="Q1725" s="3"/>
      <c r="R1725" s="1"/>
      <c r="S1725" s="1"/>
      <c r="T1725" s="1"/>
      <c r="U1725" s="1"/>
      <c r="V1725" s="3"/>
    </row>
    <row r="1726" spans="15:22" x14ac:dyDescent="0.2">
      <c r="O1726" s="1"/>
      <c r="P1726" s="3"/>
      <c r="Q1726" s="3"/>
      <c r="R1726" s="1"/>
      <c r="S1726" s="1"/>
      <c r="T1726" s="1"/>
      <c r="U1726" s="1"/>
      <c r="V1726" s="3"/>
    </row>
    <row r="1727" spans="15:22" x14ac:dyDescent="0.2">
      <c r="O1727" s="1"/>
      <c r="P1727" s="3"/>
      <c r="Q1727" s="3"/>
      <c r="R1727" s="1"/>
      <c r="S1727" s="1"/>
      <c r="T1727" s="1"/>
      <c r="U1727" s="1"/>
      <c r="V1727" s="3"/>
    </row>
    <row r="1728" spans="15:22" x14ac:dyDescent="0.2">
      <c r="O1728" s="1"/>
      <c r="P1728" s="3"/>
      <c r="Q1728" s="3"/>
      <c r="R1728" s="1"/>
      <c r="S1728" s="1"/>
      <c r="T1728" s="1"/>
      <c r="U1728" s="1"/>
      <c r="V1728" s="3"/>
    </row>
    <row r="1729" spans="15:22" x14ac:dyDescent="0.2">
      <c r="O1729" s="1"/>
      <c r="P1729" s="3"/>
      <c r="Q1729" s="3"/>
      <c r="R1729" s="1"/>
      <c r="S1729" s="1"/>
      <c r="T1729" s="1"/>
      <c r="U1729" s="1"/>
      <c r="V1729" s="3"/>
    </row>
    <row r="1730" spans="15:22" x14ac:dyDescent="0.2">
      <c r="O1730" s="1"/>
      <c r="P1730" s="3"/>
      <c r="Q1730" s="3"/>
      <c r="R1730" s="1"/>
      <c r="S1730" s="1"/>
      <c r="T1730" s="1"/>
      <c r="U1730" s="1"/>
      <c r="V1730" s="3"/>
    </row>
    <row r="1731" spans="15:22" x14ac:dyDescent="0.2">
      <c r="O1731" s="1"/>
      <c r="P1731" s="3"/>
      <c r="Q1731" s="3"/>
      <c r="R1731" s="1"/>
      <c r="S1731" s="1"/>
      <c r="T1731" s="1"/>
      <c r="U1731" s="1"/>
      <c r="V1731" s="3"/>
    </row>
    <row r="1732" spans="15:22" x14ac:dyDescent="0.2">
      <c r="O1732" s="1"/>
      <c r="P1732" s="3"/>
      <c r="Q1732" s="3"/>
      <c r="R1732" s="1"/>
      <c r="S1732" s="1"/>
      <c r="T1732" s="1"/>
      <c r="U1732" s="1"/>
      <c r="V1732" s="3"/>
    </row>
    <row r="1733" spans="15:22" x14ac:dyDescent="0.2">
      <c r="O1733" s="1"/>
      <c r="P1733" s="3"/>
      <c r="Q1733" s="3"/>
      <c r="R1733" s="1"/>
      <c r="S1733" s="1"/>
      <c r="T1733" s="1"/>
      <c r="U1733" s="1"/>
      <c r="V1733" s="3"/>
    </row>
    <row r="1734" spans="15:22" x14ac:dyDescent="0.2">
      <c r="O1734" s="1"/>
      <c r="P1734" s="3"/>
      <c r="Q1734" s="3"/>
      <c r="R1734" s="1"/>
      <c r="S1734" s="1"/>
      <c r="T1734" s="1"/>
      <c r="U1734" s="1"/>
      <c r="V1734" s="3"/>
    </row>
    <row r="1735" spans="15:22" x14ac:dyDescent="0.2">
      <c r="O1735" s="1"/>
      <c r="P1735" s="3"/>
      <c r="Q1735" s="3"/>
      <c r="R1735" s="1"/>
      <c r="S1735" s="1"/>
      <c r="T1735" s="1"/>
      <c r="U1735" s="1"/>
      <c r="V1735" s="3"/>
    </row>
    <row r="1736" spans="15:22" x14ac:dyDescent="0.2">
      <c r="O1736" s="1"/>
      <c r="P1736" s="3"/>
      <c r="Q1736" s="3"/>
      <c r="R1736" s="1"/>
      <c r="S1736" s="1"/>
      <c r="T1736" s="1"/>
      <c r="U1736" s="1"/>
      <c r="V1736" s="3"/>
    </row>
    <row r="1737" spans="15:22" x14ac:dyDescent="0.2">
      <c r="O1737" s="1"/>
      <c r="P1737" s="3"/>
      <c r="Q1737" s="3"/>
      <c r="R1737" s="1"/>
      <c r="S1737" s="1"/>
      <c r="T1737" s="1"/>
      <c r="U1737" s="1"/>
      <c r="V1737" s="3"/>
    </row>
    <row r="1738" spans="15:22" x14ac:dyDescent="0.2">
      <c r="O1738" s="1"/>
      <c r="P1738" s="3"/>
      <c r="Q1738" s="3"/>
      <c r="R1738" s="1"/>
      <c r="S1738" s="1"/>
      <c r="T1738" s="1"/>
      <c r="U1738" s="1"/>
      <c r="V1738" s="3"/>
    </row>
    <row r="1739" spans="15:22" x14ac:dyDescent="0.2">
      <c r="O1739" s="1"/>
      <c r="P1739" s="3"/>
      <c r="Q1739" s="3"/>
      <c r="R1739" s="1"/>
      <c r="S1739" s="1"/>
      <c r="T1739" s="1"/>
      <c r="U1739" s="1"/>
      <c r="V1739" s="3"/>
    </row>
    <row r="1740" spans="15:22" x14ac:dyDescent="0.2">
      <c r="O1740" s="1"/>
      <c r="P1740" s="3"/>
      <c r="Q1740" s="3"/>
      <c r="R1740" s="1"/>
      <c r="S1740" s="1"/>
      <c r="T1740" s="1"/>
      <c r="U1740" s="1"/>
      <c r="V1740" s="3"/>
    </row>
    <row r="1741" spans="15:22" x14ac:dyDescent="0.2">
      <c r="O1741" s="1"/>
      <c r="P1741" s="3"/>
      <c r="Q1741" s="3"/>
      <c r="R1741" s="1"/>
      <c r="S1741" s="1"/>
      <c r="T1741" s="1"/>
      <c r="U1741" s="1"/>
      <c r="V1741" s="3"/>
    </row>
    <row r="1742" spans="15:22" x14ac:dyDescent="0.2">
      <c r="O1742" s="1"/>
      <c r="P1742" s="3"/>
      <c r="Q1742" s="3"/>
      <c r="R1742" s="1"/>
      <c r="S1742" s="1"/>
      <c r="T1742" s="1"/>
      <c r="U1742" s="1"/>
      <c r="V1742" s="3"/>
    </row>
    <row r="1743" spans="15:22" x14ac:dyDescent="0.2">
      <c r="O1743" s="1"/>
      <c r="P1743" s="3"/>
      <c r="Q1743" s="3"/>
      <c r="R1743" s="1"/>
      <c r="S1743" s="1"/>
      <c r="T1743" s="1"/>
      <c r="U1743" s="1"/>
      <c r="V1743" s="3"/>
    </row>
    <row r="1744" spans="15:22" x14ac:dyDescent="0.2">
      <c r="O1744" s="1"/>
      <c r="P1744" s="3"/>
      <c r="Q1744" s="3"/>
      <c r="R1744" s="1"/>
      <c r="S1744" s="1"/>
      <c r="T1744" s="1"/>
      <c r="U1744" s="1"/>
      <c r="V1744" s="3"/>
    </row>
    <row r="1745" spans="15:22" x14ac:dyDescent="0.2">
      <c r="O1745" s="1"/>
      <c r="P1745" s="3"/>
      <c r="Q1745" s="3"/>
      <c r="R1745" s="1"/>
      <c r="S1745" s="1"/>
      <c r="T1745" s="1"/>
      <c r="U1745" s="1"/>
      <c r="V1745" s="3"/>
    </row>
    <row r="1746" spans="15:22" x14ac:dyDescent="0.2">
      <c r="O1746" s="1"/>
      <c r="P1746" s="3"/>
      <c r="Q1746" s="3"/>
      <c r="R1746" s="1"/>
      <c r="S1746" s="1"/>
      <c r="T1746" s="1"/>
      <c r="U1746" s="1"/>
      <c r="V1746" s="3"/>
    </row>
    <row r="1747" spans="15:22" x14ac:dyDescent="0.2">
      <c r="O1747" s="1"/>
      <c r="P1747" s="3"/>
      <c r="Q1747" s="3"/>
      <c r="R1747" s="1"/>
      <c r="S1747" s="1"/>
      <c r="T1747" s="1"/>
      <c r="U1747" s="1"/>
      <c r="V1747" s="3"/>
    </row>
    <row r="1748" spans="15:22" x14ac:dyDescent="0.2">
      <c r="O1748" s="1"/>
      <c r="P1748" s="3"/>
      <c r="Q1748" s="3"/>
      <c r="R1748" s="1"/>
      <c r="S1748" s="1"/>
      <c r="T1748" s="1"/>
      <c r="U1748" s="1"/>
      <c r="V1748" s="3"/>
    </row>
    <row r="1749" spans="15:22" x14ac:dyDescent="0.2">
      <c r="O1749" s="1"/>
      <c r="P1749" s="3"/>
      <c r="Q1749" s="3"/>
      <c r="R1749" s="1"/>
      <c r="S1749" s="1"/>
      <c r="T1749" s="1"/>
      <c r="U1749" s="1"/>
      <c r="V1749" s="3"/>
    </row>
    <row r="1750" spans="15:22" x14ac:dyDescent="0.2">
      <c r="O1750" s="1"/>
      <c r="P1750" s="3"/>
      <c r="Q1750" s="3"/>
      <c r="R1750" s="1"/>
      <c r="S1750" s="1"/>
      <c r="T1750" s="1"/>
      <c r="U1750" s="1"/>
      <c r="V1750" s="3"/>
    </row>
    <row r="1751" spans="15:22" x14ac:dyDescent="0.2">
      <c r="O1751" s="1"/>
      <c r="P1751" s="3"/>
      <c r="Q1751" s="3"/>
      <c r="R1751" s="1"/>
      <c r="S1751" s="1"/>
      <c r="T1751" s="1"/>
      <c r="U1751" s="1"/>
      <c r="V1751" s="3"/>
    </row>
    <row r="1752" spans="15:22" x14ac:dyDescent="0.2">
      <c r="O1752" s="1"/>
      <c r="P1752" s="3"/>
      <c r="Q1752" s="3"/>
      <c r="R1752" s="1"/>
      <c r="S1752" s="1"/>
      <c r="T1752" s="1"/>
      <c r="U1752" s="1"/>
      <c r="V1752" s="3"/>
    </row>
    <row r="1753" spans="15:22" x14ac:dyDescent="0.2">
      <c r="O1753" s="1"/>
      <c r="P1753" s="3"/>
      <c r="Q1753" s="3"/>
      <c r="R1753" s="1"/>
      <c r="S1753" s="1"/>
      <c r="T1753" s="1"/>
      <c r="U1753" s="1"/>
      <c r="V1753" s="3"/>
    </row>
    <row r="1754" spans="15:22" x14ac:dyDescent="0.2">
      <c r="O1754" s="1"/>
      <c r="P1754" s="3"/>
      <c r="Q1754" s="3"/>
      <c r="R1754" s="1"/>
      <c r="S1754" s="1"/>
      <c r="T1754" s="1"/>
      <c r="U1754" s="1"/>
      <c r="V1754" s="3"/>
    </row>
    <row r="1755" spans="15:22" x14ac:dyDescent="0.2">
      <c r="O1755" s="1"/>
      <c r="P1755" s="3"/>
      <c r="Q1755" s="3"/>
      <c r="R1755" s="1"/>
      <c r="S1755" s="1"/>
      <c r="T1755" s="1"/>
      <c r="U1755" s="1"/>
      <c r="V1755" s="3"/>
    </row>
    <row r="1756" spans="15:22" x14ac:dyDescent="0.2">
      <c r="O1756" s="1"/>
      <c r="P1756" s="3"/>
      <c r="Q1756" s="3"/>
      <c r="R1756" s="1"/>
      <c r="S1756" s="1"/>
      <c r="T1756" s="1"/>
      <c r="U1756" s="1"/>
      <c r="V1756" s="3"/>
    </row>
    <row r="1757" spans="15:22" x14ac:dyDescent="0.2">
      <c r="O1757" s="1"/>
      <c r="P1757" s="3"/>
      <c r="Q1757" s="3"/>
      <c r="R1757" s="1"/>
      <c r="S1757" s="1"/>
      <c r="T1757" s="1"/>
      <c r="U1757" s="1"/>
      <c r="V1757" s="3"/>
    </row>
    <row r="1758" spans="15:22" x14ac:dyDescent="0.2">
      <c r="O1758" s="1"/>
      <c r="P1758" s="3"/>
      <c r="Q1758" s="3"/>
      <c r="R1758" s="1"/>
      <c r="S1758" s="1"/>
      <c r="T1758" s="1"/>
      <c r="U1758" s="1"/>
      <c r="V1758" s="3"/>
    </row>
    <row r="1759" spans="15:22" x14ac:dyDescent="0.2">
      <c r="O1759" s="1"/>
      <c r="P1759" s="3"/>
      <c r="Q1759" s="3"/>
      <c r="R1759" s="1"/>
      <c r="S1759" s="1"/>
      <c r="T1759" s="1"/>
      <c r="U1759" s="1"/>
      <c r="V1759" s="3"/>
    </row>
    <row r="1760" spans="15:22" x14ac:dyDescent="0.2">
      <c r="O1760" s="1"/>
      <c r="P1760" s="3"/>
      <c r="Q1760" s="3"/>
      <c r="R1760" s="1"/>
      <c r="S1760" s="1"/>
      <c r="T1760" s="1"/>
      <c r="U1760" s="1"/>
      <c r="V1760" s="3"/>
    </row>
    <row r="1761" spans="15:22" x14ac:dyDescent="0.2">
      <c r="O1761" s="1"/>
      <c r="P1761" s="3"/>
      <c r="Q1761" s="3"/>
      <c r="R1761" s="1"/>
      <c r="S1761" s="1"/>
      <c r="T1761" s="1"/>
      <c r="U1761" s="1"/>
      <c r="V1761" s="3"/>
    </row>
    <row r="1762" spans="15:22" x14ac:dyDescent="0.2">
      <c r="O1762" s="1"/>
      <c r="P1762" s="3"/>
      <c r="Q1762" s="3"/>
      <c r="R1762" s="1"/>
      <c r="S1762" s="1"/>
      <c r="T1762" s="1"/>
      <c r="U1762" s="1"/>
      <c r="V1762" s="3"/>
    </row>
    <row r="1763" spans="15:22" x14ac:dyDescent="0.2">
      <c r="O1763" s="1"/>
      <c r="P1763" s="3"/>
      <c r="Q1763" s="3"/>
      <c r="R1763" s="1"/>
      <c r="S1763" s="1"/>
      <c r="T1763" s="1"/>
      <c r="U1763" s="1"/>
      <c r="V1763" s="3"/>
    </row>
    <row r="1764" spans="15:22" x14ac:dyDescent="0.2">
      <c r="O1764" s="1"/>
      <c r="P1764" s="3"/>
      <c r="Q1764" s="3"/>
      <c r="R1764" s="1"/>
      <c r="S1764" s="1"/>
      <c r="T1764" s="1"/>
      <c r="U1764" s="1"/>
      <c r="V1764" s="3"/>
    </row>
    <row r="1765" spans="15:22" x14ac:dyDescent="0.2">
      <c r="O1765" s="1"/>
      <c r="P1765" s="3"/>
      <c r="Q1765" s="3"/>
      <c r="R1765" s="1"/>
      <c r="S1765" s="1"/>
      <c r="T1765" s="1"/>
      <c r="U1765" s="1"/>
      <c r="V1765" s="3"/>
    </row>
    <row r="1766" spans="15:22" x14ac:dyDescent="0.2">
      <c r="O1766" s="1"/>
      <c r="P1766" s="3"/>
      <c r="Q1766" s="3"/>
      <c r="R1766" s="1"/>
      <c r="S1766" s="1"/>
      <c r="T1766" s="1"/>
      <c r="U1766" s="1"/>
      <c r="V1766" s="3"/>
    </row>
    <row r="1767" spans="15:22" x14ac:dyDescent="0.2">
      <c r="O1767" s="1"/>
      <c r="P1767" s="3"/>
      <c r="Q1767" s="3"/>
      <c r="R1767" s="1"/>
      <c r="S1767" s="1"/>
      <c r="T1767" s="1"/>
      <c r="U1767" s="1"/>
      <c r="V1767" s="3"/>
    </row>
    <row r="1768" spans="15:22" x14ac:dyDescent="0.2">
      <c r="O1768" s="1"/>
      <c r="P1768" s="3"/>
      <c r="Q1768" s="3"/>
      <c r="R1768" s="1"/>
      <c r="S1768" s="1"/>
      <c r="T1768" s="1"/>
      <c r="U1768" s="1"/>
      <c r="V1768" s="3"/>
    </row>
    <row r="1769" spans="15:22" x14ac:dyDescent="0.2">
      <c r="O1769" s="1"/>
      <c r="P1769" s="3"/>
      <c r="Q1769" s="3"/>
      <c r="R1769" s="1"/>
      <c r="S1769" s="1"/>
      <c r="T1769" s="1"/>
      <c r="U1769" s="1"/>
      <c r="V1769" s="3"/>
    </row>
    <row r="1770" spans="15:22" x14ac:dyDescent="0.2">
      <c r="O1770" s="1"/>
      <c r="P1770" s="3"/>
      <c r="Q1770" s="3"/>
      <c r="R1770" s="1"/>
      <c r="S1770" s="1"/>
      <c r="T1770" s="1"/>
      <c r="U1770" s="1"/>
      <c r="V1770" s="3"/>
    </row>
    <row r="1771" spans="15:22" x14ac:dyDescent="0.2">
      <c r="O1771" s="1"/>
      <c r="P1771" s="3"/>
      <c r="Q1771" s="3"/>
      <c r="R1771" s="1"/>
      <c r="S1771" s="1"/>
      <c r="T1771" s="1"/>
      <c r="U1771" s="1"/>
      <c r="V1771" s="3"/>
    </row>
    <row r="1772" spans="15:22" x14ac:dyDescent="0.2">
      <c r="O1772" s="1"/>
      <c r="P1772" s="3"/>
      <c r="Q1772" s="3"/>
      <c r="R1772" s="1"/>
      <c r="S1772" s="1"/>
      <c r="T1772" s="1"/>
      <c r="U1772" s="1"/>
      <c r="V1772" s="3"/>
    </row>
    <row r="1773" spans="15:22" x14ac:dyDescent="0.2">
      <c r="O1773" s="1"/>
      <c r="P1773" s="3"/>
      <c r="Q1773" s="3"/>
      <c r="R1773" s="1"/>
      <c r="S1773" s="1"/>
      <c r="T1773" s="1"/>
      <c r="U1773" s="1"/>
      <c r="V1773" s="3"/>
    </row>
    <row r="1774" spans="15:22" x14ac:dyDescent="0.2">
      <c r="O1774" s="1"/>
      <c r="P1774" s="3"/>
      <c r="Q1774" s="3"/>
      <c r="R1774" s="1"/>
      <c r="S1774" s="1"/>
      <c r="T1774" s="1"/>
      <c r="U1774" s="1"/>
      <c r="V1774" s="3"/>
    </row>
    <row r="1775" spans="15:22" x14ac:dyDescent="0.2">
      <c r="O1775" s="1"/>
      <c r="P1775" s="3"/>
      <c r="Q1775" s="3"/>
      <c r="R1775" s="1"/>
      <c r="S1775" s="1"/>
      <c r="T1775" s="1"/>
      <c r="U1775" s="1"/>
      <c r="V1775" s="3"/>
    </row>
    <row r="1776" spans="15:22" x14ac:dyDescent="0.2">
      <c r="O1776" s="1"/>
      <c r="P1776" s="3"/>
      <c r="Q1776" s="3"/>
      <c r="R1776" s="1"/>
      <c r="S1776" s="1"/>
      <c r="T1776" s="1"/>
      <c r="U1776" s="1"/>
      <c r="V1776" s="3"/>
    </row>
    <row r="1777" spans="15:22" x14ac:dyDescent="0.2">
      <c r="O1777" s="1"/>
      <c r="P1777" s="3"/>
      <c r="Q1777" s="3"/>
      <c r="R1777" s="1"/>
      <c r="S1777" s="1"/>
      <c r="T1777" s="1"/>
      <c r="U1777" s="1"/>
      <c r="V1777" s="3"/>
    </row>
    <row r="1778" spans="15:22" x14ac:dyDescent="0.2">
      <c r="O1778" s="1"/>
      <c r="P1778" s="3"/>
      <c r="Q1778" s="3"/>
      <c r="R1778" s="1"/>
      <c r="S1778" s="1"/>
      <c r="T1778" s="1"/>
      <c r="U1778" s="1"/>
      <c r="V1778" s="3"/>
    </row>
    <row r="1779" spans="15:22" x14ac:dyDescent="0.2">
      <c r="O1779" s="1"/>
      <c r="P1779" s="3"/>
      <c r="Q1779" s="3"/>
      <c r="R1779" s="1"/>
      <c r="S1779" s="1"/>
      <c r="T1779" s="1"/>
      <c r="U1779" s="1"/>
      <c r="V1779" s="3"/>
    </row>
    <row r="1780" spans="15:22" x14ac:dyDescent="0.2">
      <c r="O1780" s="1"/>
      <c r="P1780" s="3"/>
      <c r="Q1780" s="3"/>
      <c r="R1780" s="1"/>
      <c r="S1780" s="1"/>
      <c r="T1780" s="1"/>
      <c r="U1780" s="1"/>
      <c r="V1780" s="3"/>
    </row>
    <row r="1781" spans="15:22" x14ac:dyDescent="0.2">
      <c r="O1781" s="1"/>
      <c r="P1781" s="3"/>
      <c r="Q1781" s="3"/>
      <c r="R1781" s="1"/>
      <c r="S1781" s="1"/>
      <c r="T1781" s="1"/>
      <c r="U1781" s="1"/>
      <c r="V1781" s="3"/>
    </row>
    <row r="1782" spans="15:22" x14ac:dyDescent="0.2">
      <c r="O1782" s="1"/>
      <c r="P1782" s="3"/>
      <c r="Q1782" s="3"/>
      <c r="R1782" s="1"/>
      <c r="S1782" s="1"/>
      <c r="T1782" s="1"/>
      <c r="U1782" s="1"/>
      <c r="V1782" s="3"/>
    </row>
    <row r="1783" spans="15:22" x14ac:dyDescent="0.2">
      <c r="O1783" s="1"/>
      <c r="P1783" s="3"/>
      <c r="Q1783" s="3"/>
      <c r="R1783" s="1"/>
      <c r="S1783" s="1"/>
      <c r="T1783" s="1"/>
      <c r="U1783" s="1"/>
      <c r="V1783" s="3"/>
    </row>
    <row r="1784" spans="15:22" x14ac:dyDescent="0.2">
      <c r="O1784" s="1"/>
      <c r="P1784" s="3"/>
      <c r="Q1784" s="3"/>
      <c r="R1784" s="1"/>
      <c r="S1784" s="1"/>
      <c r="T1784" s="1"/>
      <c r="U1784" s="1"/>
      <c r="V1784" s="3"/>
    </row>
    <row r="1785" spans="15:22" x14ac:dyDescent="0.2">
      <c r="O1785" s="1"/>
      <c r="P1785" s="3"/>
      <c r="Q1785" s="3"/>
      <c r="R1785" s="1"/>
      <c r="S1785" s="1"/>
      <c r="T1785" s="1"/>
      <c r="U1785" s="1"/>
      <c r="V1785" s="3"/>
    </row>
    <row r="1786" spans="15:22" x14ac:dyDescent="0.2">
      <c r="O1786" s="1"/>
      <c r="P1786" s="3"/>
      <c r="Q1786" s="3"/>
      <c r="R1786" s="1"/>
      <c r="S1786" s="1"/>
      <c r="T1786" s="1"/>
      <c r="U1786" s="1"/>
      <c r="V1786" s="3"/>
    </row>
    <row r="1787" spans="15:22" x14ac:dyDescent="0.2">
      <c r="O1787" s="1"/>
      <c r="P1787" s="3"/>
      <c r="Q1787" s="3"/>
      <c r="R1787" s="1"/>
      <c r="S1787" s="1"/>
      <c r="T1787" s="1"/>
      <c r="U1787" s="1"/>
      <c r="V1787" s="3"/>
    </row>
    <row r="1788" spans="15:22" x14ac:dyDescent="0.2">
      <c r="O1788" s="1"/>
      <c r="P1788" s="3"/>
      <c r="Q1788" s="3"/>
      <c r="R1788" s="1"/>
      <c r="S1788" s="1"/>
      <c r="T1788" s="1"/>
      <c r="U1788" s="1"/>
      <c r="V1788" s="3"/>
    </row>
    <row r="1789" spans="15:22" x14ac:dyDescent="0.2">
      <c r="O1789" s="1"/>
      <c r="P1789" s="3"/>
      <c r="Q1789" s="3"/>
      <c r="R1789" s="1"/>
      <c r="S1789" s="1"/>
      <c r="T1789" s="1"/>
      <c r="U1789" s="1"/>
      <c r="V1789" s="3"/>
    </row>
    <row r="1790" spans="15:22" x14ac:dyDescent="0.2">
      <c r="O1790" s="1"/>
      <c r="P1790" s="3"/>
      <c r="Q1790" s="3"/>
      <c r="R1790" s="1"/>
      <c r="S1790" s="1"/>
      <c r="T1790" s="1"/>
      <c r="U1790" s="1"/>
      <c r="V1790" s="3"/>
    </row>
    <row r="1791" spans="15:22" x14ac:dyDescent="0.2">
      <c r="O1791" s="1"/>
      <c r="P1791" s="3"/>
      <c r="Q1791" s="3"/>
      <c r="R1791" s="1"/>
      <c r="S1791" s="1"/>
      <c r="T1791" s="1"/>
      <c r="U1791" s="1"/>
      <c r="V1791" s="3"/>
    </row>
    <row r="1792" spans="15:22" x14ac:dyDescent="0.2">
      <c r="O1792" s="1"/>
      <c r="P1792" s="3"/>
      <c r="Q1792" s="3"/>
      <c r="R1792" s="1"/>
      <c r="S1792" s="1"/>
      <c r="T1792" s="1"/>
      <c r="U1792" s="1"/>
      <c r="V1792" s="3"/>
    </row>
    <row r="1793" spans="15:22" x14ac:dyDescent="0.2">
      <c r="O1793" s="1"/>
      <c r="P1793" s="3"/>
      <c r="Q1793" s="3"/>
      <c r="R1793" s="1"/>
      <c r="S1793" s="1"/>
      <c r="T1793" s="1"/>
      <c r="U1793" s="1"/>
      <c r="V1793" s="3"/>
    </row>
    <row r="1794" spans="15:22" x14ac:dyDescent="0.2">
      <c r="O1794" s="1"/>
      <c r="P1794" s="3"/>
      <c r="Q1794" s="3"/>
      <c r="R1794" s="1"/>
      <c r="S1794" s="1"/>
      <c r="T1794" s="1"/>
      <c r="U1794" s="1"/>
      <c r="V1794" s="3"/>
    </row>
    <row r="1795" spans="15:22" x14ac:dyDescent="0.2">
      <c r="O1795" s="1"/>
      <c r="P1795" s="3"/>
      <c r="Q1795" s="3"/>
      <c r="R1795" s="1"/>
      <c r="S1795" s="1"/>
      <c r="T1795" s="1"/>
      <c r="U1795" s="1"/>
      <c r="V1795" s="3"/>
    </row>
    <row r="1796" spans="15:22" x14ac:dyDescent="0.2">
      <c r="O1796" s="1"/>
      <c r="P1796" s="3"/>
      <c r="Q1796" s="3"/>
      <c r="R1796" s="1"/>
      <c r="S1796" s="1"/>
      <c r="T1796" s="1"/>
      <c r="U1796" s="1"/>
      <c r="V1796" s="3"/>
    </row>
    <row r="1797" spans="15:22" x14ac:dyDescent="0.2">
      <c r="O1797" s="1"/>
      <c r="P1797" s="3"/>
      <c r="Q1797" s="3"/>
      <c r="R1797" s="1"/>
      <c r="S1797" s="1"/>
      <c r="T1797" s="1"/>
      <c r="U1797" s="1"/>
      <c r="V1797" s="3"/>
    </row>
    <row r="1798" spans="15:22" x14ac:dyDescent="0.2">
      <c r="O1798" s="1"/>
      <c r="P1798" s="3"/>
      <c r="Q1798" s="3"/>
      <c r="R1798" s="1"/>
      <c r="S1798" s="1"/>
      <c r="T1798" s="1"/>
      <c r="U1798" s="1"/>
      <c r="V1798" s="3"/>
    </row>
    <row r="1799" spans="15:22" x14ac:dyDescent="0.2">
      <c r="O1799" s="1"/>
      <c r="P1799" s="3"/>
      <c r="Q1799" s="3"/>
      <c r="R1799" s="1"/>
      <c r="S1799" s="1"/>
      <c r="T1799" s="1"/>
      <c r="U1799" s="1"/>
      <c r="V1799" s="3"/>
    </row>
    <row r="1800" spans="15:22" x14ac:dyDescent="0.2">
      <c r="O1800" s="1"/>
      <c r="P1800" s="3"/>
      <c r="Q1800" s="3"/>
      <c r="R1800" s="1"/>
      <c r="S1800" s="1"/>
      <c r="T1800" s="1"/>
      <c r="U1800" s="1"/>
      <c r="V1800" s="3"/>
    </row>
    <row r="1801" spans="15:22" x14ac:dyDescent="0.2">
      <c r="O1801" s="1"/>
      <c r="P1801" s="3"/>
      <c r="Q1801" s="3"/>
      <c r="R1801" s="1"/>
      <c r="S1801" s="1"/>
      <c r="T1801" s="1"/>
      <c r="U1801" s="1"/>
      <c r="V1801" s="3"/>
    </row>
    <row r="1802" spans="15:22" x14ac:dyDescent="0.2">
      <c r="O1802" s="1"/>
      <c r="P1802" s="3"/>
      <c r="Q1802" s="3"/>
      <c r="R1802" s="1"/>
      <c r="S1802" s="1"/>
      <c r="T1802" s="1"/>
      <c r="U1802" s="1"/>
      <c r="V1802" s="3"/>
    </row>
    <row r="1803" spans="15:22" x14ac:dyDescent="0.2">
      <c r="O1803" s="1"/>
      <c r="P1803" s="3"/>
      <c r="Q1803" s="3"/>
      <c r="R1803" s="1"/>
      <c r="S1803" s="1"/>
      <c r="T1803" s="1"/>
      <c r="U1803" s="1"/>
      <c r="V1803" s="3"/>
    </row>
    <row r="1804" spans="15:22" x14ac:dyDescent="0.2">
      <c r="O1804" s="1"/>
      <c r="P1804" s="3"/>
      <c r="Q1804" s="3"/>
      <c r="R1804" s="1"/>
      <c r="S1804" s="1"/>
      <c r="T1804" s="1"/>
      <c r="U1804" s="1"/>
      <c r="V1804" s="3"/>
    </row>
    <row r="1805" spans="15:22" x14ac:dyDescent="0.2">
      <c r="O1805" s="1"/>
      <c r="P1805" s="3"/>
      <c r="Q1805" s="3"/>
      <c r="R1805" s="1"/>
      <c r="S1805" s="1"/>
      <c r="T1805" s="1"/>
      <c r="U1805" s="1"/>
      <c r="V1805" s="3"/>
    </row>
    <row r="1806" spans="15:22" x14ac:dyDescent="0.2">
      <c r="O1806" s="1"/>
      <c r="P1806" s="3"/>
      <c r="Q1806" s="3"/>
      <c r="R1806" s="1"/>
      <c r="S1806" s="1"/>
      <c r="T1806" s="1"/>
      <c r="U1806" s="1"/>
      <c r="V1806" s="3"/>
    </row>
    <row r="1807" spans="15:22" x14ac:dyDescent="0.2">
      <c r="O1807" s="1"/>
      <c r="P1807" s="3"/>
      <c r="Q1807" s="3"/>
      <c r="R1807" s="1"/>
      <c r="S1807" s="1"/>
      <c r="T1807" s="1"/>
      <c r="U1807" s="1"/>
      <c r="V1807" s="3"/>
    </row>
    <row r="1808" spans="15:22" x14ac:dyDescent="0.2">
      <c r="O1808" s="1"/>
      <c r="P1808" s="3"/>
      <c r="Q1808" s="3"/>
      <c r="R1808" s="1"/>
      <c r="S1808" s="1"/>
      <c r="T1808" s="1"/>
      <c r="U1808" s="1"/>
      <c r="V1808" s="3"/>
    </row>
    <row r="1809" spans="15:22" x14ac:dyDescent="0.2">
      <c r="O1809" s="1"/>
      <c r="P1809" s="3"/>
      <c r="Q1809" s="3"/>
      <c r="R1809" s="1"/>
      <c r="S1809" s="1"/>
      <c r="T1809" s="1"/>
      <c r="U1809" s="1"/>
      <c r="V1809" s="3"/>
    </row>
    <row r="1810" spans="15:22" x14ac:dyDescent="0.2">
      <c r="O1810" s="1"/>
      <c r="P1810" s="3"/>
      <c r="Q1810" s="3"/>
      <c r="R1810" s="1"/>
      <c r="S1810" s="1"/>
      <c r="T1810" s="1"/>
      <c r="U1810" s="1"/>
      <c r="V1810" s="3"/>
    </row>
    <row r="1811" spans="15:22" x14ac:dyDescent="0.2">
      <c r="O1811" s="1"/>
      <c r="P1811" s="3"/>
      <c r="Q1811" s="3"/>
      <c r="R1811" s="1"/>
      <c r="S1811" s="1"/>
      <c r="T1811" s="1"/>
      <c r="U1811" s="1"/>
      <c r="V1811" s="3"/>
    </row>
    <row r="1812" spans="15:22" x14ac:dyDescent="0.2">
      <c r="O1812" s="1"/>
      <c r="P1812" s="3"/>
      <c r="Q1812" s="3"/>
      <c r="R1812" s="1"/>
      <c r="S1812" s="1"/>
      <c r="T1812" s="1"/>
      <c r="U1812" s="1"/>
      <c r="V1812" s="3"/>
    </row>
    <row r="1813" spans="15:22" x14ac:dyDescent="0.2">
      <c r="O1813" s="1"/>
      <c r="P1813" s="3"/>
      <c r="Q1813" s="3"/>
      <c r="R1813" s="1"/>
      <c r="S1813" s="1"/>
      <c r="T1813" s="1"/>
      <c r="U1813" s="1"/>
      <c r="V1813" s="3"/>
    </row>
    <row r="1814" spans="15:22" x14ac:dyDescent="0.2">
      <c r="O1814" s="1"/>
      <c r="P1814" s="3"/>
      <c r="Q1814" s="3"/>
      <c r="R1814" s="1"/>
      <c r="S1814" s="1"/>
      <c r="T1814" s="1"/>
      <c r="U1814" s="1"/>
      <c r="V1814" s="3"/>
    </row>
    <row r="1815" spans="15:22" x14ac:dyDescent="0.2">
      <c r="O1815" s="1"/>
      <c r="P1815" s="3"/>
      <c r="Q1815" s="3"/>
      <c r="R1815" s="1"/>
      <c r="S1815" s="1"/>
      <c r="T1815" s="1"/>
      <c r="U1815" s="1"/>
      <c r="V1815" s="3"/>
    </row>
    <row r="1816" spans="15:22" x14ac:dyDescent="0.2">
      <c r="O1816" s="1"/>
      <c r="P1816" s="3"/>
      <c r="Q1816" s="3"/>
      <c r="R1816" s="1"/>
      <c r="S1816" s="1"/>
      <c r="T1816" s="1"/>
      <c r="U1816" s="1"/>
      <c r="V1816" s="3"/>
    </row>
    <row r="1817" spans="15:22" x14ac:dyDescent="0.2">
      <c r="O1817" s="1"/>
      <c r="P1817" s="3"/>
      <c r="Q1817" s="3"/>
      <c r="R1817" s="1"/>
      <c r="S1817" s="1"/>
      <c r="T1817" s="1"/>
      <c r="U1817" s="1"/>
      <c r="V1817" s="3"/>
    </row>
    <row r="1818" spans="15:22" x14ac:dyDescent="0.2">
      <c r="O1818" s="1"/>
      <c r="P1818" s="3"/>
      <c r="Q1818" s="3"/>
      <c r="R1818" s="1"/>
      <c r="S1818" s="1"/>
      <c r="T1818" s="1"/>
      <c r="U1818" s="1"/>
      <c r="V1818" s="3"/>
    </row>
    <row r="1819" spans="15:22" x14ac:dyDescent="0.2">
      <c r="O1819" s="1"/>
      <c r="P1819" s="3"/>
      <c r="Q1819" s="3"/>
      <c r="R1819" s="1"/>
      <c r="S1819" s="1"/>
      <c r="T1819" s="1"/>
      <c r="U1819" s="1"/>
      <c r="V1819" s="3"/>
    </row>
    <row r="1820" spans="15:22" x14ac:dyDescent="0.2">
      <c r="O1820" s="1"/>
      <c r="P1820" s="3"/>
      <c r="Q1820" s="3"/>
      <c r="R1820" s="1"/>
      <c r="S1820" s="1"/>
      <c r="T1820" s="1"/>
      <c r="U1820" s="1"/>
      <c r="V1820" s="3"/>
    </row>
    <row r="1821" spans="15:22" x14ac:dyDescent="0.2">
      <c r="O1821" s="1"/>
      <c r="P1821" s="3"/>
      <c r="Q1821" s="3"/>
      <c r="R1821" s="1"/>
      <c r="S1821" s="1"/>
      <c r="T1821" s="1"/>
      <c r="U1821" s="1"/>
      <c r="V1821" s="3"/>
    </row>
    <row r="1822" spans="15:22" x14ac:dyDescent="0.2">
      <c r="O1822" s="1"/>
      <c r="P1822" s="3"/>
      <c r="Q1822" s="3"/>
      <c r="R1822" s="1"/>
      <c r="S1822" s="1"/>
      <c r="T1822" s="1"/>
      <c r="U1822" s="1"/>
      <c r="V1822" s="3"/>
    </row>
    <row r="1823" spans="15:22" x14ac:dyDescent="0.2">
      <c r="O1823" s="1"/>
      <c r="P1823" s="3"/>
      <c r="Q1823" s="3"/>
      <c r="R1823" s="1"/>
      <c r="S1823" s="1"/>
      <c r="T1823" s="1"/>
      <c r="U1823" s="1"/>
      <c r="V1823" s="3"/>
    </row>
    <row r="1824" spans="15:22" x14ac:dyDescent="0.2">
      <c r="O1824" s="1"/>
      <c r="P1824" s="3"/>
      <c r="Q1824" s="3"/>
      <c r="R1824" s="1"/>
      <c r="S1824" s="1"/>
      <c r="T1824" s="1"/>
      <c r="U1824" s="1"/>
      <c r="V1824" s="3"/>
    </row>
    <row r="1825" spans="15:22" x14ac:dyDescent="0.2">
      <c r="O1825" s="1"/>
      <c r="P1825" s="3"/>
      <c r="Q1825" s="3"/>
      <c r="R1825" s="1"/>
      <c r="S1825" s="1"/>
      <c r="T1825" s="1"/>
      <c r="U1825" s="1"/>
      <c r="V1825" s="3"/>
    </row>
    <row r="1826" spans="15:22" x14ac:dyDescent="0.2">
      <c r="O1826" s="1"/>
      <c r="P1826" s="3"/>
      <c r="Q1826" s="3"/>
      <c r="R1826" s="1"/>
      <c r="S1826" s="1"/>
      <c r="T1826" s="1"/>
      <c r="U1826" s="1"/>
      <c r="V1826" s="3"/>
    </row>
    <row r="1827" spans="15:22" x14ac:dyDescent="0.2">
      <c r="O1827" s="1"/>
      <c r="P1827" s="3"/>
      <c r="Q1827" s="3"/>
      <c r="R1827" s="1"/>
      <c r="S1827" s="1"/>
      <c r="T1827" s="1"/>
      <c r="U1827" s="1"/>
      <c r="V1827" s="3"/>
    </row>
    <row r="1828" spans="15:22" x14ac:dyDescent="0.2">
      <c r="O1828" s="1"/>
      <c r="P1828" s="3"/>
      <c r="Q1828" s="3"/>
      <c r="R1828" s="1"/>
      <c r="S1828" s="1"/>
      <c r="T1828" s="1"/>
      <c r="U1828" s="1"/>
      <c r="V1828" s="3"/>
    </row>
    <row r="1829" spans="15:22" x14ac:dyDescent="0.2">
      <c r="O1829" s="1"/>
      <c r="P1829" s="3"/>
      <c r="Q1829" s="3"/>
      <c r="R1829" s="1"/>
      <c r="S1829" s="1"/>
      <c r="T1829" s="1"/>
      <c r="U1829" s="1"/>
      <c r="V1829" s="3"/>
    </row>
    <row r="1830" spans="15:22" x14ac:dyDescent="0.2">
      <c r="O1830" s="1"/>
      <c r="P1830" s="3"/>
      <c r="Q1830" s="3"/>
      <c r="R1830" s="1"/>
      <c r="S1830" s="1"/>
      <c r="T1830" s="1"/>
      <c r="U1830" s="1"/>
      <c r="V1830" s="3"/>
    </row>
    <row r="1831" spans="15:22" x14ac:dyDescent="0.2">
      <c r="O1831" s="1"/>
      <c r="P1831" s="3"/>
      <c r="Q1831" s="3"/>
      <c r="R1831" s="1"/>
      <c r="S1831" s="1"/>
      <c r="T1831" s="1"/>
      <c r="U1831" s="1"/>
      <c r="V1831" s="3"/>
    </row>
    <row r="1832" spans="15:22" x14ac:dyDescent="0.2">
      <c r="O1832" s="1"/>
      <c r="P1832" s="3"/>
      <c r="Q1832" s="3"/>
      <c r="R1832" s="1"/>
      <c r="S1832" s="1"/>
      <c r="T1832" s="1"/>
      <c r="U1832" s="1"/>
      <c r="V1832" s="3"/>
    </row>
    <row r="1833" spans="15:22" x14ac:dyDescent="0.2">
      <c r="O1833" s="1"/>
      <c r="P1833" s="3"/>
      <c r="Q1833" s="3"/>
      <c r="R1833" s="1"/>
      <c r="S1833" s="1"/>
      <c r="T1833" s="1"/>
      <c r="U1833" s="1"/>
      <c r="V1833" s="3"/>
    </row>
    <row r="1834" spans="15:22" x14ac:dyDescent="0.2">
      <c r="O1834" s="1"/>
      <c r="P1834" s="3"/>
      <c r="Q1834" s="3"/>
      <c r="R1834" s="1"/>
      <c r="S1834" s="1"/>
      <c r="T1834" s="1"/>
      <c r="U1834" s="1"/>
      <c r="V1834" s="3"/>
    </row>
    <row r="1835" spans="15:22" x14ac:dyDescent="0.2">
      <c r="O1835" s="1"/>
      <c r="P1835" s="3"/>
      <c r="Q1835" s="3"/>
      <c r="R1835" s="1"/>
      <c r="S1835" s="1"/>
      <c r="T1835" s="1"/>
      <c r="U1835" s="1"/>
      <c r="V1835" s="3"/>
    </row>
    <row r="1836" spans="15:22" x14ac:dyDescent="0.2">
      <c r="O1836" s="1"/>
      <c r="P1836" s="3"/>
      <c r="Q1836" s="3"/>
      <c r="R1836" s="1"/>
      <c r="S1836" s="1"/>
      <c r="T1836" s="1"/>
      <c r="U1836" s="1"/>
      <c r="V1836" s="3"/>
    </row>
    <row r="1837" spans="15:22" x14ac:dyDescent="0.2">
      <c r="O1837" s="1"/>
      <c r="P1837" s="3"/>
      <c r="Q1837" s="3"/>
      <c r="R1837" s="1"/>
      <c r="S1837" s="1"/>
      <c r="T1837" s="1"/>
      <c r="U1837" s="1"/>
      <c r="V1837" s="3"/>
    </row>
    <row r="1838" spans="15:22" x14ac:dyDescent="0.2">
      <c r="O1838" s="1"/>
      <c r="P1838" s="3"/>
      <c r="Q1838" s="3"/>
      <c r="R1838" s="1"/>
      <c r="S1838" s="1"/>
      <c r="T1838" s="1"/>
      <c r="U1838" s="1"/>
      <c r="V1838" s="3"/>
    </row>
    <row r="1839" spans="15:22" x14ac:dyDescent="0.2">
      <c r="O1839" s="1"/>
      <c r="P1839" s="3"/>
      <c r="Q1839" s="3"/>
      <c r="R1839" s="1"/>
      <c r="S1839" s="1"/>
      <c r="T1839" s="1"/>
      <c r="U1839" s="1"/>
      <c r="V1839" s="3"/>
    </row>
    <row r="1840" spans="15:22" x14ac:dyDescent="0.2">
      <c r="O1840" s="1"/>
      <c r="P1840" s="3"/>
      <c r="Q1840" s="3"/>
      <c r="R1840" s="1"/>
      <c r="S1840" s="1"/>
      <c r="T1840" s="1"/>
      <c r="U1840" s="1"/>
      <c r="V1840" s="3"/>
    </row>
    <row r="1841" spans="15:22" x14ac:dyDescent="0.2">
      <c r="O1841" s="1"/>
      <c r="P1841" s="3"/>
      <c r="Q1841" s="3"/>
      <c r="R1841" s="1"/>
      <c r="S1841" s="1"/>
      <c r="T1841" s="1"/>
      <c r="U1841" s="1"/>
      <c r="V1841" s="3"/>
    </row>
    <row r="1842" spans="15:22" x14ac:dyDescent="0.2">
      <c r="O1842" s="1"/>
      <c r="P1842" s="3"/>
      <c r="Q1842" s="3"/>
      <c r="R1842" s="1"/>
      <c r="S1842" s="1"/>
      <c r="T1842" s="1"/>
      <c r="U1842" s="1"/>
      <c r="V1842" s="3"/>
    </row>
    <row r="1843" spans="15:22" x14ac:dyDescent="0.2">
      <c r="O1843" s="1"/>
      <c r="P1843" s="3"/>
      <c r="Q1843" s="3"/>
      <c r="R1843" s="1"/>
      <c r="S1843" s="1"/>
      <c r="T1843" s="1"/>
      <c r="U1843" s="1"/>
      <c r="V1843" s="3"/>
    </row>
    <row r="1844" spans="15:22" x14ac:dyDescent="0.2">
      <c r="O1844" s="1"/>
      <c r="P1844" s="3"/>
      <c r="Q1844" s="3"/>
      <c r="R1844" s="1"/>
      <c r="S1844" s="1"/>
      <c r="T1844" s="1"/>
      <c r="U1844" s="1"/>
      <c r="V1844" s="3"/>
    </row>
    <row r="1845" spans="15:22" x14ac:dyDescent="0.2">
      <c r="O1845" s="1"/>
      <c r="P1845" s="3"/>
      <c r="Q1845" s="3"/>
      <c r="R1845" s="1"/>
      <c r="S1845" s="1"/>
      <c r="T1845" s="1"/>
      <c r="U1845" s="1"/>
      <c r="V1845" s="3"/>
    </row>
    <row r="1846" spans="15:22" x14ac:dyDescent="0.2">
      <c r="O1846" s="1"/>
      <c r="P1846" s="3"/>
      <c r="Q1846" s="3"/>
      <c r="R1846" s="1"/>
      <c r="S1846" s="1"/>
      <c r="T1846" s="1"/>
      <c r="U1846" s="1"/>
      <c r="V1846" s="3"/>
    </row>
    <row r="1847" spans="15:22" x14ac:dyDescent="0.2">
      <c r="O1847" s="1"/>
      <c r="P1847" s="3"/>
      <c r="Q1847" s="3"/>
      <c r="R1847" s="1"/>
      <c r="S1847" s="1"/>
      <c r="T1847" s="1"/>
      <c r="U1847" s="1"/>
      <c r="V1847" s="3"/>
    </row>
    <row r="1848" spans="15:22" x14ac:dyDescent="0.2">
      <c r="O1848" s="1"/>
      <c r="P1848" s="3"/>
      <c r="Q1848" s="3"/>
      <c r="R1848" s="1"/>
      <c r="S1848" s="1"/>
      <c r="T1848" s="1"/>
      <c r="U1848" s="1"/>
      <c r="V1848" s="3"/>
    </row>
    <row r="1849" spans="15:22" x14ac:dyDescent="0.2">
      <c r="O1849" s="1"/>
      <c r="P1849" s="3"/>
      <c r="Q1849" s="3"/>
      <c r="R1849" s="1"/>
      <c r="S1849" s="1"/>
      <c r="T1849" s="1"/>
      <c r="U1849" s="1"/>
      <c r="V1849" s="3"/>
    </row>
    <row r="1850" spans="15:22" x14ac:dyDescent="0.2">
      <c r="O1850" s="1"/>
      <c r="P1850" s="3"/>
      <c r="Q1850" s="3"/>
      <c r="R1850" s="1"/>
      <c r="S1850" s="1"/>
      <c r="T1850" s="1"/>
      <c r="U1850" s="1"/>
      <c r="V1850" s="3"/>
    </row>
    <row r="1851" spans="15:22" x14ac:dyDescent="0.2">
      <c r="O1851" s="1"/>
      <c r="P1851" s="3"/>
      <c r="Q1851" s="3"/>
      <c r="R1851" s="1"/>
      <c r="S1851" s="1"/>
      <c r="T1851" s="1"/>
      <c r="U1851" s="1"/>
      <c r="V1851" s="3"/>
    </row>
    <row r="1852" spans="15:22" x14ac:dyDescent="0.2">
      <c r="O1852" s="1"/>
      <c r="P1852" s="3"/>
      <c r="Q1852" s="3"/>
      <c r="R1852" s="1"/>
      <c r="S1852" s="1"/>
      <c r="T1852" s="1"/>
      <c r="U1852" s="1"/>
      <c r="V1852" s="3"/>
    </row>
    <row r="1853" spans="15:22" x14ac:dyDescent="0.2">
      <c r="O1853" s="1"/>
      <c r="P1853" s="3"/>
      <c r="Q1853" s="3"/>
      <c r="R1853" s="1"/>
      <c r="S1853" s="1"/>
      <c r="T1853" s="1"/>
      <c r="U1853" s="1"/>
      <c r="V1853" s="3"/>
    </row>
    <row r="1854" spans="15:22" x14ac:dyDescent="0.2">
      <c r="O1854" s="1"/>
      <c r="P1854" s="3"/>
      <c r="Q1854" s="3"/>
      <c r="R1854" s="1"/>
      <c r="S1854" s="1"/>
      <c r="T1854" s="1"/>
      <c r="U1854" s="1"/>
      <c r="V1854" s="3"/>
    </row>
    <row r="1855" spans="15:22" x14ac:dyDescent="0.2">
      <c r="O1855" s="1"/>
      <c r="P1855" s="3"/>
      <c r="Q1855" s="3"/>
      <c r="R1855" s="1"/>
      <c r="S1855" s="1"/>
      <c r="T1855" s="1"/>
      <c r="U1855" s="1"/>
      <c r="V1855" s="3"/>
    </row>
    <row r="1856" spans="15:22" x14ac:dyDescent="0.2">
      <c r="O1856" s="1"/>
      <c r="P1856" s="3"/>
      <c r="Q1856" s="3"/>
      <c r="R1856" s="1"/>
      <c r="S1856" s="1"/>
      <c r="T1856" s="1"/>
      <c r="U1856" s="1"/>
      <c r="V1856" s="3"/>
    </row>
    <row r="1857" spans="15:22" x14ac:dyDescent="0.2">
      <c r="O1857" s="1"/>
      <c r="P1857" s="3"/>
      <c r="Q1857" s="3"/>
      <c r="R1857" s="1"/>
      <c r="S1857" s="1"/>
      <c r="T1857" s="1"/>
      <c r="U1857" s="1"/>
      <c r="V1857" s="3"/>
    </row>
    <row r="1858" spans="15:22" x14ac:dyDescent="0.2">
      <c r="O1858" s="1"/>
      <c r="P1858" s="3"/>
      <c r="Q1858" s="3"/>
      <c r="R1858" s="1"/>
      <c r="S1858" s="1"/>
      <c r="T1858" s="1"/>
      <c r="U1858" s="1"/>
      <c r="V1858" s="3"/>
    </row>
    <row r="1859" spans="15:22" x14ac:dyDescent="0.2">
      <c r="O1859" s="1"/>
      <c r="P1859" s="3"/>
      <c r="Q1859" s="3"/>
      <c r="R1859" s="1"/>
      <c r="S1859" s="1"/>
      <c r="T1859" s="1"/>
      <c r="U1859" s="1"/>
      <c r="V1859" s="3"/>
    </row>
    <row r="1860" spans="15:22" x14ac:dyDescent="0.2">
      <c r="O1860" s="1"/>
      <c r="P1860" s="3"/>
      <c r="Q1860" s="3"/>
      <c r="R1860" s="1"/>
      <c r="S1860" s="1"/>
      <c r="T1860" s="1"/>
      <c r="U1860" s="1"/>
      <c r="V1860" s="3"/>
    </row>
    <row r="1861" spans="15:22" x14ac:dyDescent="0.2">
      <c r="O1861" s="1"/>
      <c r="P1861" s="3"/>
      <c r="Q1861" s="3"/>
      <c r="R1861" s="1"/>
      <c r="S1861" s="1"/>
      <c r="T1861" s="1"/>
      <c r="U1861" s="1"/>
      <c r="V1861" s="3"/>
    </row>
    <row r="1862" spans="15:22" x14ac:dyDescent="0.2">
      <c r="O1862" s="1"/>
      <c r="P1862" s="3"/>
      <c r="Q1862" s="3"/>
      <c r="R1862" s="1"/>
      <c r="S1862" s="1"/>
      <c r="T1862" s="1"/>
      <c r="U1862" s="1"/>
      <c r="V1862" s="3"/>
    </row>
    <row r="1863" spans="15:22" x14ac:dyDescent="0.2">
      <c r="O1863" s="1"/>
      <c r="P1863" s="3"/>
      <c r="Q1863" s="3"/>
      <c r="R1863" s="1"/>
      <c r="S1863" s="1"/>
      <c r="T1863" s="1"/>
      <c r="U1863" s="1"/>
      <c r="V1863" s="3"/>
    </row>
    <row r="1864" spans="15:22" x14ac:dyDescent="0.2">
      <c r="O1864" s="1"/>
      <c r="P1864" s="3"/>
      <c r="Q1864" s="3"/>
      <c r="R1864" s="1"/>
      <c r="S1864" s="1"/>
      <c r="T1864" s="1"/>
      <c r="U1864" s="1"/>
      <c r="V1864" s="3"/>
    </row>
    <row r="1865" spans="15:22" x14ac:dyDescent="0.2">
      <c r="O1865" s="1"/>
      <c r="P1865" s="3"/>
      <c r="Q1865" s="3"/>
      <c r="R1865" s="1"/>
      <c r="S1865" s="1"/>
      <c r="T1865" s="1"/>
      <c r="U1865" s="1"/>
      <c r="V1865" s="3"/>
    </row>
    <row r="1866" spans="15:22" x14ac:dyDescent="0.2">
      <c r="O1866" s="1"/>
      <c r="P1866" s="3"/>
      <c r="Q1866" s="3"/>
      <c r="R1866" s="1"/>
      <c r="S1866" s="1"/>
      <c r="T1866" s="1"/>
      <c r="U1866" s="1"/>
      <c r="V1866" s="3"/>
    </row>
    <row r="1867" spans="15:22" x14ac:dyDescent="0.2">
      <c r="O1867" s="1"/>
      <c r="P1867" s="3"/>
      <c r="Q1867" s="3"/>
      <c r="R1867" s="1"/>
      <c r="S1867" s="1"/>
      <c r="T1867" s="1"/>
      <c r="U1867" s="1"/>
      <c r="V1867" s="3"/>
    </row>
    <row r="1868" spans="15:22" x14ac:dyDescent="0.2">
      <c r="O1868" s="1"/>
      <c r="P1868" s="3"/>
      <c r="Q1868" s="3"/>
      <c r="R1868" s="1"/>
      <c r="S1868" s="1"/>
      <c r="T1868" s="1"/>
      <c r="U1868" s="1"/>
      <c r="V1868" s="3"/>
    </row>
    <row r="1869" spans="15:22" x14ac:dyDescent="0.2">
      <c r="O1869" s="1"/>
      <c r="P1869" s="3"/>
      <c r="Q1869" s="3"/>
      <c r="R1869" s="1"/>
      <c r="S1869" s="1"/>
      <c r="T1869" s="1"/>
      <c r="U1869" s="1"/>
      <c r="V1869" s="3"/>
    </row>
    <row r="1870" spans="15:22" x14ac:dyDescent="0.2">
      <c r="O1870" s="1"/>
      <c r="P1870" s="3"/>
      <c r="Q1870" s="3"/>
      <c r="R1870" s="1"/>
      <c r="S1870" s="1"/>
      <c r="T1870" s="1"/>
      <c r="U1870" s="1"/>
      <c r="V1870" s="3"/>
    </row>
    <row r="1871" spans="15:22" x14ac:dyDescent="0.2">
      <c r="O1871" s="1"/>
      <c r="P1871" s="3"/>
      <c r="Q1871" s="3"/>
      <c r="R1871" s="1"/>
      <c r="S1871" s="1"/>
      <c r="T1871" s="1"/>
      <c r="U1871" s="1"/>
      <c r="V1871" s="3"/>
    </row>
    <row r="1872" spans="15:22" x14ac:dyDescent="0.2">
      <c r="O1872" s="1"/>
      <c r="P1872" s="3"/>
      <c r="Q1872" s="3"/>
      <c r="R1872" s="1"/>
      <c r="S1872" s="1"/>
      <c r="T1872" s="1"/>
      <c r="U1872" s="1"/>
      <c r="V1872" s="3"/>
    </row>
    <row r="1873" spans="15:22" x14ac:dyDescent="0.2">
      <c r="O1873" s="1"/>
      <c r="P1873" s="3"/>
      <c r="Q1873" s="3"/>
      <c r="R1873" s="1"/>
      <c r="S1873" s="1"/>
      <c r="T1873" s="1"/>
      <c r="U1873" s="1"/>
      <c r="V1873" s="3"/>
    </row>
    <row r="1874" spans="15:22" x14ac:dyDescent="0.2">
      <c r="O1874" s="1"/>
      <c r="P1874" s="3"/>
      <c r="Q1874" s="3"/>
      <c r="R1874" s="1"/>
      <c r="S1874" s="1"/>
      <c r="T1874" s="1"/>
      <c r="U1874" s="1"/>
      <c r="V1874" s="3"/>
    </row>
    <row r="1875" spans="15:22" x14ac:dyDescent="0.2">
      <c r="O1875" s="1"/>
      <c r="P1875" s="3"/>
      <c r="Q1875" s="3"/>
      <c r="R1875" s="1"/>
      <c r="S1875" s="1"/>
      <c r="T1875" s="1"/>
      <c r="U1875" s="1"/>
      <c r="V1875" s="3"/>
    </row>
    <row r="1876" spans="15:22" x14ac:dyDescent="0.2">
      <c r="O1876" s="1"/>
      <c r="P1876" s="3"/>
      <c r="Q1876" s="3"/>
      <c r="R1876" s="1"/>
      <c r="S1876" s="1"/>
      <c r="T1876" s="1"/>
      <c r="U1876" s="1"/>
      <c r="V1876" s="3"/>
    </row>
    <row r="1877" spans="15:22" x14ac:dyDescent="0.2">
      <c r="O1877" s="1"/>
      <c r="P1877" s="3"/>
      <c r="Q1877" s="3"/>
      <c r="R1877" s="1"/>
      <c r="S1877" s="1"/>
      <c r="T1877" s="1"/>
      <c r="U1877" s="1"/>
      <c r="V1877" s="3"/>
    </row>
    <row r="1878" spans="15:22" x14ac:dyDescent="0.2">
      <c r="O1878" s="1"/>
      <c r="P1878" s="3"/>
      <c r="Q1878" s="3"/>
      <c r="R1878" s="1"/>
      <c r="S1878" s="1"/>
      <c r="T1878" s="1"/>
      <c r="U1878" s="1"/>
      <c r="V1878" s="3"/>
    </row>
    <row r="1879" spans="15:22" x14ac:dyDescent="0.2">
      <c r="O1879" s="1"/>
      <c r="P1879" s="3"/>
      <c r="Q1879" s="3"/>
      <c r="R1879" s="1"/>
      <c r="S1879" s="1"/>
      <c r="T1879" s="1"/>
      <c r="U1879" s="1"/>
      <c r="V1879" s="3"/>
    </row>
    <row r="1880" spans="15:22" x14ac:dyDescent="0.2">
      <c r="O1880" s="1"/>
      <c r="P1880" s="3"/>
      <c r="Q1880" s="3"/>
      <c r="R1880" s="1"/>
      <c r="S1880" s="1"/>
      <c r="T1880" s="1"/>
      <c r="U1880" s="1"/>
      <c r="V1880" s="3"/>
    </row>
    <row r="1881" spans="15:22" x14ac:dyDescent="0.2">
      <c r="O1881" s="1"/>
      <c r="P1881" s="3"/>
      <c r="Q1881" s="3"/>
      <c r="R1881" s="1"/>
      <c r="S1881" s="1"/>
      <c r="T1881" s="1"/>
      <c r="U1881" s="1"/>
      <c r="V1881" s="3"/>
    </row>
    <row r="1882" spans="15:22" x14ac:dyDescent="0.2">
      <c r="O1882" s="1"/>
      <c r="P1882" s="3"/>
      <c r="Q1882" s="3"/>
      <c r="R1882" s="1"/>
      <c r="S1882" s="1"/>
      <c r="T1882" s="1"/>
      <c r="U1882" s="1"/>
      <c r="V1882" s="3"/>
    </row>
    <row r="1883" spans="15:22" x14ac:dyDescent="0.2">
      <c r="O1883" s="1"/>
      <c r="P1883" s="3"/>
      <c r="Q1883" s="3"/>
      <c r="R1883" s="1"/>
      <c r="S1883" s="1"/>
      <c r="T1883" s="1"/>
      <c r="U1883" s="1"/>
      <c r="V1883" s="3"/>
    </row>
    <row r="1884" spans="15:22" x14ac:dyDescent="0.2">
      <c r="O1884" s="1"/>
      <c r="P1884" s="3"/>
      <c r="Q1884" s="3"/>
      <c r="R1884" s="1"/>
      <c r="S1884" s="1"/>
      <c r="T1884" s="1"/>
      <c r="U1884" s="1"/>
      <c r="V1884" s="3"/>
    </row>
    <row r="1885" spans="15:22" x14ac:dyDescent="0.2">
      <c r="O1885" s="1"/>
      <c r="P1885" s="3"/>
      <c r="Q1885" s="3"/>
      <c r="R1885" s="1"/>
      <c r="S1885" s="1"/>
      <c r="T1885" s="1"/>
      <c r="U1885" s="1"/>
      <c r="V1885" s="3"/>
    </row>
    <row r="1886" spans="15:22" x14ac:dyDescent="0.2">
      <c r="O1886" s="1"/>
      <c r="P1886" s="3"/>
      <c r="Q1886" s="3"/>
      <c r="R1886" s="1"/>
      <c r="S1886" s="1"/>
      <c r="T1886" s="1"/>
      <c r="U1886" s="1"/>
      <c r="V1886" s="3"/>
    </row>
    <row r="1887" spans="15:22" x14ac:dyDescent="0.2">
      <c r="O1887" s="1"/>
      <c r="P1887" s="3"/>
      <c r="Q1887" s="3"/>
      <c r="R1887" s="1"/>
      <c r="S1887" s="1"/>
      <c r="T1887" s="1"/>
      <c r="U1887" s="1"/>
      <c r="V1887" s="3"/>
    </row>
    <row r="1888" spans="15:22" x14ac:dyDescent="0.2">
      <c r="O1888" s="1"/>
      <c r="P1888" s="3"/>
      <c r="Q1888" s="3"/>
      <c r="R1888" s="1"/>
      <c r="S1888" s="1"/>
      <c r="T1888" s="1"/>
      <c r="U1888" s="1"/>
      <c r="V1888" s="3"/>
    </row>
    <row r="1889" spans="15:22" x14ac:dyDescent="0.2">
      <c r="O1889" s="1"/>
      <c r="P1889" s="3"/>
      <c r="Q1889" s="3"/>
      <c r="R1889" s="1"/>
      <c r="S1889" s="1"/>
      <c r="T1889" s="1"/>
      <c r="U1889" s="1"/>
      <c r="V1889" s="3"/>
    </row>
    <row r="1890" spans="15:22" x14ac:dyDescent="0.2">
      <c r="O1890" s="1"/>
      <c r="P1890" s="3"/>
      <c r="Q1890" s="3"/>
      <c r="R1890" s="1"/>
      <c r="S1890" s="1"/>
      <c r="T1890" s="1"/>
      <c r="U1890" s="1"/>
      <c r="V1890" s="3"/>
    </row>
    <row r="1891" spans="15:22" x14ac:dyDescent="0.2">
      <c r="O1891" s="1"/>
      <c r="P1891" s="3"/>
      <c r="Q1891" s="3"/>
      <c r="R1891" s="1"/>
      <c r="S1891" s="1"/>
      <c r="T1891" s="1"/>
      <c r="U1891" s="1"/>
      <c r="V1891" s="3"/>
    </row>
    <row r="1892" spans="15:22" x14ac:dyDescent="0.2">
      <c r="O1892" s="1"/>
      <c r="P1892" s="3"/>
      <c r="Q1892" s="3"/>
      <c r="R1892" s="1"/>
      <c r="S1892" s="1"/>
      <c r="T1892" s="1"/>
      <c r="U1892" s="1"/>
      <c r="V1892" s="3"/>
    </row>
    <row r="1893" spans="15:22" x14ac:dyDescent="0.2">
      <c r="O1893" s="1"/>
      <c r="P1893" s="3"/>
      <c r="Q1893" s="3"/>
      <c r="R1893" s="1"/>
      <c r="S1893" s="1"/>
      <c r="T1893" s="1"/>
      <c r="U1893" s="1"/>
      <c r="V1893" s="3"/>
    </row>
    <row r="1894" spans="15:22" x14ac:dyDescent="0.2">
      <c r="O1894" s="1"/>
      <c r="P1894" s="3"/>
      <c r="Q1894" s="3"/>
      <c r="R1894" s="1"/>
      <c r="S1894" s="1"/>
      <c r="T1894" s="1"/>
      <c r="U1894" s="1"/>
      <c r="V1894" s="3"/>
    </row>
    <row r="1895" spans="15:22" x14ac:dyDescent="0.2">
      <c r="O1895" s="1"/>
      <c r="P1895" s="3"/>
      <c r="Q1895" s="3"/>
      <c r="R1895" s="1"/>
      <c r="S1895" s="1"/>
      <c r="T1895" s="1"/>
      <c r="U1895" s="1"/>
      <c r="V1895" s="3"/>
    </row>
    <row r="1896" spans="15:22" x14ac:dyDescent="0.2">
      <c r="O1896" s="1"/>
      <c r="P1896" s="3"/>
      <c r="Q1896" s="3"/>
      <c r="R1896" s="1"/>
      <c r="S1896" s="1"/>
      <c r="T1896" s="1"/>
      <c r="U1896" s="1"/>
      <c r="V1896" s="3"/>
    </row>
    <row r="1897" spans="15:22" x14ac:dyDescent="0.2">
      <c r="O1897" s="1"/>
      <c r="P1897" s="3"/>
      <c r="Q1897" s="3"/>
      <c r="R1897" s="1"/>
      <c r="S1897" s="1"/>
      <c r="T1897" s="1"/>
      <c r="U1897" s="1"/>
      <c r="V1897" s="3"/>
    </row>
    <row r="1898" spans="15:22" x14ac:dyDescent="0.2">
      <c r="O1898" s="1"/>
      <c r="P1898" s="3"/>
      <c r="Q1898" s="3"/>
      <c r="R1898" s="1"/>
      <c r="S1898" s="1"/>
      <c r="T1898" s="1"/>
      <c r="U1898" s="1"/>
      <c r="V1898" s="3"/>
    </row>
    <row r="1899" spans="15:22" x14ac:dyDescent="0.2">
      <c r="O1899" s="1"/>
      <c r="P1899" s="3"/>
      <c r="Q1899" s="3"/>
      <c r="R1899" s="1"/>
      <c r="S1899" s="1"/>
      <c r="T1899" s="1"/>
      <c r="U1899" s="1"/>
      <c r="V1899" s="3"/>
    </row>
    <row r="1900" spans="15:22" x14ac:dyDescent="0.2">
      <c r="O1900" s="1"/>
      <c r="P1900" s="3"/>
      <c r="Q1900" s="3"/>
      <c r="R1900" s="1"/>
      <c r="S1900" s="1"/>
      <c r="T1900" s="1"/>
      <c r="U1900" s="1"/>
      <c r="V1900" s="3"/>
    </row>
    <row r="1901" spans="15:22" x14ac:dyDescent="0.2">
      <c r="O1901" s="1"/>
      <c r="P1901" s="3"/>
      <c r="Q1901" s="3"/>
      <c r="R1901" s="1"/>
      <c r="S1901" s="1"/>
      <c r="T1901" s="1"/>
      <c r="U1901" s="1"/>
      <c r="V1901" s="3"/>
    </row>
    <row r="1902" spans="15:22" x14ac:dyDescent="0.2">
      <c r="O1902" s="1"/>
      <c r="P1902" s="3"/>
      <c r="Q1902" s="3"/>
      <c r="R1902" s="1"/>
      <c r="S1902" s="1"/>
      <c r="T1902" s="1"/>
      <c r="U1902" s="1"/>
      <c r="V1902" s="3"/>
    </row>
    <row r="1903" spans="15:22" x14ac:dyDescent="0.2">
      <c r="O1903" s="1"/>
      <c r="P1903" s="3"/>
      <c r="Q1903" s="3"/>
      <c r="R1903" s="1"/>
      <c r="S1903" s="1"/>
      <c r="T1903" s="1"/>
      <c r="U1903" s="1"/>
      <c r="V1903" s="3"/>
    </row>
    <row r="1904" spans="15:22" x14ac:dyDescent="0.2">
      <c r="O1904" s="1"/>
      <c r="P1904" s="3"/>
      <c r="Q1904" s="3"/>
      <c r="R1904" s="1"/>
      <c r="S1904" s="1"/>
      <c r="T1904" s="1"/>
      <c r="U1904" s="1"/>
      <c r="V1904" s="3"/>
    </row>
    <row r="1905" spans="15:22" x14ac:dyDescent="0.2">
      <c r="O1905" s="1"/>
      <c r="P1905" s="3"/>
      <c r="Q1905" s="3"/>
      <c r="R1905" s="1"/>
      <c r="S1905" s="1"/>
      <c r="T1905" s="1"/>
      <c r="U1905" s="1"/>
      <c r="V1905" s="3"/>
    </row>
    <row r="1906" spans="15:22" x14ac:dyDescent="0.2">
      <c r="O1906" s="1"/>
      <c r="P1906" s="3"/>
      <c r="Q1906" s="3"/>
      <c r="R1906" s="1"/>
      <c r="S1906" s="1"/>
      <c r="T1906" s="1"/>
      <c r="U1906" s="1"/>
      <c r="V1906" s="3"/>
    </row>
    <row r="1907" spans="15:22" x14ac:dyDescent="0.2">
      <c r="O1907" s="1"/>
      <c r="P1907" s="3"/>
      <c r="Q1907" s="3"/>
      <c r="R1907" s="1"/>
      <c r="S1907" s="1"/>
      <c r="T1907" s="1"/>
      <c r="U1907" s="1"/>
      <c r="V1907" s="3"/>
    </row>
    <row r="1908" spans="15:22" x14ac:dyDescent="0.2">
      <c r="O1908" s="1"/>
      <c r="P1908" s="3"/>
      <c r="Q1908" s="3"/>
      <c r="R1908" s="1"/>
      <c r="S1908" s="1"/>
      <c r="T1908" s="1"/>
      <c r="U1908" s="1"/>
      <c r="V1908" s="3"/>
    </row>
    <row r="1909" spans="15:22" x14ac:dyDescent="0.2">
      <c r="O1909" s="1"/>
      <c r="P1909" s="3"/>
      <c r="Q1909" s="3"/>
      <c r="R1909" s="1"/>
      <c r="S1909" s="1"/>
      <c r="T1909" s="1"/>
      <c r="U1909" s="1"/>
      <c r="V1909" s="3"/>
    </row>
    <row r="1910" spans="15:22" x14ac:dyDescent="0.2">
      <c r="O1910" s="1"/>
      <c r="P1910" s="3"/>
      <c r="Q1910" s="3"/>
      <c r="R1910" s="1"/>
      <c r="S1910" s="1"/>
      <c r="T1910" s="1"/>
      <c r="U1910" s="1"/>
      <c r="V1910" s="3"/>
    </row>
    <row r="1911" spans="15:22" x14ac:dyDescent="0.2">
      <c r="O1911" s="1"/>
      <c r="P1911" s="3"/>
      <c r="Q1911" s="3"/>
      <c r="R1911" s="1"/>
      <c r="S1911" s="1"/>
      <c r="T1911" s="1"/>
      <c r="U1911" s="1"/>
      <c r="V1911" s="3"/>
    </row>
    <row r="1912" spans="15:22" x14ac:dyDescent="0.2">
      <c r="O1912" s="1"/>
      <c r="P1912" s="3"/>
      <c r="Q1912" s="3"/>
      <c r="R1912" s="1"/>
      <c r="S1912" s="1"/>
      <c r="T1912" s="1"/>
      <c r="U1912" s="1"/>
      <c r="V1912" s="3"/>
    </row>
    <row r="1913" spans="15:22" x14ac:dyDescent="0.2">
      <c r="O1913" s="1"/>
      <c r="P1913" s="3"/>
      <c r="Q1913" s="3"/>
      <c r="R1913" s="1"/>
      <c r="S1913" s="1"/>
      <c r="T1913" s="1"/>
      <c r="U1913" s="1"/>
      <c r="V1913" s="3"/>
    </row>
    <row r="1914" spans="15:22" x14ac:dyDescent="0.2">
      <c r="O1914" s="1"/>
      <c r="P1914" s="3"/>
      <c r="Q1914" s="3"/>
      <c r="R1914" s="1"/>
      <c r="S1914" s="1"/>
      <c r="T1914" s="1"/>
      <c r="U1914" s="1"/>
      <c r="V1914" s="3"/>
    </row>
    <row r="1915" spans="15:22" x14ac:dyDescent="0.2">
      <c r="O1915" s="1"/>
      <c r="P1915" s="3"/>
      <c r="Q1915" s="3"/>
      <c r="R1915" s="1"/>
      <c r="S1915" s="1"/>
      <c r="T1915" s="1"/>
      <c r="U1915" s="1"/>
      <c r="V1915" s="3"/>
    </row>
    <row r="1916" spans="15:22" x14ac:dyDescent="0.2">
      <c r="O1916" s="1"/>
      <c r="P1916" s="3"/>
      <c r="Q1916" s="3"/>
      <c r="R1916" s="1"/>
      <c r="S1916" s="1"/>
      <c r="T1916" s="1"/>
      <c r="U1916" s="1"/>
      <c r="V1916" s="3"/>
    </row>
    <row r="1917" spans="15:22" x14ac:dyDescent="0.2">
      <c r="O1917" s="1"/>
      <c r="P1917" s="3"/>
      <c r="Q1917" s="3"/>
      <c r="R1917" s="1"/>
      <c r="S1917" s="1"/>
      <c r="T1917" s="1"/>
      <c r="U1917" s="1"/>
      <c r="V1917" s="3"/>
    </row>
    <row r="1918" spans="15:22" x14ac:dyDescent="0.2">
      <c r="O1918" s="1"/>
      <c r="P1918" s="3"/>
      <c r="Q1918" s="3"/>
      <c r="R1918" s="1"/>
      <c r="S1918" s="1"/>
      <c r="T1918" s="1"/>
      <c r="U1918" s="1"/>
      <c r="V1918" s="3"/>
    </row>
    <row r="1919" spans="15:22" x14ac:dyDescent="0.2">
      <c r="O1919" s="1"/>
      <c r="P1919" s="3"/>
      <c r="Q1919" s="3"/>
      <c r="R1919" s="1"/>
      <c r="S1919" s="1"/>
      <c r="T1919" s="1"/>
      <c r="U1919" s="1"/>
      <c r="V1919" s="3"/>
    </row>
    <row r="1920" spans="15:22" x14ac:dyDescent="0.2">
      <c r="O1920" s="1"/>
      <c r="P1920" s="3"/>
      <c r="Q1920" s="3"/>
      <c r="R1920" s="1"/>
      <c r="S1920" s="1"/>
      <c r="T1920" s="1"/>
      <c r="U1920" s="1"/>
      <c r="V1920" s="3"/>
    </row>
    <row r="1921" spans="15:22" x14ac:dyDescent="0.2">
      <c r="O1921" s="1"/>
      <c r="P1921" s="3"/>
      <c r="Q1921" s="3"/>
      <c r="R1921" s="1"/>
      <c r="S1921" s="1"/>
      <c r="T1921" s="1"/>
      <c r="U1921" s="1"/>
      <c r="V1921" s="3"/>
    </row>
    <row r="1922" spans="15:22" x14ac:dyDescent="0.2">
      <c r="O1922" s="1"/>
      <c r="P1922" s="3"/>
      <c r="Q1922" s="3"/>
      <c r="R1922" s="1"/>
      <c r="S1922" s="1"/>
      <c r="T1922" s="1"/>
      <c r="U1922" s="1"/>
      <c r="V1922" s="3"/>
    </row>
    <row r="1923" spans="15:22" x14ac:dyDescent="0.2">
      <c r="O1923" s="1"/>
      <c r="P1923" s="3"/>
      <c r="Q1923" s="3"/>
      <c r="R1923" s="1"/>
      <c r="S1923" s="1"/>
      <c r="T1923" s="1"/>
      <c r="U1923" s="1"/>
      <c r="V1923" s="3"/>
    </row>
    <row r="1924" spans="15:22" x14ac:dyDescent="0.2">
      <c r="O1924" s="1"/>
      <c r="P1924" s="3"/>
      <c r="Q1924" s="3"/>
      <c r="R1924" s="1"/>
      <c r="S1924" s="1"/>
      <c r="T1924" s="1"/>
      <c r="U1924" s="1"/>
      <c r="V1924" s="3"/>
    </row>
    <row r="1925" spans="15:22" x14ac:dyDescent="0.2">
      <c r="O1925" s="1"/>
      <c r="P1925" s="3"/>
      <c r="Q1925" s="3"/>
      <c r="R1925" s="1"/>
      <c r="S1925" s="1"/>
      <c r="T1925" s="1"/>
      <c r="U1925" s="1"/>
      <c r="V1925" s="3"/>
    </row>
    <row r="1926" spans="15:22" x14ac:dyDescent="0.2">
      <c r="O1926" s="1"/>
      <c r="P1926" s="3"/>
      <c r="Q1926" s="3"/>
      <c r="R1926" s="1"/>
      <c r="S1926" s="1"/>
      <c r="T1926" s="1"/>
      <c r="U1926" s="1"/>
      <c r="V1926" s="3"/>
    </row>
    <row r="1927" spans="15:22" x14ac:dyDescent="0.2">
      <c r="O1927" s="1"/>
      <c r="P1927" s="3"/>
      <c r="Q1927" s="3"/>
      <c r="R1927" s="1"/>
      <c r="S1927" s="1"/>
      <c r="T1927" s="1"/>
      <c r="U1927" s="1"/>
      <c r="V1927" s="3"/>
    </row>
    <row r="1928" spans="15:22" x14ac:dyDescent="0.2">
      <c r="O1928" s="1"/>
      <c r="P1928" s="3"/>
      <c r="Q1928" s="3"/>
      <c r="R1928" s="1"/>
      <c r="S1928" s="1"/>
      <c r="T1928" s="1"/>
      <c r="U1928" s="1"/>
      <c r="V1928" s="3"/>
    </row>
    <row r="1929" spans="15:22" x14ac:dyDescent="0.2">
      <c r="O1929" s="1"/>
      <c r="P1929" s="3"/>
      <c r="Q1929" s="3"/>
      <c r="R1929" s="1"/>
      <c r="S1929" s="1"/>
      <c r="T1929" s="1"/>
      <c r="U1929" s="1"/>
      <c r="V1929" s="3"/>
    </row>
    <row r="1930" spans="15:22" x14ac:dyDescent="0.2">
      <c r="O1930" s="1"/>
      <c r="P1930" s="3"/>
      <c r="Q1930" s="3"/>
      <c r="R1930" s="1"/>
      <c r="S1930" s="1"/>
      <c r="T1930" s="1"/>
      <c r="U1930" s="1"/>
      <c r="V1930" s="3"/>
    </row>
    <row r="1931" spans="15:22" x14ac:dyDescent="0.2">
      <c r="O1931" s="1"/>
      <c r="P1931" s="3"/>
      <c r="Q1931" s="3"/>
      <c r="R1931" s="1"/>
      <c r="S1931" s="1"/>
      <c r="T1931" s="1"/>
      <c r="U1931" s="1"/>
      <c r="V1931" s="3"/>
    </row>
    <row r="1932" spans="15:22" x14ac:dyDescent="0.2">
      <c r="O1932" s="1"/>
      <c r="P1932" s="3"/>
      <c r="Q1932" s="3"/>
      <c r="R1932" s="1"/>
      <c r="S1932" s="1"/>
      <c r="T1932" s="1"/>
      <c r="U1932" s="1"/>
      <c r="V1932" s="3"/>
    </row>
    <row r="1933" spans="15:22" x14ac:dyDescent="0.2">
      <c r="O1933" s="1"/>
      <c r="P1933" s="3"/>
      <c r="Q1933" s="3"/>
      <c r="R1933" s="1"/>
      <c r="S1933" s="1"/>
      <c r="T1933" s="1"/>
      <c r="U1933" s="1"/>
      <c r="V1933" s="3"/>
    </row>
    <row r="1934" spans="15:22" x14ac:dyDescent="0.2">
      <c r="O1934" s="1"/>
      <c r="P1934" s="3"/>
      <c r="Q1934" s="3"/>
      <c r="R1934" s="1"/>
      <c r="S1934" s="1"/>
      <c r="T1934" s="1"/>
      <c r="U1934" s="1"/>
      <c r="V1934" s="3"/>
    </row>
    <row r="1935" spans="15:22" x14ac:dyDescent="0.2">
      <c r="O1935" s="1"/>
      <c r="P1935" s="3"/>
      <c r="Q1935" s="3"/>
      <c r="R1935" s="1"/>
      <c r="S1935" s="1"/>
      <c r="T1935" s="1"/>
      <c r="U1935" s="1"/>
      <c r="V1935" s="3"/>
    </row>
    <row r="1936" spans="15:22" x14ac:dyDescent="0.2">
      <c r="O1936" s="1"/>
      <c r="P1936" s="3"/>
      <c r="Q1936" s="3"/>
      <c r="R1936" s="1"/>
      <c r="S1936" s="1"/>
      <c r="T1936" s="1"/>
      <c r="U1936" s="1"/>
      <c r="V1936" s="3"/>
    </row>
    <row r="1937" spans="15:22" x14ac:dyDescent="0.2">
      <c r="O1937" s="1"/>
      <c r="P1937" s="3"/>
      <c r="Q1937" s="3"/>
      <c r="R1937" s="1"/>
      <c r="S1937" s="1"/>
      <c r="T1937" s="1"/>
      <c r="U1937" s="1"/>
      <c r="V1937" s="3"/>
    </row>
    <row r="1938" spans="15:22" x14ac:dyDescent="0.2">
      <c r="O1938" s="1"/>
      <c r="P1938" s="3"/>
      <c r="Q1938" s="3"/>
      <c r="R1938" s="1"/>
      <c r="S1938" s="1"/>
      <c r="T1938" s="1"/>
      <c r="U1938" s="1"/>
      <c r="V1938" s="3"/>
    </row>
    <row r="1939" spans="15:22" x14ac:dyDescent="0.2">
      <c r="O1939" s="1"/>
      <c r="P1939" s="3"/>
      <c r="Q1939" s="3"/>
      <c r="R1939" s="1"/>
      <c r="S1939" s="1"/>
      <c r="T1939" s="1"/>
      <c r="U1939" s="1"/>
      <c r="V1939" s="3"/>
    </row>
    <row r="1940" spans="15:22" x14ac:dyDescent="0.2">
      <c r="O1940" s="1"/>
      <c r="P1940" s="3"/>
      <c r="Q1940" s="3"/>
      <c r="R1940" s="1"/>
      <c r="S1940" s="1"/>
      <c r="T1940" s="1"/>
      <c r="U1940" s="1"/>
      <c r="V1940" s="3"/>
    </row>
    <row r="1941" spans="15:22" x14ac:dyDescent="0.2">
      <c r="O1941" s="1"/>
      <c r="P1941" s="3"/>
      <c r="Q1941" s="3"/>
      <c r="R1941" s="1"/>
      <c r="S1941" s="1"/>
      <c r="T1941" s="1"/>
      <c r="U1941" s="1"/>
      <c r="V1941" s="3"/>
    </row>
    <row r="1942" spans="15:22" x14ac:dyDescent="0.2">
      <c r="O1942" s="1"/>
      <c r="P1942" s="3"/>
      <c r="Q1942" s="3"/>
      <c r="R1942" s="1"/>
      <c r="S1942" s="1"/>
      <c r="T1942" s="1"/>
      <c r="U1942" s="1"/>
      <c r="V1942" s="3"/>
    </row>
    <row r="1943" spans="15:22" x14ac:dyDescent="0.2">
      <c r="O1943" s="1"/>
      <c r="P1943" s="3"/>
      <c r="Q1943" s="3"/>
      <c r="R1943" s="1"/>
      <c r="S1943" s="1"/>
      <c r="T1943" s="1"/>
      <c r="U1943" s="1"/>
      <c r="V1943" s="3"/>
    </row>
    <row r="1944" spans="15:22" x14ac:dyDescent="0.2">
      <c r="O1944" s="1"/>
      <c r="P1944" s="3"/>
      <c r="Q1944" s="3"/>
      <c r="R1944" s="1"/>
      <c r="S1944" s="1"/>
      <c r="T1944" s="1"/>
      <c r="U1944" s="1"/>
      <c r="V1944" s="3"/>
    </row>
    <row r="1945" spans="15:22" x14ac:dyDescent="0.2">
      <c r="O1945" s="1"/>
      <c r="P1945" s="3"/>
      <c r="Q1945" s="3"/>
      <c r="R1945" s="1"/>
      <c r="S1945" s="1"/>
      <c r="T1945" s="1"/>
      <c r="U1945" s="1"/>
      <c r="V1945" s="3"/>
    </row>
    <row r="1946" spans="15:22" x14ac:dyDescent="0.2">
      <c r="O1946" s="1"/>
      <c r="P1946" s="3"/>
      <c r="Q1946" s="3"/>
      <c r="R1946" s="1"/>
      <c r="S1946" s="1"/>
      <c r="T1946" s="1"/>
      <c r="U1946" s="1"/>
      <c r="V1946" s="3"/>
    </row>
    <row r="1947" spans="15:22" x14ac:dyDescent="0.2">
      <c r="O1947" s="1"/>
      <c r="P1947" s="3"/>
      <c r="Q1947" s="3"/>
      <c r="R1947" s="1"/>
      <c r="S1947" s="1"/>
      <c r="T1947" s="1"/>
      <c r="U1947" s="1"/>
      <c r="V1947" s="3"/>
    </row>
    <row r="1948" spans="15:22" x14ac:dyDescent="0.2">
      <c r="O1948" s="1"/>
      <c r="P1948" s="3"/>
      <c r="Q1948" s="3"/>
      <c r="R1948" s="1"/>
      <c r="S1948" s="1"/>
      <c r="T1948" s="1"/>
      <c r="U1948" s="1"/>
      <c r="V1948" s="3"/>
    </row>
    <row r="1949" spans="15:22" x14ac:dyDescent="0.2">
      <c r="O1949" s="1"/>
      <c r="P1949" s="3"/>
      <c r="Q1949" s="3"/>
      <c r="R1949" s="1"/>
      <c r="S1949" s="1"/>
      <c r="T1949" s="1"/>
      <c r="U1949" s="1"/>
      <c r="V1949" s="3"/>
    </row>
    <row r="1950" spans="15:22" x14ac:dyDescent="0.2">
      <c r="O1950" s="1"/>
      <c r="P1950" s="3"/>
      <c r="Q1950" s="3"/>
      <c r="R1950" s="1"/>
      <c r="S1950" s="1"/>
      <c r="T1950" s="1"/>
      <c r="U1950" s="1"/>
      <c r="V1950" s="3"/>
    </row>
    <row r="1951" spans="15:22" x14ac:dyDescent="0.2">
      <c r="O1951" s="1"/>
      <c r="P1951" s="3"/>
      <c r="Q1951" s="3"/>
      <c r="R1951" s="1"/>
      <c r="S1951" s="1"/>
      <c r="T1951" s="1"/>
      <c r="U1951" s="1"/>
      <c r="V1951" s="3"/>
    </row>
    <row r="1952" spans="15:22" x14ac:dyDescent="0.2">
      <c r="O1952" s="1"/>
      <c r="P1952" s="3"/>
      <c r="Q1952" s="3"/>
      <c r="R1952" s="1"/>
      <c r="S1952" s="1"/>
      <c r="T1952" s="1"/>
      <c r="U1952" s="1"/>
      <c r="V1952" s="3"/>
    </row>
    <row r="1953" spans="15:22" x14ac:dyDescent="0.2">
      <c r="O1953" s="1"/>
      <c r="P1953" s="3"/>
      <c r="Q1953" s="3"/>
      <c r="R1953" s="1"/>
      <c r="S1953" s="1"/>
      <c r="T1953" s="1"/>
      <c r="U1953" s="1"/>
      <c r="V1953" s="3"/>
    </row>
    <row r="1954" spans="15:22" x14ac:dyDescent="0.2">
      <c r="O1954" s="1"/>
      <c r="P1954" s="3"/>
      <c r="Q1954" s="3"/>
      <c r="R1954" s="1"/>
      <c r="S1954" s="1"/>
      <c r="T1954" s="1"/>
      <c r="U1954" s="1"/>
      <c r="V1954" s="3"/>
    </row>
    <row r="1955" spans="15:22" x14ac:dyDescent="0.2">
      <c r="O1955" s="1"/>
      <c r="P1955" s="3"/>
      <c r="Q1955" s="3"/>
      <c r="R1955" s="1"/>
      <c r="S1955" s="1"/>
      <c r="T1955" s="1"/>
      <c r="U1955" s="1"/>
      <c r="V1955" s="3"/>
    </row>
    <row r="1956" spans="15:22" x14ac:dyDescent="0.2">
      <c r="O1956" s="1"/>
      <c r="P1956" s="3"/>
      <c r="Q1956" s="3"/>
      <c r="R1956" s="1"/>
      <c r="S1956" s="1"/>
      <c r="T1956" s="1"/>
      <c r="U1956" s="1"/>
      <c r="V1956" s="3"/>
    </row>
    <row r="1957" spans="15:22" x14ac:dyDescent="0.2">
      <c r="O1957" s="1"/>
      <c r="P1957" s="3"/>
      <c r="Q1957" s="3"/>
      <c r="R1957" s="1"/>
      <c r="S1957" s="1"/>
      <c r="T1957" s="1"/>
      <c r="U1957" s="1"/>
      <c r="V1957" s="3"/>
    </row>
    <row r="1958" spans="15:22" x14ac:dyDescent="0.2">
      <c r="O1958" s="1"/>
      <c r="P1958" s="3"/>
      <c r="Q1958" s="3"/>
      <c r="R1958" s="1"/>
      <c r="S1958" s="1"/>
      <c r="T1958" s="1"/>
      <c r="U1958" s="1"/>
      <c r="V1958" s="3"/>
    </row>
    <row r="1959" spans="15:22" x14ac:dyDescent="0.2">
      <c r="O1959" s="1"/>
      <c r="P1959" s="3"/>
      <c r="Q1959" s="3"/>
      <c r="R1959" s="1"/>
      <c r="S1959" s="1"/>
      <c r="T1959" s="1"/>
      <c r="U1959" s="1"/>
      <c r="V1959" s="3"/>
    </row>
    <row r="1960" spans="15:22" x14ac:dyDescent="0.2">
      <c r="O1960" s="1"/>
      <c r="P1960" s="3"/>
      <c r="Q1960" s="3"/>
      <c r="R1960" s="1"/>
      <c r="S1960" s="1"/>
      <c r="T1960" s="1"/>
      <c r="U1960" s="1"/>
      <c r="V1960" s="3"/>
    </row>
    <row r="1961" spans="15:22" x14ac:dyDescent="0.2">
      <c r="O1961" s="1"/>
      <c r="P1961" s="3"/>
      <c r="Q1961" s="3"/>
      <c r="R1961" s="1"/>
      <c r="S1961" s="1"/>
      <c r="T1961" s="1"/>
      <c r="U1961" s="1"/>
      <c r="V1961" s="3"/>
    </row>
    <row r="1962" spans="15:22" x14ac:dyDescent="0.2">
      <c r="O1962" s="1"/>
      <c r="P1962" s="3"/>
      <c r="Q1962" s="3"/>
      <c r="R1962" s="1"/>
      <c r="S1962" s="1"/>
      <c r="T1962" s="1"/>
      <c r="U1962" s="1"/>
      <c r="V1962" s="3"/>
    </row>
    <row r="1963" spans="15:22" x14ac:dyDescent="0.2">
      <c r="O1963" s="1"/>
      <c r="P1963" s="3"/>
      <c r="Q1963" s="3"/>
      <c r="R1963" s="1"/>
      <c r="S1963" s="1"/>
      <c r="T1963" s="1"/>
      <c r="U1963" s="1"/>
      <c r="V1963" s="3"/>
    </row>
    <row r="1964" spans="15:22" x14ac:dyDescent="0.2">
      <c r="O1964" s="1"/>
      <c r="P1964" s="3"/>
      <c r="Q1964" s="3"/>
      <c r="R1964" s="1"/>
      <c r="S1964" s="1"/>
      <c r="T1964" s="1"/>
      <c r="U1964" s="1"/>
      <c r="V1964" s="3"/>
    </row>
    <row r="1965" spans="15:22" x14ac:dyDescent="0.2">
      <c r="O1965" s="1"/>
      <c r="P1965" s="3"/>
      <c r="Q1965" s="3"/>
      <c r="R1965" s="1"/>
      <c r="S1965" s="1"/>
      <c r="T1965" s="1"/>
      <c r="U1965" s="1"/>
      <c r="V1965" s="3"/>
    </row>
    <row r="1966" spans="15:22" x14ac:dyDescent="0.2">
      <c r="O1966" s="1"/>
      <c r="P1966" s="3"/>
      <c r="Q1966" s="3"/>
      <c r="R1966" s="1"/>
      <c r="S1966" s="1"/>
      <c r="T1966" s="1"/>
      <c r="U1966" s="1"/>
      <c r="V1966" s="3"/>
    </row>
    <row r="1967" spans="15:22" x14ac:dyDescent="0.2">
      <c r="O1967" s="1"/>
      <c r="P1967" s="3"/>
      <c r="Q1967" s="3"/>
      <c r="R1967" s="1"/>
      <c r="S1967" s="1"/>
      <c r="T1967" s="1"/>
      <c r="U1967" s="1"/>
      <c r="V1967" s="3"/>
    </row>
    <row r="1968" spans="15:22" x14ac:dyDescent="0.2">
      <c r="O1968" s="1"/>
      <c r="P1968" s="3"/>
      <c r="Q1968" s="3"/>
      <c r="R1968" s="1"/>
      <c r="S1968" s="1"/>
      <c r="T1968" s="1"/>
      <c r="U1968" s="1"/>
      <c r="V1968" s="3"/>
    </row>
    <row r="1969" spans="15:22" x14ac:dyDescent="0.2">
      <c r="O1969" s="1"/>
      <c r="P1969" s="3"/>
      <c r="Q1969" s="3"/>
      <c r="R1969" s="1"/>
      <c r="S1969" s="1"/>
      <c r="T1969" s="1"/>
      <c r="U1969" s="1"/>
      <c r="V1969" s="3"/>
    </row>
    <row r="1970" spans="15:22" x14ac:dyDescent="0.2">
      <c r="O1970" s="1"/>
      <c r="P1970" s="3"/>
      <c r="Q1970" s="3"/>
      <c r="R1970" s="1"/>
      <c r="S1970" s="1"/>
      <c r="T1970" s="1"/>
      <c r="U1970" s="1"/>
      <c r="V1970" s="3"/>
    </row>
    <row r="1971" spans="15:22" x14ac:dyDescent="0.2">
      <c r="O1971" s="1"/>
      <c r="P1971" s="3"/>
      <c r="Q1971" s="3"/>
      <c r="R1971" s="1"/>
      <c r="S1971" s="1"/>
      <c r="T1971" s="1"/>
      <c r="U1971" s="1"/>
      <c r="V1971" s="3"/>
    </row>
    <row r="1972" spans="15:22" x14ac:dyDescent="0.2">
      <c r="O1972" s="1"/>
      <c r="P1972" s="3"/>
      <c r="Q1972" s="3"/>
      <c r="R1972" s="1"/>
      <c r="S1972" s="1"/>
      <c r="T1972" s="1"/>
      <c r="U1972" s="1"/>
      <c r="V1972" s="3"/>
    </row>
    <row r="1973" spans="15:22" x14ac:dyDescent="0.2">
      <c r="O1973" s="1"/>
      <c r="P1973" s="3"/>
      <c r="Q1973" s="3"/>
      <c r="R1973" s="1"/>
      <c r="S1973" s="1"/>
      <c r="T1973" s="1"/>
      <c r="U1973" s="1"/>
      <c r="V1973" s="3"/>
    </row>
    <row r="1974" spans="15:22" x14ac:dyDescent="0.2">
      <c r="O1974" s="1"/>
      <c r="P1974" s="3"/>
      <c r="Q1974" s="3"/>
      <c r="R1974" s="1"/>
      <c r="S1974" s="1"/>
      <c r="T1974" s="1"/>
      <c r="U1974" s="1"/>
      <c r="V1974" s="3"/>
    </row>
    <row r="1975" spans="15:22" x14ac:dyDescent="0.2">
      <c r="O1975" s="1"/>
      <c r="P1975" s="3"/>
      <c r="Q1975" s="3"/>
      <c r="R1975" s="1"/>
      <c r="S1975" s="1"/>
      <c r="T1975" s="1"/>
      <c r="U1975" s="1"/>
      <c r="V1975" s="3"/>
    </row>
    <row r="1976" spans="15:22" x14ac:dyDescent="0.2">
      <c r="O1976" s="1"/>
      <c r="P1976" s="3"/>
      <c r="Q1976" s="3"/>
      <c r="R1976" s="1"/>
      <c r="S1976" s="1"/>
      <c r="T1976" s="1"/>
      <c r="U1976" s="1"/>
      <c r="V1976" s="3"/>
    </row>
    <row r="1977" spans="15:22" x14ac:dyDescent="0.2">
      <c r="O1977" s="1"/>
      <c r="P1977" s="3"/>
      <c r="Q1977" s="3"/>
      <c r="R1977" s="1"/>
      <c r="S1977" s="1"/>
      <c r="T1977" s="1"/>
      <c r="U1977" s="1"/>
      <c r="V1977" s="3"/>
    </row>
    <row r="1978" spans="15:22" x14ac:dyDescent="0.2">
      <c r="O1978" s="1"/>
      <c r="P1978" s="3"/>
      <c r="Q1978" s="3"/>
      <c r="R1978" s="1"/>
      <c r="S1978" s="1"/>
      <c r="T1978" s="1"/>
      <c r="U1978" s="1"/>
      <c r="V1978" s="3"/>
    </row>
    <row r="1979" spans="15:22" x14ac:dyDescent="0.2">
      <c r="O1979" s="1"/>
      <c r="P1979" s="3"/>
      <c r="Q1979" s="3"/>
      <c r="R1979" s="1"/>
      <c r="S1979" s="1"/>
      <c r="T1979" s="1"/>
      <c r="U1979" s="1"/>
      <c r="V1979" s="3"/>
    </row>
    <row r="1980" spans="15:22" x14ac:dyDescent="0.2">
      <c r="O1980" s="1"/>
      <c r="P1980" s="3"/>
      <c r="Q1980" s="3"/>
      <c r="R1980" s="1"/>
      <c r="S1980" s="1"/>
      <c r="T1980" s="1"/>
      <c r="U1980" s="1"/>
      <c r="V1980" s="3"/>
    </row>
    <row r="1981" spans="15:22" x14ac:dyDescent="0.2">
      <c r="O1981" s="1"/>
      <c r="P1981" s="3"/>
      <c r="Q1981" s="3"/>
      <c r="R1981" s="1"/>
      <c r="S1981" s="1"/>
      <c r="T1981" s="1"/>
      <c r="U1981" s="1"/>
      <c r="V1981" s="3"/>
    </row>
    <row r="1982" spans="15:22" x14ac:dyDescent="0.2">
      <c r="O1982" s="1"/>
      <c r="P1982" s="3"/>
      <c r="Q1982" s="3"/>
      <c r="R1982" s="1"/>
      <c r="S1982" s="1"/>
      <c r="T1982" s="1"/>
      <c r="U1982" s="1"/>
      <c r="V1982" s="3"/>
    </row>
    <row r="1983" spans="15:22" x14ac:dyDescent="0.2">
      <c r="O1983" s="1"/>
      <c r="P1983" s="3"/>
      <c r="Q1983" s="3"/>
      <c r="R1983" s="1"/>
      <c r="S1983" s="1"/>
      <c r="T1983" s="1"/>
      <c r="U1983" s="1"/>
      <c r="V1983" s="3"/>
    </row>
    <row r="1984" spans="15:22" x14ac:dyDescent="0.2">
      <c r="O1984" s="1"/>
      <c r="P1984" s="3"/>
      <c r="Q1984" s="3"/>
      <c r="R1984" s="1"/>
      <c r="S1984" s="1"/>
      <c r="T1984" s="1"/>
      <c r="U1984" s="1"/>
      <c r="V1984" s="3"/>
    </row>
    <row r="1985" spans="15:22" x14ac:dyDescent="0.2">
      <c r="O1985" s="1"/>
      <c r="P1985" s="3"/>
      <c r="Q1985" s="3"/>
      <c r="R1985" s="1"/>
      <c r="S1985" s="1"/>
      <c r="T1985" s="1"/>
      <c r="U1985" s="1"/>
      <c r="V1985" s="3"/>
    </row>
    <row r="1986" spans="15:22" x14ac:dyDescent="0.2">
      <c r="O1986" s="1"/>
      <c r="P1986" s="3"/>
      <c r="Q1986" s="3"/>
      <c r="R1986" s="1"/>
      <c r="S1986" s="1"/>
      <c r="T1986" s="1"/>
      <c r="U1986" s="1"/>
      <c r="V1986" s="3"/>
    </row>
    <row r="1987" spans="15:22" x14ac:dyDescent="0.2">
      <c r="O1987" s="1"/>
      <c r="P1987" s="3"/>
      <c r="Q1987" s="3"/>
      <c r="R1987" s="1"/>
      <c r="S1987" s="1"/>
      <c r="T1987" s="1"/>
      <c r="U1987" s="1"/>
      <c r="V1987" s="3"/>
    </row>
    <row r="1988" spans="15:22" x14ac:dyDescent="0.2">
      <c r="O1988" s="1"/>
      <c r="P1988" s="3"/>
      <c r="Q1988" s="3"/>
      <c r="R1988" s="1"/>
      <c r="S1988" s="1"/>
      <c r="T1988" s="1"/>
      <c r="U1988" s="1"/>
      <c r="V1988" s="3"/>
    </row>
    <row r="1989" spans="15:22" x14ac:dyDescent="0.2">
      <c r="O1989" s="1"/>
      <c r="P1989" s="3"/>
      <c r="Q1989" s="3"/>
      <c r="R1989" s="1"/>
      <c r="S1989" s="1"/>
      <c r="T1989" s="1"/>
      <c r="U1989" s="1"/>
      <c r="V1989" s="3"/>
    </row>
    <row r="1990" spans="15:22" x14ac:dyDescent="0.2">
      <c r="O1990" s="1"/>
      <c r="P1990" s="3"/>
      <c r="Q1990" s="3"/>
      <c r="R1990" s="1"/>
      <c r="S1990" s="1"/>
      <c r="T1990" s="1"/>
      <c r="U1990" s="1"/>
      <c r="V1990" s="3"/>
    </row>
    <row r="1991" spans="15:22" x14ac:dyDescent="0.2">
      <c r="O1991" s="1"/>
      <c r="P1991" s="3"/>
      <c r="Q1991" s="3"/>
      <c r="R1991" s="1"/>
      <c r="S1991" s="1"/>
      <c r="T1991" s="1"/>
      <c r="U1991" s="1"/>
      <c r="V1991" s="3"/>
    </row>
    <row r="1992" spans="15:22" x14ac:dyDescent="0.2">
      <c r="O1992" s="1"/>
      <c r="P1992" s="3"/>
      <c r="Q1992" s="3"/>
      <c r="R1992" s="1"/>
      <c r="S1992" s="1"/>
      <c r="T1992" s="1"/>
      <c r="U1992" s="1"/>
      <c r="V1992" s="3"/>
    </row>
    <row r="1993" spans="15:22" x14ac:dyDescent="0.2">
      <c r="O1993" s="1"/>
      <c r="P1993" s="3"/>
      <c r="Q1993" s="3"/>
      <c r="R1993" s="1"/>
      <c r="S1993" s="1"/>
      <c r="T1993" s="1"/>
      <c r="U1993" s="1"/>
      <c r="V1993" s="3"/>
    </row>
    <row r="1994" spans="15:22" x14ac:dyDescent="0.2">
      <c r="O1994" s="1"/>
      <c r="P1994" s="3"/>
      <c r="Q1994" s="3"/>
      <c r="R1994" s="1"/>
      <c r="S1994" s="1"/>
      <c r="T1994" s="1"/>
      <c r="U1994" s="1"/>
      <c r="V1994" s="3"/>
    </row>
    <row r="1995" spans="15:22" x14ac:dyDescent="0.2">
      <c r="O1995" s="1"/>
      <c r="P1995" s="3"/>
      <c r="Q1995" s="3"/>
      <c r="R1995" s="1"/>
      <c r="S1995" s="1"/>
      <c r="T1995" s="1"/>
      <c r="U1995" s="1"/>
      <c r="V1995" s="3"/>
    </row>
    <row r="1996" spans="15:22" x14ac:dyDescent="0.2">
      <c r="O1996" s="1"/>
      <c r="P1996" s="3"/>
      <c r="Q1996" s="3"/>
      <c r="R1996" s="1"/>
      <c r="S1996" s="1"/>
      <c r="T1996" s="1"/>
      <c r="U1996" s="1"/>
      <c r="V1996" s="3"/>
    </row>
    <row r="1997" spans="15:22" x14ac:dyDescent="0.2">
      <c r="O1997" s="1"/>
      <c r="P1997" s="3"/>
      <c r="Q1997" s="3"/>
      <c r="R1997" s="1"/>
      <c r="S1997" s="1"/>
      <c r="T1997" s="1"/>
      <c r="U1997" s="1"/>
      <c r="V1997" s="3"/>
    </row>
    <row r="1998" spans="15:22" x14ac:dyDescent="0.2">
      <c r="O1998" s="1"/>
      <c r="P1998" s="3"/>
      <c r="Q1998" s="3"/>
      <c r="R1998" s="1"/>
      <c r="S1998" s="1"/>
      <c r="T1998" s="1"/>
      <c r="U1998" s="1"/>
      <c r="V1998" s="3"/>
    </row>
    <row r="1999" spans="15:22" x14ac:dyDescent="0.2">
      <c r="O1999" s="1"/>
      <c r="P1999" s="3"/>
      <c r="Q1999" s="3"/>
      <c r="R1999" s="1"/>
      <c r="S1999" s="1"/>
      <c r="T1999" s="1"/>
      <c r="U1999" s="1"/>
      <c r="V1999" s="3"/>
    </row>
    <row r="2000" spans="15:22" x14ac:dyDescent="0.2">
      <c r="O2000" s="1"/>
      <c r="P2000" s="3"/>
      <c r="Q2000" s="3"/>
      <c r="R2000" s="1"/>
      <c r="S2000" s="1"/>
      <c r="T2000" s="1"/>
      <c r="U2000" s="1"/>
      <c r="V2000" s="3"/>
    </row>
    <row r="2001" spans="15:22" x14ac:dyDescent="0.2">
      <c r="O2001" s="1"/>
      <c r="P2001" s="3"/>
      <c r="Q2001" s="3"/>
      <c r="R2001" s="1"/>
      <c r="S2001" s="1"/>
      <c r="T2001" s="1"/>
      <c r="U2001" s="1"/>
      <c r="V2001" s="3"/>
    </row>
    <row r="2002" spans="15:22" x14ac:dyDescent="0.2">
      <c r="O2002" s="1"/>
      <c r="P2002" s="3"/>
      <c r="Q2002" s="3"/>
      <c r="R2002" s="1"/>
      <c r="S2002" s="1"/>
      <c r="T2002" s="1"/>
      <c r="U2002" s="1"/>
      <c r="V2002" s="3"/>
    </row>
    <row r="2003" spans="15:22" x14ac:dyDescent="0.2">
      <c r="O2003" s="1"/>
      <c r="P2003" s="3"/>
      <c r="Q2003" s="3"/>
      <c r="R2003" s="1"/>
      <c r="S2003" s="1"/>
      <c r="T2003" s="1"/>
      <c r="U2003" s="1"/>
      <c r="V2003" s="3"/>
    </row>
    <row r="2004" spans="15:22" x14ac:dyDescent="0.2">
      <c r="O2004" s="1"/>
      <c r="P2004" s="3"/>
      <c r="Q2004" s="3"/>
      <c r="R2004" s="1"/>
      <c r="S2004" s="1"/>
      <c r="T2004" s="1"/>
      <c r="U2004" s="1"/>
      <c r="V2004" s="3"/>
    </row>
    <row r="2005" spans="15:22" x14ac:dyDescent="0.2">
      <c r="O2005" s="1"/>
      <c r="P2005" s="3"/>
      <c r="Q2005" s="3"/>
      <c r="R2005" s="1"/>
      <c r="S2005" s="1"/>
      <c r="T2005" s="1"/>
      <c r="U2005" s="1"/>
      <c r="V2005" s="3"/>
    </row>
    <row r="2006" spans="15:22" x14ac:dyDescent="0.2">
      <c r="O2006" s="1"/>
      <c r="P2006" s="3"/>
      <c r="Q2006" s="3"/>
      <c r="R2006" s="1"/>
      <c r="S2006" s="1"/>
      <c r="T2006" s="1"/>
      <c r="U2006" s="1"/>
      <c r="V2006" s="3"/>
    </row>
    <row r="2007" spans="15:22" x14ac:dyDescent="0.2">
      <c r="O2007" s="1"/>
      <c r="P2007" s="3"/>
      <c r="Q2007" s="3"/>
      <c r="R2007" s="1"/>
      <c r="S2007" s="1"/>
      <c r="T2007" s="1"/>
      <c r="U2007" s="1"/>
      <c r="V2007" s="3"/>
    </row>
    <row r="2008" spans="15:22" x14ac:dyDescent="0.2">
      <c r="O2008" s="1"/>
      <c r="P2008" s="3"/>
      <c r="Q2008" s="3"/>
      <c r="R2008" s="1"/>
      <c r="S2008" s="1"/>
      <c r="T2008" s="1"/>
      <c r="U2008" s="1"/>
      <c r="V2008" s="3"/>
    </row>
    <row r="2009" spans="15:22" x14ac:dyDescent="0.2">
      <c r="O2009" s="1"/>
      <c r="P2009" s="3"/>
      <c r="Q2009" s="3"/>
      <c r="R2009" s="1"/>
      <c r="S2009" s="1"/>
      <c r="T2009" s="1"/>
      <c r="U2009" s="1"/>
      <c r="V2009" s="3"/>
    </row>
    <row r="2010" spans="15:22" x14ac:dyDescent="0.2">
      <c r="O2010" s="1"/>
      <c r="P2010" s="3"/>
      <c r="Q2010" s="3"/>
      <c r="R2010" s="1"/>
      <c r="S2010" s="1"/>
      <c r="T2010" s="1"/>
      <c r="U2010" s="1"/>
      <c r="V2010" s="3"/>
    </row>
    <row r="2011" spans="15:22" x14ac:dyDescent="0.2">
      <c r="O2011" s="1"/>
      <c r="P2011" s="3"/>
      <c r="Q2011" s="3"/>
      <c r="R2011" s="1"/>
      <c r="S2011" s="1"/>
      <c r="T2011" s="1"/>
      <c r="U2011" s="1"/>
      <c r="V2011" s="3"/>
    </row>
    <row r="2012" spans="15:22" x14ac:dyDescent="0.2">
      <c r="O2012" s="1"/>
      <c r="P2012" s="3"/>
      <c r="Q2012" s="3"/>
      <c r="R2012" s="1"/>
      <c r="S2012" s="1"/>
      <c r="T2012" s="1"/>
      <c r="U2012" s="1"/>
      <c r="V2012" s="3"/>
    </row>
    <row r="2013" spans="15:22" x14ac:dyDescent="0.2">
      <c r="O2013" s="1"/>
      <c r="P2013" s="3"/>
      <c r="Q2013" s="3"/>
      <c r="R2013" s="1"/>
      <c r="S2013" s="1"/>
      <c r="T2013" s="1"/>
      <c r="U2013" s="1"/>
      <c r="V2013" s="3"/>
    </row>
    <row r="2014" spans="15:22" x14ac:dyDescent="0.2">
      <c r="O2014" s="1"/>
      <c r="P2014" s="3"/>
      <c r="Q2014" s="3"/>
      <c r="R2014" s="1"/>
      <c r="S2014" s="1"/>
      <c r="T2014" s="1"/>
      <c r="U2014" s="1"/>
      <c r="V2014" s="3"/>
    </row>
    <row r="2015" spans="15:22" x14ac:dyDescent="0.2">
      <c r="O2015" s="1"/>
      <c r="P2015" s="3"/>
      <c r="Q2015" s="3"/>
      <c r="R2015" s="1"/>
      <c r="S2015" s="1"/>
      <c r="T2015" s="1"/>
      <c r="U2015" s="1"/>
      <c r="V2015" s="3"/>
    </row>
    <row r="2016" spans="15:22" x14ac:dyDescent="0.2">
      <c r="O2016" s="1"/>
      <c r="P2016" s="3"/>
      <c r="Q2016" s="3"/>
      <c r="R2016" s="1"/>
      <c r="S2016" s="1"/>
      <c r="T2016" s="1"/>
      <c r="U2016" s="1"/>
      <c r="V2016" s="3"/>
    </row>
    <row r="2017" spans="15:22" x14ac:dyDescent="0.2">
      <c r="O2017" s="1"/>
      <c r="P2017" s="3"/>
      <c r="Q2017" s="3"/>
      <c r="R2017" s="1"/>
      <c r="S2017" s="1"/>
      <c r="T2017" s="1"/>
      <c r="U2017" s="1"/>
      <c r="V2017" s="3"/>
    </row>
    <row r="2018" spans="15:22" x14ac:dyDescent="0.2">
      <c r="O2018" s="1"/>
      <c r="P2018" s="3"/>
      <c r="Q2018" s="3"/>
      <c r="R2018" s="1"/>
      <c r="S2018" s="1"/>
      <c r="T2018" s="1"/>
      <c r="U2018" s="1"/>
      <c r="V2018" s="3"/>
    </row>
    <row r="2019" spans="15:22" x14ac:dyDescent="0.2">
      <c r="O2019" s="1"/>
      <c r="P2019" s="3"/>
      <c r="Q2019" s="3"/>
      <c r="R2019" s="1"/>
      <c r="S2019" s="1"/>
      <c r="T2019" s="1"/>
      <c r="U2019" s="1"/>
      <c r="V2019" s="3"/>
    </row>
    <row r="2020" spans="15:22" x14ac:dyDescent="0.2">
      <c r="O2020" s="1"/>
      <c r="P2020" s="3"/>
      <c r="Q2020" s="3"/>
      <c r="R2020" s="1"/>
      <c r="S2020" s="1"/>
      <c r="T2020" s="1"/>
      <c r="U2020" s="1"/>
      <c r="V2020" s="3"/>
    </row>
    <row r="2021" spans="15:22" x14ac:dyDescent="0.2">
      <c r="O2021" s="1"/>
      <c r="P2021" s="3"/>
      <c r="Q2021" s="3"/>
      <c r="R2021" s="1"/>
      <c r="S2021" s="1"/>
      <c r="T2021" s="1"/>
      <c r="U2021" s="1"/>
      <c r="V2021" s="3"/>
    </row>
    <row r="2022" spans="15:22" x14ac:dyDescent="0.2">
      <c r="O2022" s="1"/>
      <c r="P2022" s="3"/>
      <c r="Q2022" s="3"/>
      <c r="R2022" s="1"/>
      <c r="S2022" s="1"/>
      <c r="T2022" s="1"/>
      <c r="U2022" s="1"/>
      <c r="V2022" s="3"/>
    </row>
    <row r="2023" spans="15:22" x14ac:dyDescent="0.2">
      <c r="O2023" s="1"/>
      <c r="P2023" s="3"/>
      <c r="Q2023" s="3"/>
      <c r="R2023" s="1"/>
      <c r="S2023" s="1"/>
      <c r="T2023" s="1"/>
      <c r="U2023" s="1"/>
      <c r="V2023" s="3"/>
    </row>
    <row r="2024" spans="15:22" x14ac:dyDescent="0.2">
      <c r="O2024" s="1"/>
      <c r="P2024" s="3"/>
      <c r="Q2024" s="3"/>
      <c r="R2024" s="1"/>
      <c r="S2024" s="1"/>
      <c r="T2024" s="1"/>
      <c r="U2024" s="1"/>
      <c r="V2024" s="3"/>
    </row>
    <row r="2025" spans="15:22" x14ac:dyDescent="0.2">
      <c r="O2025" s="1"/>
      <c r="P2025" s="3"/>
      <c r="Q2025" s="3"/>
      <c r="R2025" s="1"/>
      <c r="S2025" s="1"/>
      <c r="T2025" s="1"/>
      <c r="U2025" s="1"/>
      <c r="V2025" s="3"/>
    </row>
    <row r="2026" spans="15:22" x14ac:dyDescent="0.2">
      <c r="O2026" s="1"/>
      <c r="P2026" s="3"/>
      <c r="Q2026" s="3"/>
      <c r="R2026" s="1"/>
      <c r="S2026" s="1"/>
      <c r="T2026" s="1"/>
      <c r="U2026" s="1"/>
      <c r="V2026" s="3"/>
    </row>
    <row r="2027" spans="15:22" x14ac:dyDescent="0.2">
      <c r="O2027" s="1"/>
      <c r="P2027" s="3"/>
      <c r="Q2027" s="3"/>
      <c r="R2027" s="1"/>
      <c r="S2027" s="1"/>
      <c r="T2027" s="1"/>
      <c r="U2027" s="1"/>
      <c r="V2027" s="3"/>
    </row>
    <row r="2028" spans="15:22" x14ac:dyDescent="0.2">
      <c r="O2028" s="1"/>
      <c r="P2028" s="3"/>
      <c r="Q2028" s="3"/>
      <c r="R2028" s="1"/>
      <c r="S2028" s="1"/>
      <c r="T2028" s="1"/>
      <c r="U2028" s="1"/>
      <c r="V2028" s="3"/>
    </row>
    <row r="2029" spans="15:22" x14ac:dyDescent="0.2">
      <c r="O2029" s="1"/>
      <c r="P2029" s="3"/>
      <c r="Q2029" s="3"/>
      <c r="R2029" s="1"/>
      <c r="S2029" s="1"/>
      <c r="T2029" s="1"/>
      <c r="U2029" s="1"/>
      <c r="V2029" s="3"/>
    </row>
    <row r="2030" spans="15:22" x14ac:dyDescent="0.2">
      <c r="O2030" s="1"/>
      <c r="P2030" s="3"/>
      <c r="Q2030" s="3"/>
      <c r="R2030" s="1"/>
      <c r="S2030" s="1"/>
      <c r="T2030" s="1"/>
      <c r="U2030" s="1"/>
      <c r="V2030" s="3"/>
    </row>
    <row r="2031" spans="15:22" x14ac:dyDescent="0.2">
      <c r="O2031" s="1"/>
      <c r="P2031" s="3"/>
      <c r="Q2031" s="3"/>
      <c r="R2031" s="1"/>
      <c r="S2031" s="1"/>
      <c r="T2031" s="1"/>
      <c r="U2031" s="1"/>
      <c r="V2031" s="3"/>
    </row>
    <row r="2032" spans="15:22" x14ac:dyDescent="0.2">
      <c r="O2032" s="1"/>
      <c r="P2032" s="3"/>
      <c r="Q2032" s="3"/>
      <c r="R2032" s="1"/>
      <c r="S2032" s="1"/>
      <c r="T2032" s="1"/>
      <c r="U2032" s="1"/>
      <c r="V2032" s="3"/>
    </row>
    <row r="2033" spans="15:22" x14ac:dyDescent="0.2">
      <c r="O2033" s="1"/>
      <c r="P2033" s="3"/>
      <c r="Q2033" s="3"/>
      <c r="R2033" s="1"/>
      <c r="S2033" s="1"/>
      <c r="T2033" s="1"/>
      <c r="U2033" s="1"/>
      <c r="V2033" s="3"/>
    </row>
    <row r="2034" spans="15:22" x14ac:dyDescent="0.2">
      <c r="O2034" s="1"/>
      <c r="P2034" s="3"/>
      <c r="Q2034" s="3"/>
      <c r="R2034" s="1"/>
      <c r="S2034" s="1"/>
      <c r="T2034" s="1"/>
      <c r="U2034" s="1"/>
      <c r="V2034" s="3"/>
    </row>
    <row r="2035" spans="15:22" x14ac:dyDescent="0.2">
      <c r="O2035" s="1"/>
      <c r="P2035" s="3"/>
      <c r="Q2035" s="3"/>
      <c r="R2035" s="1"/>
      <c r="S2035" s="1"/>
      <c r="T2035" s="1"/>
      <c r="U2035" s="1"/>
      <c r="V2035" s="3"/>
    </row>
    <row r="2036" spans="15:22" x14ac:dyDescent="0.2">
      <c r="O2036" s="1"/>
      <c r="P2036" s="3"/>
      <c r="Q2036" s="3"/>
      <c r="R2036" s="1"/>
      <c r="S2036" s="1"/>
      <c r="T2036" s="1"/>
      <c r="U2036" s="1"/>
      <c r="V2036" s="3"/>
    </row>
    <row r="2037" spans="15:22" x14ac:dyDescent="0.2">
      <c r="O2037" s="1"/>
      <c r="P2037" s="3"/>
      <c r="Q2037" s="3"/>
      <c r="R2037" s="1"/>
      <c r="S2037" s="1"/>
      <c r="T2037" s="1"/>
      <c r="U2037" s="1"/>
      <c r="V2037" s="3"/>
    </row>
    <row r="2038" spans="15:22" x14ac:dyDescent="0.2">
      <c r="O2038" s="1"/>
      <c r="P2038" s="3"/>
      <c r="Q2038" s="3"/>
      <c r="R2038" s="1"/>
      <c r="S2038" s="1"/>
      <c r="T2038" s="1"/>
      <c r="U2038" s="1"/>
      <c r="V2038" s="3"/>
    </row>
    <row r="2039" spans="15:22" x14ac:dyDescent="0.2">
      <c r="O2039" s="1"/>
      <c r="P2039" s="3"/>
      <c r="Q2039" s="3"/>
      <c r="R2039" s="1"/>
      <c r="S2039" s="1"/>
      <c r="T2039" s="1"/>
      <c r="U2039" s="1"/>
      <c r="V2039" s="3"/>
    </row>
    <row r="2040" spans="15:22" x14ac:dyDescent="0.2">
      <c r="O2040" s="1"/>
      <c r="P2040" s="3"/>
      <c r="Q2040" s="3"/>
      <c r="R2040" s="1"/>
      <c r="S2040" s="1"/>
      <c r="T2040" s="1"/>
      <c r="U2040" s="1"/>
      <c r="V2040" s="3"/>
    </row>
    <row r="2041" spans="15:22" x14ac:dyDescent="0.2">
      <c r="O2041" s="1"/>
      <c r="P2041" s="3"/>
      <c r="Q2041" s="3"/>
      <c r="R2041" s="1"/>
      <c r="S2041" s="1"/>
      <c r="T2041" s="1"/>
      <c r="U2041" s="1"/>
      <c r="V2041" s="3"/>
    </row>
    <row r="2042" spans="15:22" x14ac:dyDescent="0.2">
      <c r="O2042" s="1"/>
      <c r="P2042" s="3"/>
      <c r="Q2042" s="3"/>
      <c r="R2042" s="1"/>
      <c r="S2042" s="1"/>
      <c r="T2042" s="1"/>
      <c r="U2042" s="1"/>
      <c r="V2042" s="3"/>
    </row>
    <row r="2043" spans="15:22" x14ac:dyDescent="0.2">
      <c r="O2043" s="1"/>
      <c r="P2043" s="3"/>
      <c r="Q2043" s="3"/>
      <c r="R2043" s="1"/>
      <c r="S2043" s="1"/>
      <c r="T2043" s="1"/>
      <c r="U2043" s="1"/>
      <c r="V2043" s="3"/>
    </row>
    <row r="2044" spans="15:22" x14ac:dyDescent="0.2">
      <c r="O2044" s="1"/>
      <c r="P2044" s="3"/>
      <c r="Q2044" s="3"/>
      <c r="R2044" s="1"/>
      <c r="S2044" s="1"/>
      <c r="T2044" s="1"/>
      <c r="U2044" s="1"/>
      <c r="V2044" s="3"/>
    </row>
    <row r="2045" spans="15:22" x14ac:dyDescent="0.2">
      <c r="O2045" s="1"/>
      <c r="P2045" s="3"/>
      <c r="Q2045" s="3"/>
      <c r="R2045" s="1"/>
      <c r="S2045" s="1"/>
      <c r="T2045" s="1"/>
      <c r="U2045" s="1"/>
      <c r="V2045" s="3"/>
    </row>
    <row r="2046" spans="15:22" x14ac:dyDescent="0.2">
      <c r="O2046" s="1"/>
      <c r="P2046" s="3"/>
      <c r="Q2046" s="3"/>
      <c r="R2046" s="1"/>
      <c r="S2046" s="1"/>
      <c r="T2046" s="1"/>
      <c r="U2046" s="1"/>
      <c r="V2046" s="3"/>
    </row>
    <row r="2047" spans="15:22" x14ac:dyDescent="0.2">
      <c r="O2047" s="1"/>
      <c r="P2047" s="3"/>
      <c r="Q2047" s="3"/>
      <c r="R2047" s="1"/>
      <c r="S2047" s="1"/>
      <c r="T2047" s="1"/>
      <c r="U2047" s="1"/>
      <c r="V2047" s="3"/>
    </row>
    <row r="2048" spans="15:22" x14ac:dyDescent="0.2">
      <c r="O2048" s="1"/>
      <c r="P2048" s="3"/>
      <c r="Q2048" s="3"/>
      <c r="R2048" s="1"/>
      <c r="S2048" s="1"/>
      <c r="T2048" s="1"/>
      <c r="U2048" s="1"/>
      <c r="V2048" s="3"/>
    </row>
    <row r="2049" spans="15:22" x14ac:dyDescent="0.2">
      <c r="O2049" s="1"/>
      <c r="P2049" s="3"/>
      <c r="Q2049" s="3"/>
      <c r="R2049" s="1"/>
      <c r="S2049" s="1"/>
      <c r="T2049" s="1"/>
      <c r="U2049" s="1"/>
      <c r="V2049" s="3"/>
    </row>
    <row r="2050" spans="15:22" x14ac:dyDescent="0.2">
      <c r="O2050" s="1"/>
      <c r="P2050" s="3"/>
      <c r="Q2050" s="3"/>
      <c r="R2050" s="1"/>
      <c r="S2050" s="1"/>
      <c r="T2050" s="1"/>
      <c r="U2050" s="1"/>
      <c r="V2050" s="3"/>
    </row>
    <row r="2051" spans="15:22" x14ac:dyDescent="0.2">
      <c r="O2051" s="1"/>
      <c r="P2051" s="3"/>
      <c r="Q2051" s="3"/>
      <c r="R2051" s="1"/>
      <c r="S2051" s="1"/>
      <c r="T2051" s="1"/>
      <c r="U2051" s="1"/>
      <c r="V2051" s="3"/>
    </row>
    <row r="2052" spans="15:22" x14ac:dyDescent="0.2">
      <c r="O2052" s="1"/>
      <c r="P2052" s="3"/>
      <c r="Q2052" s="3"/>
      <c r="R2052" s="1"/>
      <c r="S2052" s="1"/>
      <c r="T2052" s="1"/>
      <c r="U2052" s="1"/>
      <c r="V2052" s="3"/>
    </row>
    <row r="2053" spans="15:22" x14ac:dyDescent="0.2">
      <c r="O2053" s="1"/>
      <c r="P2053" s="3"/>
      <c r="Q2053" s="3"/>
      <c r="R2053" s="1"/>
      <c r="S2053" s="1"/>
      <c r="T2053" s="1"/>
      <c r="U2053" s="1"/>
      <c r="V2053" s="3"/>
    </row>
    <row r="2054" spans="15:22" x14ac:dyDescent="0.2">
      <c r="O2054" s="1"/>
      <c r="P2054" s="3"/>
      <c r="Q2054" s="3"/>
      <c r="R2054" s="1"/>
      <c r="S2054" s="1"/>
      <c r="T2054" s="1"/>
      <c r="U2054" s="1"/>
      <c r="V2054" s="3"/>
    </row>
    <row r="2055" spans="15:22" x14ac:dyDescent="0.2">
      <c r="O2055" s="1"/>
      <c r="P2055" s="3"/>
      <c r="Q2055" s="3"/>
      <c r="R2055" s="1"/>
      <c r="S2055" s="1"/>
      <c r="T2055" s="1"/>
      <c r="U2055" s="1"/>
      <c r="V2055" s="3"/>
    </row>
    <row r="2056" spans="15:22" x14ac:dyDescent="0.2">
      <c r="O2056" s="1"/>
      <c r="P2056" s="3"/>
      <c r="Q2056" s="3"/>
      <c r="R2056" s="1"/>
      <c r="S2056" s="1"/>
      <c r="T2056" s="1"/>
      <c r="U2056" s="1"/>
      <c r="V2056" s="3"/>
    </row>
    <row r="2057" spans="15:22" x14ac:dyDescent="0.2">
      <c r="O2057" s="1"/>
      <c r="P2057" s="3"/>
      <c r="Q2057" s="3"/>
      <c r="R2057" s="1"/>
      <c r="S2057" s="1"/>
      <c r="T2057" s="1"/>
      <c r="U2057" s="1"/>
      <c r="V2057" s="3"/>
    </row>
    <row r="2058" spans="15:22" x14ac:dyDescent="0.2">
      <c r="O2058" s="1"/>
      <c r="P2058" s="3"/>
      <c r="Q2058" s="3"/>
      <c r="R2058" s="1"/>
      <c r="S2058" s="1"/>
      <c r="T2058" s="1"/>
      <c r="U2058" s="1"/>
      <c r="V2058" s="3"/>
    </row>
    <row r="2059" spans="15:22" x14ac:dyDescent="0.2">
      <c r="O2059" s="1"/>
      <c r="P2059" s="3"/>
      <c r="Q2059" s="3"/>
      <c r="R2059" s="1"/>
      <c r="S2059" s="1"/>
      <c r="T2059" s="1"/>
      <c r="U2059" s="1"/>
      <c r="V2059" s="3"/>
    </row>
    <row r="2060" spans="15:22" x14ac:dyDescent="0.2">
      <c r="O2060" s="1"/>
      <c r="P2060" s="3"/>
      <c r="Q2060" s="3"/>
      <c r="R2060" s="1"/>
      <c r="S2060" s="1"/>
      <c r="T2060" s="1"/>
      <c r="U2060" s="1"/>
      <c r="V2060" s="3"/>
    </row>
    <row r="2061" spans="15:22" x14ac:dyDescent="0.2">
      <c r="O2061" s="1"/>
      <c r="P2061" s="3"/>
      <c r="Q2061" s="3"/>
      <c r="R2061" s="1"/>
      <c r="S2061" s="1"/>
      <c r="T2061" s="1"/>
      <c r="U2061" s="1"/>
      <c r="V2061" s="3"/>
    </row>
    <row r="2062" spans="15:22" x14ac:dyDescent="0.2">
      <c r="O2062" s="1"/>
      <c r="P2062" s="3"/>
      <c r="Q2062" s="3"/>
      <c r="R2062" s="1"/>
      <c r="S2062" s="1"/>
      <c r="T2062" s="1"/>
      <c r="U2062" s="1"/>
      <c r="V2062" s="3"/>
    </row>
    <row r="2063" spans="15:22" x14ac:dyDescent="0.2">
      <c r="O2063" s="1"/>
      <c r="P2063" s="3"/>
      <c r="Q2063" s="3"/>
      <c r="R2063" s="1"/>
      <c r="S2063" s="1"/>
      <c r="T2063" s="1"/>
      <c r="U2063" s="1"/>
      <c r="V2063" s="3"/>
    </row>
    <row r="2064" spans="15:22" x14ac:dyDescent="0.2">
      <c r="O2064" s="1"/>
      <c r="P2064" s="3"/>
      <c r="Q2064" s="3"/>
      <c r="R2064" s="1"/>
      <c r="S2064" s="1"/>
      <c r="T2064" s="1"/>
      <c r="U2064" s="1"/>
      <c r="V2064" s="3"/>
    </row>
    <row r="2065" spans="15:22" x14ac:dyDescent="0.2">
      <c r="O2065" s="1"/>
      <c r="P2065" s="3"/>
      <c r="Q2065" s="3"/>
      <c r="R2065" s="1"/>
      <c r="S2065" s="1"/>
      <c r="T2065" s="1"/>
      <c r="U2065" s="1"/>
      <c r="V2065" s="3"/>
    </row>
    <row r="2066" spans="15:22" x14ac:dyDescent="0.2">
      <c r="O2066" s="1"/>
      <c r="P2066" s="3"/>
      <c r="Q2066" s="3"/>
      <c r="R2066" s="1"/>
      <c r="S2066" s="1"/>
      <c r="T2066" s="1"/>
      <c r="U2066" s="1"/>
      <c r="V2066" s="3"/>
    </row>
    <row r="2067" spans="15:22" x14ac:dyDescent="0.2">
      <c r="O2067" s="1"/>
      <c r="P2067" s="3"/>
      <c r="Q2067" s="3"/>
      <c r="R2067" s="1"/>
      <c r="S2067" s="1"/>
      <c r="T2067" s="1"/>
      <c r="U2067" s="1"/>
      <c r="V2067" s="3"/>
    </row>
    <row r="2068" spans="15:22" x14ac:dyDescent="0.2">
      <c r="O2068" s="1"/>
      <c r="P2068" s="3"/>
      <c r="Q2068" s="3"/>
      <c r="R2068" s="1"/>
      <c r="S2068" s="1"/>
      <c r="T2068" s="1"/>
      <c r="U2068" s="1"/>
      <c r="V2068" s="3"/>
    </row>
    <row r="2069" spans="15:22" x14ac:dyDescent="0.2">
      <c r="O2069" s="1"/>
      <c r="P2069" s="3"/>
      <c r="Q2069" s="3"/>
      <c r="R2069" s="1"/>
      <c r="S2069" s="1"/>
      <c r="T2069" s="1"/>
      <c r="U2069" s="1"/>
      <c r="V2069" s="3"/>
    </row>
    <row r="2070" spans="15:22" x14ac:dyDescent="0.2">
      <c r="O2070" s="1"/>
      <c r="P2070" s="3"/>
      <c r="Q2070" s="3"/>
      <c r="R2070" s="1"/>
      <c r="S2070" s="1"/>
      <c r="T2070" s="1"/>
      <c r="U2070" s="1"/>
      <c r="V2070" s="3"/>
    </row>
    <row r="2071" spans="15:22" x14ac:dyDescent="0.2">
      <c r="O2071" s="1"/>
      <c r="P2071" s="3"/>
      <c r="Q2071" s="3"/>
      <c r="R2071" s="1"/>
      <c r="S2071" s="1"/>
      <c r="T2071" s="1"/>
      <c r="U2071" s="1"/>
      <c r="V2071" s="3"/>
    </row>
    <row r="2072" spans="15:22" x14ac:dyDescent="0.2">
      <c r="O2072" s="1"/>
      <c r="P2072" s="3"/>
      <c r="Q2072" s="3"/>
      <c r="R2072" s="1"/>
      <c r="S2072" s="1"/>
      <c r="T2072" s="1"/>
      <c r="U2072" s="1"/>
      <c r="V2072" s="3"/>
    </row>
    <row r="2073" spans="15:22" x14ac:dyDescent="0.2">
      <c r="O2073" s="1"/>
      <c r="P2073" s="3"/>
      <c r="Q2073" s="3"/>
      <c r="R2073" s="1"/>
      <c r="S2073" s="1"/>
      <c r="T2073" s="1"/>
      <c r="U2073" s="1"/>
      <c r="V2073" s="3"/>
    </row>
    <row r="2074" spans="15:22" x14ac:dyDescent="0.2">
      <c r="O2074" s="1"/>
      <c r="P2074" s="3"/>
      <c r="Q2074" s="3"/>
      <c r="R2074" s="1"/>
      <c r="S2074" s="1"/>
      <c r="T2074" s="1"/>
      <c r="U2074" s="1"/>
      <c r="V2074" s="3"/>
    </row>
    <row r="2075" spans="15:22" x14ac:dyDescent="0.2">
      <c r="O2075" s="1"/>
      <c r="P2075" s="3"/>
      <c r="Q2075" s="3"/>
      <c r="R2075" s="1"/>
      <c r="S2075" s="1"/>
      <c r="T2075" s="1"/>
      <c r="U2075" s="1"/>
      <c r="V2075" s="3"/>
    </row>
    <row r="2076" spans="15:22" x14ac:dyDescent="0.2">
      <c r="O2076" s="1"/>
      <c r="P2076" s="3"/>
      <c r="Q2076" s="3"/>
      <c r="R2076" s="1"/>
      <c r="S2076" s="1"/>
      <c r="T2076" s="1"/>
      <c r="U2076" s="1"/>
      <c r="V2076" s="3"/>
    </row>
    <row r="2077" spans="15:22" x14ac:dyDescent="0.2">
      <c r="O2077" s="1"/>
      <c r="P2077" s="3"/>
      <c r="Q2077" s="3"/>
      <c r="R2077" s="1"/>
      <c r="S2077" s="1"/>
      <c r="T2077" s="1"/>
      <c r="U2077" s="1"/>
      <c r="V2077" s="3"/>
    </row>
    <row r="2078" spans="15:22" x14ac:dyDescent="0.2">
      <c r="O2078" s="1"/>
      <c r="P2078" s="3"/>
      <c r="Q2078" s="3"/>
      <c r="R2078" s="1"/>
      <c r="S2078" s="1"/>
      <c r="T2078" s="1"/>
      <c r="U2078" s="1"/>
      <c r="V2078" s="3"/>
    </row>
    <row r="2079" spans="15:22" x14ac:dyDescent="0.2">
      <c r="O2079" s="1"/>
      <c r="P2079" s="3"/>
      <c r="Q2079" s="3"/>
      <c r="R2079" s="1"/>
      <c r="S2079" s="1"/>
      <c r="T2079" s="1"/>
      <c r="U2079" s="1"/>
      <c r="V2079" s="3"/>
    </row>
    <row r="2080" spans="15:22" x14ac:dyDescent="0.2">
      <c r="O2080" s="1"/>
      <c r="P2080" s="3"/>
      <c r="Q2080" s="3"/>
      <c r="R2080" s="1"/>
      <c r="S2080" s="1"/>
      <c r="T2080" s="1"/>
      <c r="U2080" s="1"/>
      <c r="V2080" s="3"/>
    </row>
    <row r="2081" spans="15:22" x14ac:dyDescent="0.2">
      <c r="O2081" s="1"/>
      <c r="P2081" s="3"/>
      <c r="Q2081" s="3"/>
      <c r="R2081" s="1"/>
      <c r="S2081" s="1"/>
      <c r="T2081" s="1"/>
      <c r="U2081" s="1"/>
      <c r="V2081" s="3"/>
    </row>
    <row r="2082" spans="15:22" x14ac:dyDescent="0.2">
      <c r="O2082" s="1"/>
      <c r="P2082" s="3"/>
      <c r="Q2082" s="3"/>
      <c r="R2082" s="1"/>
      <c r="S2082" s="1"/>
      <c r="T2082" s="1"/>
      <c r="U2082" s="1"/>
      <c r="V2082" s="3"/>
    </row>
    <row r="2083" spans="15:22" x14ac:dyDescent="0.2">
      <c r="O2083" s="1"/>
      <c r="P2083" s="3"/>
      <c r="Q2083" s="3"/>
      <c r="R2083" s="1"/>
      <c r="S2083" s="1"/>
      <c r="T2083" s="1"/>
      <c r="U2083" s="1"/>
      <c r="V2083" s="3"/>
    </row>
    <row r="2084" spans="15:22" x14ac:dyDescent="0.2">
      <c r="O2084" s="1"/>
      <c r="P2084" s="3"/>
      <c r="Q2084" s="3"/>
      <c r="R2084" s="1"/>
      <c r="S2084" s="1"/>
      <c r="T2084" s="1"/>
      <c r="U2084" s="1"/>
      <c r="V2084" s="3"/>
    </row>
    <row r="2085" spans="15:22" x14ac:dyDescent="0.2">
      <c r="O2085" s="1"/>
      <c r="P2085" s="3"/>
      <c r="Q2085" s="3"/>
      <c r="R2085" s="1"/>
      <c r="S2085" s="1"/>
      <c r="T2085" s="1"/>
      <c r="U2085" s="1"/>
      <c r="V2085" s="3"/>
    </row>
    <row r="2086" spans="15:22" x14ac:dyDescent="0.2">
      <c r="O2086" s="1"/>
      <c r="P2086" s="3"/>
      <c r="Q2086" s="3"/>
      <c r="R2086" s="1"/>
      <c r="S2086" s="1"/>
      <c r="T2086" s="1"/>
      <c r="U2086" s="1"/>
      <c r="V2086" s="3"/>
    </row>
    <row r="2087" spans="15:22" x14ac:dyDescent="0.2">
      <c r="O2087" s="1"/>
      <c r="P2087" s="3"/>
      <c r="Q2087" s="3"/>
      <c r="R2087" s="1"/>
      <c r="S2087" s="1"/>
      <c r="T2087" s="1"/>
      <c r="U2087" s="1"/>
      <c r="V2087" s="3"/>
    </row>
    <row r="2088" spans="15:22" x14ac:dyDescent="0.2">
      <c r="O2088" s="1"/>
      <c r="P2088" s="3"/>
      <c r="Q2088" s="3"/>
      <c r="R2088" s="1"/>
      <c r="S2088" s="1"/>
      <c r="T2088" s="1"/>
      <c r="U2088" s="1"/>
      <c r="V2088" s="3"/>
    </row>
    <row r="2089" spans="15:22" x14ac:dyDescent="0.2">
      <c r="O2089" s="1"/>
      <c r="P2089" s="3"/>
      <c r="Q2089" s="3"/>
      <c r="R2089" s="1"/>
      <c r="S2089" s="1"/>
      <c r="T2089" s="1"/>
      <c r="U2089" s="1"/>
      <c r="V2089" s="3"/>
    </row>
    <row r="2090" spans="15:22" x14ac:dyDescent="0.2">
      <c r="O2090" s="1"/>
      <c r="P2090" s="3"/>
      <c r="Q2090" s="3"/>
      <c r="R2090" s="1"/>
      <c r="S2090" s="1"/>
      <c r="T2090" s="1"/>
      <c r="U2090" s="1"/>
      <c r="V2090" s="3"/>
    </row>
    <row r="2091" spans="15:22" x14ac:dyDescent="0.2">
      <c r="O2091" s="1"/>
      <c r="P2091" s="3"/>
      <c r="Q2091" s="3"/>
      <c r="R2091" s="1"/>
      <c r="S2091" s="1"/>
      <c r="T2091" s="1"/>
      <c r="U2091" s="1"/>
      <c r="V2091" s="3"/>
    </row>
    <row r="2092" spans="15:22" x14ac:dyDescent="0.2">
      <c r="O2092" s="1"/>
      <c r="P2092" s="3"/>
      <c r="Q2092" s="3"/>
      <c r="R2092" s="1"/>
      <c r="S2092" s="1"/>
      <c r="T2092" s="1"/>
      <c r="U2092" s="1"/>
      <c r="V2092" s="3"/>
    </row>
    <row r="2093" spans="15:22" x14ac:dyDescent="0.2">
      <c r="O2093" s="1"/>
      <c r="P2093" s="3"/>
      <c r="Q2093" s="3"/>
      <c r="R2093" s="1"/>
      <c r="S2093" s="1"/>
      <c r="T2093" s="1"/>
      <c r="U2093" s="1"/>
      <c r="V2093" s="3"/>
    </row>
    <row r="2094" spans="15:22" x14ac:dyDescent="0.2">
      <c r="O2094" s="1"/>
      <c r="P2094" s="3"/>
      <c r="Q2094" s="3"/>
      <c r="R2094" s="1"/>
      <c r="S2094" s="1"/>
      <c r="T2094" s="1"/>
      <c r="U2094" s="1"/>
      <c r="V2094" s="3"/>
    </row>
    <row r="2095" spans="15:22" x14ac:dyDescent="0.2">
      <c r="O2095" s="1"/>
      <c r="P2095" s="3"/>
      <c r="Q2095" s="3"/>
      <c r="R2095" s="1"/>
      <c r="S2095" s="1"/>
      <c r="T2095" s="1"/>
      <c r="U2095" s="1"/>
      <c r="V2095" s="3"/>
    </row>
    <row r="2096" spans="15:22" x14ac:dyDescent="0.2">
      <c r="O2096" s="1"/>
      <c r="P2096" s="3"/>
      <c r="Q2096" s="3"/>
      <c r="R2096" s="1"/>
      <c r="S2096" s="1"/>
      <c r="T2096" s="1"/>
      <c r="U2096" s="1"/>
      <c r="V2096" s="3"/>
    </row>
    <row r="2097" spans="15:22" x14ac:dyDescent="0.2">
      <c r="O2097" s="1"/>
      <c r="P2097" s="3"/>
      <c r="Q2097" s="3"/>
      <c r="R2097" s="1"/>
      <c r="S2097" s="1"/>
      <c r="T2097" s="1"/>
      <c r="U2097" s="1"/>
      <c r="V2097" s="3"/>
    </row>
    <row r="2098" spans="15:22" x14ac:dyDescent="0.2">
      <c r="O2098" s="1"/>
      <c r="P2098" s="3"/>
      <c r="Q2098" s="3"/>
      <c r="R2098" s="1"/>
      <c r="S2098" s="1"/>
      <c r="T2098" s="1"/>
      <c r="U2098" s="1"/>
      <c r="V2098" s="3"/>
    </row>
    <row r="2099" spans="15:22" x14ac:dyDescent="0.2">
      <c r="O2099" s="1"/>
      <c r="P2099" s="3"/>
      <c r="Q2099" s="3"/>
      <c r="R2099" s="1"/>
      <c r="S2099" s="1"/>
      <c r="T2099" s="1"/>
      <c r="U2099" s="1"/>
      <c r="V2099" s="3"/>
    </row>
    <row r="2100" spans="15:22" x14ac:dyDescent="0.2">
      <c r="O2100" s="1"/>
      <c r="P2100" s="3"/>
      <c r="Q2100" s="3"/>
      <c r="R2100" s="1"/>
      <c r="S2100" s="1"/>
      <c r="T2100" s="1"/>
      <c r="U2100" s="1"/>
      <c r="V2100" s="3"/>
    </row>
    <row r="2101" spans="15:22" x14ac:dyDescent="0.2">
      <c r="O2101" s="1"/>
      <c r="P2101" s="3"/>
      <c r="Q2101" s="3"/>
      <c r="R2101" s="1"/>
      <c r="S2101" s="1"/>
      <c r="T2101" s="1"/>
      <c r="U2101" s="1"/>
      <c r="V2101" s="3"/>
    </row>
    <row r="2102" spans="15:22" x14ac:dyDescent="0.2">
      <c r="O2102" s="1"/>
      <c r="P2102" s="3"/>
      <c r="Q2102" s="3"/>
      <c r="R2102" s="1"/>
      <c r="S2102" s="1"/>
      <c r="T2102" s="1"/>
      <c r="U2102" s="1"/>
      <c r="V2102" s="3"/>
    </row>
    <row r="2103" spans="15:22" x14ac:dyDescent="0.2">
      <c r="O2103" s="1"/>
      <c r="P2103" s="3"/>
      <c r="Q2103" s="3"/>
      <c r="R2103" s="1"/>
      <c r="S2103" s="1"/>
      <c r="T2103" s="1"/>
      <c r="U2103" s="1"/>
      <c r="V2103" s="3"/>
    </row>
    <row r="2104" spans="15:22" x14ac:dyDescent="0.2">
      <c r="O2104" s="1"/>
      <c r="P2104" s="3"/>
      <c r="Q2104" s="3"/>
      <c r="R2104" s="1"/>
      <c r="S2104" s="1"/>
      <c r="T2104" s="1"/>
      <c r="U2104" s="1"/>
      <c r="V2104" s="3"/>
    </row>
    <row r="2105" spans="15:22" x14ac:dyDescent="0.2">
      <c r="O2105" s="1"/>
      <c r="P2105" s="3"/>
      <c r="Q2105" s="3"/>
      <c r="R2105" s="1"/>
      <c r="S2105" s="1"/>
      <c r="T2105" s="1"/>
      <c r="U2105" s="1"/>
      <c r="V2105" s="3"/>
    </row>
    <row r="2106" spans="15:22" x14ac:dyDescent="0.2">
      <c r="O2106" s="1"/>
      <c r="P2106" s="3"/>
      <c r="Q2106" s="3"/>
      <c r="R2106" s="1"/>
      <c r="S2106" s="1"/>
      <c r="T2106" s="1"/>
      <c r="U2106" s="1"/>
      <c r="V2106" s="3"/>
    </row>
    <row r="2107" spans="15:22" x14ac:dyDescent="0.2">
      <c r="O2107" s="1"/>
      <c r="P2107" s="3"/>
      <c r="Q2107" s="3"/>
      <c r="R2107" s="1"/>
      <c r="S2107" s="1"/>
      <c r="T2107" s="1"/>
      <c r="U2107" s="1"/>
      <c r="V2107" s="3"/>
    </row>
    <row r="2108" spans="15:22" x14ac:dyDescent="0.2">
      <c r="O2108" s="1"/>
      <c r="P2108" s="3"/>
      <c r="Q2108" s="3"/>
      <c r="R2108" s="1"/>
      <c r="S2108" s="1"/>
      <c r="T2108" s="1"/>
      <c r="U2108" s="1"/>
      <c r="V2108" s="3"/>
    </row>
    <row r="2109" spans="15:22" x14ac:dyDescent="0.2">
      <c r="O2109" s="1"/>
      <c r="P2109" s="3"/>
      <c r="Q2109" s="3"/>
      <c r="R2109" s="1"/>
      <c r="S2109" s="1"/>
      <c r="T2109" s="1"/>
      <c r="U2109" s="1"/>
      <c r="V2109" s="3"/>
    </row>
    <row r="2110" spans="15:22" x14ac:dyDescent="0.2">
      <c r="O2110" s="1"/>
      <c r="P2110" s="3"/>
      <c r="Q2110" s="3"/>
      <c r="R2110" s="1"/>
      <c r="S2110" s="1"/>
      <c r="T2110" s="1"/>
      <c r="U2110" s="1"/>
      <c r="V2110" s="3"/>
    </row>
    <row r="2111" spans="15:22" x14ac:dyDescent="0.2">
      <c r="O2111" s="1"/>
      <c r="P2111" s="3"/>
      <c r="Q2111" s="3"/>
      <c r="R2111" s="1"/>
      <c r="S2111" s="1"/>
      <c r="T2111" s="1"/>
      <c r="U2111" s="1"/>
      <c r="V2111" s="3"/>
    </row>
    <row r="2112" spans="15:22" x14ac:dyDescent="0.2">
      <c r="O2112" s="1"/>
      <c r="P2112" s="3"/>
      <c r="Q2112" s="3"/>
      <c r="R2112" s="1"/>
      <c r="S2112" s="1"/>
      <c r="T2112" s="1"/>
      <c r="U2112" s="1"/>
      <c r="V2112" s="3"/>
    </row>
    <row r="2113" spans="15:22" x14ac:dyDescent="0.2">
      <c r="O2113" s="1"/>
      <c r="P2113" s="3"/>
      <c r="Q2113" s="3"/>
      <c r="R2113" s="1"/>
      <c r="S2113" s="1"/>
      <c r="T2113" s="1"/>
      <c r="U2113" s="1"/>
      <c r="V2113" s="3"/>
    </row>
    <row r="2114" spans="15:22" x14ac:dyDescent="0.2">
      <c r="O2114" s="1"/>
      <c r="P2114" s="3"/>
      <c r="Q2114" s="3"/>
      <c r="R2114" s="1"/>
      <c r="S2114" s="1"/>
      <c r="T2114" s="1"/>
      <c r="U2114" s="1"/>
      <c r="V2114" s="3"/>
    </row>
    <row r="2115" spans="15:22" x14ac:dyDescent="0.2">
      <c r="O2115" s="1"/>
      <c r="P2115" s="3"/>
      <c r="Q2115" s="3"/>
      <c r="R2115" s="1"/>
      <c r="S2115" s="1"/>
      <c r="T2115" s="1"/>
      <c r="U2115" s="1"/>
      <c r="V2115" s="3"/>
    </row>
    <row r="2116" spans="15:22" x14ac:dyDescent="0.2">
      <c r="O2116" s="1"/>
      <c r="P2116" s="3"/>
      <c r="Q2116" s="3"/>
      <c r="R2116" s="1"/>
      <c r="S2116" s="1"/>
      <c r="T2116" s="1"/>
      <c r="U2116" s="1"/>
      <c r="V2116" s="3"/>
    </row>
    <row r="2117" spans="15:22" x14ac:dyDescent="0.2">
      <c r="O2117" s="1"/>
      <c r="P2117" s="3"/>
      <c r="Q2117" s="3"/>
      <c r="R2117" s="1"/>
      <c r="S2117" s="1"/>
      <c r="T2117" s="1"/>
      <c r="U2117" s="1"/>
      <c r="V2117" s="3"/>
    </row>
    <row r="2118" spans="15:22" x14ac:dyDescent="0.2">
      <c r="O2118" s="1"/>
      <c r="P2118" s="3"/>
      <c r="Q2118" s="3"/>
      <c r="R2118" s="1"/>
      <c r="S2118" s="1"/>
      <c r="T2118" s="1"/>
      <c r="U2118" s="1"/>
      <c r="V2118" s="3"/>
    </row>
    <row r="2119" spans="15:22" x14ac:dyDescent="0.2">
      <c r="O2119" s="1"/>
      <c r="P2119" s="3"/>
      <c r="Q2119" s="3"/>
      <c r="R2119" s="1"/>
      <c r="S2119" s="1"/>
      <c r="T2119" s="1"/>
      <c r="U2119" s="1"/>
      <c r="V2119" s="3"/>
    </row>
    <row r="2120" spans="15:22" x14ac:dyDescent="0.2">
      <c r="O2120" s="1"/>
      <c r="P2120" s="3"/>
      <c r="Q2120" s="3"/>
      <c r="R2120" s="1"/>
      <c r="S2120" s="1"/>
      <c r="T2120" s="1"/>
      <c r="U2120" s="1"/>
      <c r="V2120" s="3"/>
    </row>
    <row r="2121" spans="15:22" x14ac:dyDescent="0.2">
      <c r="O2121" s="1"/>
      <c r="P2121" s="3"/>
      <c r="Q2121" s="3"/>
      <c r="R2121" s="1"/>
      <c r="S2121" s="1"/>
      <c r="T2121" s="1"/>
      <c r="U2121" s="1"/>
      <c r="V2121" s="3"/>
    </row>
    <row r="2122" spans="15:22" x14ac:dyDescent="0.2">
      <c r="O2122" s="1"/>
      <c r="P2122" s="3"/>
      <c r="Q2122" s="3"/>
      <c r="R2122" s="1"/>
      <c r="S2122" s="1"/>
      <c r="T2122" s="1"/>
      <c r="U2122" s="1"/>
      <c r="V2122" s="3"/>
    </row>
    <row r="2123" spans="15:22" x14ac:dyDescent="0.2">
      <c r="O2123" s="1"/>
      <c r="P2123" s="3"/>
      <c r="Q2123" s="3"/>
      <c r="R2123" s="1"/>
      <c r="S2123" s="1"/>
      <c r="T2123" s="1"/>
      <c r="U2123" s="1"/>
      <c r="V2123" s="3"/>
    </row>
    <row r="2124" spans="15:22" x14ac:dyDescent="0.2">
      <c r="O2124" s="1"/>
      <c r="P2124" s="3"/>
      <c r="Q2124" s="3"/>
      <c r="R2124" s="1"/>
      <c r="S2124" s="1"/>
      <c r="T2124" s="1"/>
      <c r="U2124" s="1"/>
      <c r="V2124" s="3"/>
    </row>
    <row r="2125" spans="15:22" x14ac:dyDescent="0.2">
      <c r="O2125" s="1"/>
      <c r="P2125" s="3"/>
      <c r="Q2125" s="3"/>
      <c r="R2125" s="1"/>
      <c r="S2125" s="1"/>
      <c r="T2125" s="1"/>
      <c r="U2125" s="1"/>
      <c r="V2125" s="3"/>
    </row>
    <row r="2126" spans="15:22" x14ac:dyDescent="0.2">
      <c r="O2126" s="1"/>
      <c r="P2126" s="3"/>
      <c r="Q2126" s="3"/>
      <c r="R2126" s="1"/>
      <c r="S2126" s="1"/>
      <c r="T2126" s="1"/>
      <c r="U2126" s="1"/>
      <c r="V2126" s="3"/>
    </row>
    <row r="2127" spans="15:22" x14ac:dyDescent="0.2">
      <c r="O2127" s="1"/>
      <c r="P2127" s="3"/>
      <c r="Q2127" s="3"/>
      <c r="R2127" s="1"/>
      <c r="S2127" s="1"/>
      <c r="T2127" s="1"/>
      <c r="U2127" s="1"/>
      <c r="V2127" s="3"/>
    </row>
    <row r="2128" spans="15:22" x14ac:dyDescent="0.2">
      <c r="O2128" s="1"/>
      <c r="P2128" s="3"/>
      <c r="Q2128" s="3"/>
      <c r="R2128" s="1"/>
      <c r="S2128" s="1"/>
      <c r="T2128" s="1"/>
      <c r="U2128" s="1"/>
      <c r="V2128" s="3"/>
    </row>
    <row r="2129" spans="15:22" x14ac:dyDescent="0.2">
      <c r="O2129" s="1"/>
      <c r="P2129" s="3"/>
      <c r="Q2129" s="3"/>
      <c r="R2129" s="1"/>
      <c r="S2129" s="1"/>
      <c r="T2129" s="1"/>
      <c r="U2129" s="1"/>
      <c r="V2129" s="3"/>
    </row>
    <row r="2130" spans="15:22" x14ac:dyDescent="0.2">
      <c r="O2130" s="1"/>
      <c r="P2130" s="3"/>
      <c r="Q2130" s="3"/>
      <c r="R2130" s="1"/>
      <c r="S2130" s="1"/>
      <c r="T2130" s="1"/>
      <c r="U2130" s="1"/>
      <c r="V2130" s="3"/>
    </row>
    <row r="2131" spans="15:22" x14ac:dyDescent="0.2">
      <c r="O2131" s="1"/>
      <c r="P2131" s="3"/>
      <c r="Q2131" s="3"/>
      <c r="R2131" s="1"/>
      <c r="S2131" s="1"/>
      <c r="T2131" s="1"/>
      <c r="U2131" s="1"/>
      <c r="V2131" s="3"/>
    </row>
    <row r="2132" spans="15:22" x14ac:dyDescent="0.2">
      <c r="O2132" s="1"/>
      <c r="P2132" s="3"/>
      <c r="Q2132" s="3"/>
      <c r="R2132" s="1"/>
      <c r="S2132" s="1"/>
      <c r="T2132" s="1"/>
      <c r="U2132" s="1"/>
      <c r="V2132" s="3"/>
    </row>
    <row r="2133" spans="15:22" x14ac:dyDescent="0.2">
      <c r="O2133" s="1"/>
      <c r="P2133" s="3"/>
      <c r="Q2133" s="3"/>
      <c r="R2133" s="1"/>
      <c r="S2133" s="1"/>
      <c r="T2133" s="1"/>
      <c r="U2133" s="1"/>
      <c r="V2133" s="3"/>
    </row>
    <row r="2134" spans="15:22" x14ac:dyDescent="0.2">
      <c r="O2134" s="1"/>
      <c r="P2134" s="3"/>
      <c r="Q2134" s="3"/>
      <c r="R2134" s="1"/>
      <c r="S2134" s="1"/>
      <c r="T2134" s="1"/>
      <c r="U2134" s="1"/>
      <c r="V2134" s="3"/>
    </row>
    <row r="2135" spans="15:22" x14ac:dyDescent="0.2">
      <c r="O2135" s="1"/>
      <c r="P2135" s="3"/>
      <c r="Q2135" s="3"/>
      <c r="R2135" s="1"/>
      <c r="S2135" s="1"/>
      <c r="T2135" s="1"/>
      <c r="U2135" s="1"/>
      <c r="V2135" s="3"/>
    </row>
    <row r="2136" spans="15:22" x14ac:dyDescent="0.2">
      <c r="O2136" s="1"/>
      <c r="P2136" s="3"/>
      <c r="Q2136" s="3"/>
      <c r="R2136" s="1"/>
      <c r="S2136" s="1"/>
      <c r="T2136" s="1"/>
      <c r="U2136" s="1"/>
      <c r="V2136" s="3"/>
    </row>
    <row r="2137" spans="15:22" x14ac:dyDescent="0.2">
      <c r="O2137" s="1"/>
      <c r="P2137" s="3"/>
      <c r="Q2137" s="3"/>
      <c r="R2137" s="1"/>
      <c r="S2137" s="1"/>
      <c r="T2137" s="1"/>
      <c r="U2137" s="1"/>
      <c r="V2137" s="3"/>
    </row>
    <row r="2138" spans="15:22" x14ac:dyDescent="0.2">
      <c r="O2138" s="1"/>
      <c r="P2138" s="3"/>
      <c r="Q2138" s="3"/>
      <c r="R2138" s="1"/>
      <c r="S2138" s="1"/>
      <c r="T2138" s="1"/>
      <c r="U2138" s="1"/>
      <c r="V2138" s="3"/>
    </row>
    <row r="2139" spans="15:22" x14ac:dyDescent="0.2">
      <c r="O2139" s="1"/>
      <c r="P2139" s="3"/>
      <c r="Q2139" s="3"/>
      <c r="R2139" s="1"/>
      <c r="S2139" s="1"/>
      <c r="T2139" s="1"/>
      <c r="U2139" s="1"/>
      <c r="V2139" s="3"/>
    </row>
    <row r="2140" spans="15:22" x14ac:dyDescent="0.2">
      <c r="O2140" s="1"/>
      <c r="P2140" s="3"/>
      <c r="Q2140" s="3"/>
      <c r="R2140" s="1"/>
      <c r="S2140" s="1"/>
      <c r="T2140" s="1"/>
      <c r="U2140" s="1"/>
      <c r="V2140" s="3"/>
    </row>
    <row r="2141" spans="15:22" x14ac:dyDescent="0.2">
      <c r="O2141" s="1"/>
      <c r="P2141" s="3"/>
      <c r="Q2141" s="3"/>
      <c r="R2141" s="1"/>
      <c r="S2141" s="1"/>
      <c r="T2141" s="1"/>
      <c r="U2141" s="1"/>
      <c r="V2141" s="3"/>
    </row>
    <row r="2142" spans="15:22" x14ac:dyDescent="0.2">
      <c r="O2142" s="1"/>
      <c r="P2142" s="3"/>
      <c r="Q2142" s="3"/>
      <c r="R2142" s="1"/>
      <c r="S2142" s="1"/>
      <c r="T2142" s="1"/>
      <c r="U2142" s="1"/>
      <c r="V2142" s="3"/>
    </row>
    <row r="2143" spans="15:22" x14ac:dyDescent="0.2">
      <c r="O2143" s="1"/>
      <c r="P2143" s="3"/>
      <c r="Q2143" s="3"/>
      <c r="R2143" s="1"/>
      <c r="S2143" s="1"/>
      <c r="T2143" s="1"/>
      <c r="U2143" s="1"/>
      <c r="V2143" s="3"/>
    </row>
    <row r="2144" spans="15:22" x14ac:dyDescent="0.2">
      <c r="O2144" s="1"/>
      <c r="P2144" s="3"/>
      <c r="Q2144" s="3"/>
      <c r="R2144" s="1"/>
      <c r="S2144" s="1"/>
      <c r="T2144" s="1"/>
      <c r="U2144" s="1"/>
      <c r="V2144" s="3"/>
    </row>
    <row r="2145" spans="15:22" x14ac:dyDescent="0.2">
      <c r="O2145" s="1"/>
      <c r="P2145" s="3"/>
      <c r="Q2145" s="3"/>
      <c r="R2145" s="1"/>
      <c r="S2145" s="1"/>
      <c r="T2145" s="1"/>
      <c r="U2145" s="1"/>
      <c r="V2145" s="3"/>
    </row>
    <row r="2146" spans="15:22" x14ac:dyDescent="0.2">
      <c r="O2146" s="1"/>
      <c r="P2146" s="3"/>
      <c r="Q2146" s="3"/>
      <c r="R2146" s="1"/>
      <c r="S2146" s="1"/>
      <c r="T2146" s="1"/>
      <c r="U2146" s="1"/>
      <c r="V2146" s="3"/>
    </row>
    <row r="2147" spans="15:22" x14ac:dyDescent="0.2">
      <c r="O2147" s="1"/>
      <c r="P2147" s="3"/>
      <c r="Q2147" s="3"/>
      <c r="R2147" s="1"/>
      <c r="S2147" s="1"/>
      <c r="T2147" s="1"/>
      <c r="U2147" s="1"/>
      <c r="V2147" s="3"/>
    </row>
    <row r="2148" spans="15:22" x14ac:dyDescent="0.2">
      <c r="O2148" s="1"/>
      <c r="P2148" s="3"/>
      <c r="Q2148" s="3"/>
      <c r="R2148" s="1"/>
      <c r="S2148" s="1"/>
      <c r="T2148" s="1"/>
      <c r="U2148" s="1"/>
      <c r="V2148" s="3"/>
    </row>
    <row r="2149" spans="15:22" x14ac:dyDescent="0.2">
      <c r="O2149" s="1"/>
      <c r="P2149" s="3"/>
      <c r="Q2149" s="3"/>
      <c r="R2149" s="1"/>
      <c r="S2149" s="1"/>
      <c r="T2149" s="1"/>
      <c r="U2149" s="1"/>
      <c r="V2149" s="3"/>
    </row>
    <row r="2150" spans="15:22" x14ac:dyDescent="0.2">
      <c r="O2150" s="1"/>
      <c r="P2150" s="3"/>
      <c r="Q2150" s="3"/>
      <c r="R2150" s="1"/>
      <c r="S2150" s="1"/>
      <c r="T2150" s="1"/>
      <c r="U2150" s="1"/>
      <c r="V2150" s="3"/>
    </row>
    <row r="2151" spans="15:22" x14ac:dyDescent="0.2">
      <c r="O2151" s="1"/>
      <c r="P2151" s="3"/>
      <c r="Q2151" s="3"/>
      <c r="R2151" s="1"/>
      <c r="S2151" s="1"/>
      <c r="T2151" s="1"/>
      <c r="U2151" s="1"/>
      <c r="V2151" s="3"/>
    </row>
    <row r="2152" spans="15:22" x14ac:dyDescent="0.2">
      <c r="O2152" s="1"/>
      <c r="P2152" s="3"/>
      <c r="Q2152" s="3"/>
      <c r="R2152" s="1"/>
      <c r="S2152" s="1"/>
      <c r="T2152" s="1"/>
      <c r="U2152" s="1"/>
      <c r="V2152" s="3"/>
    </row>
    <row r="2153" spans="15:22" x14ac:dyDescent="0.2">
      <c r="O2153" s="1"/>
      <c r="P2153" s="3"/>
      <c r="Q2153" s="3"/>
      <c r="R2153" s="1"/>
      <c r="S2153" s="1"/>
      <c r="T2153" s="1"/>
      <c r="U2153" s="1"/>
      <c r="V2153" s="3"/>
    </row>
    <row r="2154" spans="15:22" x14ac:dyDescent="0.2">
      <c r="O2154" s="1"/>
      <c r="P2154" s="3"/>
      <c r="Q2154" s="3"/>
      <c r="R2154" s="1"/>
      <c r="S2154" s="1"/>
      <c r="T2154" s="1"/>
      <c r="U2154" s="1"/>
      <c r="V2154" s="3"/>
    </row>
    <row r="2155" spans="15:22" x14ac:dyDescent="0.2">
      <c r="O2155" s="1"/>
      <c r="P2155" s="3"/>
      <c r="Q2155" s="3"/>
      <c r="R2155" s="1"/>
      <c r="S2155" s="1"/>
      <c r="T2155" s="1"/>
      <c r="U2155" s="1"/>
      <c r="V2155" s="3"/>
    </row>
    <row r="2156" spans="15:22" x14ac:dyDescent="0.2">
      <c r="O2156" s="1"/>
      <c r="P2156" s="3"/>
      <c r="Q2156" s="3"/>
      <c r="R2156" s="1"/>
      <c r="S2156" s="1"/>
      <c r="T2156" s="1"/>
      <c r="U2156" s="1"/>
      <c r="V2156" s="3"/>
    </row>
    <row r="2157" spans="15:22" x14ac:dyDescent="0.2">
      <c r="O2157" s="1"/>
      <c r="P2157" s="3"/>
      <c r="Q2157" s="3"/>
      <c r="R2157" s="1"/>
      <c r="S2157" s="1"/>
      <c r="T2157" s="1"/>
      <c r="U2157" s="1"/>
      <c r="V2157" s="3"/>
    </row>
    <row r="2158" spans="15:22" x14ac:dyDescent="0.2">
      <c r="O2158" s="1"/>
      <c r="P2158" s="3"/>
      <c r="Q2158" s="3"/>
      <c r="R2158" s="1"/>
      <c r="S2158" s="1"/>
      <c r="T2158" s="1"/>
      <c r="U2158" s="1"/>
      <c r="V2158" s="3"/>
    </row>
    <row r="2159" spans="15:22" x14ac:dyDescent="0.2">
      <c r="O2159" s="1"/>
      <c r="P2159" s="3"/>
      <c r="Q2159" s="3"/>
      <c r="R2159" s="1"/>
      <c r="S2159" s="1"/>
      <c r="T2159" s="1"/>
      <c r="U2159" s="1"/>
      <c r="V2159" s="3"/>
    </row>
    <row r="2160" spans="15:22" x14ac:dyDescent="0.2">
      <c r="O2160" s="1"/>
      <c r="P2160" s="3"/>
      <c r="Q2160" s="3"/>
      <c r="R2160" s="1"/>
      <c r="S2160" s="1"/>
      <c r="T2160" s="1"/>
      <c r="U2160" s="1"/>
      <c r="V2160" s="3"/>
    </row>
    <row r="2161" spans="15:22" x14ac:dyDescent="0.2">
      <c r="O2161" s="1"/>
      <c r="P2161" s="3"/>
      <c r="Q2161" s="3"/>
      <c r="R2161" s="1"/>
      <c r="S2161" s="1"/>
      <c r="T2161" s="1"/>
      <c r="U2161" s="1"/>
      <c r="V2161" s="3"/>
    </row>
    <row r="2162" spans="15:22" x14ac:dyDescent="0.2">
      <c r="O2162" s="1"/>
      <c r="P2162" s="3"/>
      <c r="Q2162" s="3"/>
      <c r="R2162" s="1"/>
      <c r="S2162" s="1"/>
      <c r="T2162" s="1"/>
      <c r="U2162" s="1"/>
      <c r="V2162" s="3"/>
    </row>
    <row r="2163" spans="15:22" x14ac:dyDescent="0.2">
      <c r="O2163" s="1"/>
      <c r="P2163" s="3"/>
      <c r="Q2163" s="3"/>
      <c r="R2163" s="1"/>
      <c r="S2163" s="1"/>
      <c r="T2163" s="1"/>
      <c r="U2163" s="1"/>
      <c r="V2163" s="3"/>
    </row>
    <row r="2164" spans="15:22" x14ac:dyDescent="0.2">
      <c r="O2164" s="1"/>
      <c r="P2164" s="3"/>
      <c r="Q2164" s="3"/>
      <c r="R2164" s="1"/>
      <c r="S2164" s="1"/>
      <c r="T2164" s="1"/>
      <c r="U2164" s="1"/>
      <c r="V2164" s="3"/>
    </row>
    <row r="2165" spans="15:22" x14ac:dyDescent="0.2">
      <c r="O2165" s="1"/>
      <c r="P2165" s="3"/>
      <c r="Q2165" s="3"/>
      <c r="R2165" s="1"/>
      <c r="S2165" s="1"/>
      <c r="T2165" s="1"/>
      <c r="U2165" s="1"/>
      <c r="V2165" s="3"/>
    </row>
    <row r="2166" spans="15:22" x14ac:dyDescent="0.2">
      <c r="O2166" s="1"/>
      <c r="P2166" s="3"/>
      <c r="Q2166" s="3"/>
      <c r="R2166" s="1"/>
      <c r="S2166" s="1"/>
      <c r="T2166" s="1"/>
      <c r="U2166" s="1"/>
      <c r="V2166" s="3"/>
    </row>
    <row r="2167" spans="15:22" x14ac:dyDescent="0.2">
      <c r="O2167" s="1"/>
      <c r="P2167" s="3"/>
      <c r="Q2167" s="3"/>
      <c r="R2167" s="1"/>
      <c r="S2167" s="1"/>
      <c r="T2167" s="1"/>
      <c r="U2167" s="1"/>
      <c r="V2167" s="3"/>
    </row>
    <row r="2168" spans="15:22" x14ac:dyDescent="0.2">
      <c r="O2168" s="1"/>
      <c r="P2168" s="3"/>
      <c r="Q2168" s="3"/>
      <c r="R2168" s="1"/>
      <c r="S2168" s="1"/>
      <c r="T2168" s="1"/>
      <c r="U2168" s="1"/>
      <c r="V2168" s="3"/>
    </row>
    <row r="2169" spans="15:22" x14ac:dyDescent="0.2">
      <c r="O2169" s="1"/>
      <c r="P2169" s="3"/>
      <c r="Q2169" s="3"/>
      <c r="R2169" s="1"/>
      <c r="S2169" s="1"/>
      <c r="T2169" s="1"/>
      <c r="U2169" s="1"/>
      <c r="V2169" s="3"/>
    </row>
    <row r="2170" spans="15:22" x14ac:dyDescent="0.2">
      <c r="O2170" s="1"/>
      <c r="P2170" s="3"/>
      <c r="Q2170" s="3"/>
      <c r="R2170" s="1"/>
      <c r="S2170" s="1"/>
      <c r="T2170" s="1"/>
      <c r="U2170" s="1"/>
      <c r="V2170" s="3"/>
    </row>
    <row r="2171" spans="15:22" x14ac:dyDescent="0.2">
      <c r="O2171" s="1"/>
      <c r="P2171" s="3"/>
      <c r="Q2171" s="3"/>
      <c r="R2171" s="1"/>
      <c r="S2171" s="1"/>
      <c r="T2171" s="1"/>
      <c r="U2171" s="1"/>
      <c r="V2171" s="3"/>
    </row>
    <row r="2172" spans="15:22" x14ac:dyDescent="0.2">
      <c r="O2172" s="1"/>
      <c r="P2172" s="3"/>
      <c r="Q2172" s="3"/>
      <c r="R2172" s="1"/>
      <c r="S2172" s="1"/>
      <c r="T2172" s="1"/>
      <c r="U2172" s="1"/>
      <c r="V2172" s="3"/>
    </row>
    <row r="2173" spans="15:22" x14ac:dyDescent="0.2">
      <c r="O2173" s="1"/>
      <c r="P2173" s="3"/>
      <c r="Q2173" s="3"/>
      <c r="R2173" s="1"/>
      <c r="S2173" s="1"/>
      <c r="T2173" s="1"/>
      <c r="U2173" s="1"/>
      <c r="V2173" s="3"/>
    </row>
    <row r="2174" spans="15:22" x14ac:dyDescent="0.2">
      <c r="O2174" s="1"/>
      <c r="P2174" s="3"/>
      <c r="Q2174" s="3"/>
      <c r="R2174" s="1"/>
      <c r="S2174" s="1"/>
      <c r="T2174" s="1"/>
      <c r="U2174" s="1"/>
      <c r="V2174" s="3"/>
    </row>
    <row r="2175" spans="15:22" x14ac:dyDescent="0.2">
      <c r="O2175" s="1"/>
      <c r="P2175" s="3"/>
      <c r="Q2175" s="3"/>
      <c r="R2175" s="1"/>
      <c r="S2175" s="1"/>
      <c r="T2175" s="1"/>
      <c r="U2175" s="1"/>
      <c r="V2175" s="3"/>
    </row>
    <row r="2176" spans="15:22" x14ac:dyDescent="0.2">
      <c r="O2176" s="1"/>
      <c r="P2176" s="3"/>
      <c r="Q2176" s="3"/>
      <c r="R2176" s="1"/>
      <c r="S2176" s="1"/>
      <c r="T2176" s="1"/>
      <c r="U2176" s="1"/>
      <c r="V2176" s="3"/>
    </row>
    <row r="2177" spans="15:22" x14ac:dyDescent="0.2">
      <c r="O2177" s="1"/>
      <c r="P2177" s="3"/>
      <c r="Q2177" s="3"/>
      <c r="R2177" s="1"/>
      <c r="S2177" s="1"/>
      <c r="T2177" s="1"/>
      <c r="U2177" s="1"/>
      <c r="V2177" s="3"/>
    </row>
    <row r="2178" spans="15:22" x14ac:dyDescent="0.2">
      <c r="O2178" s="1"/>
      <c r="P2178" s="3"/>
      <c r="Q2178" s="3"/>
      <c r="R2178" s="1"/>
      <c r="S2178" s="1"/>
      <c r="U2178" s="1"/>
      <c r="V2178" s="3"/>
    </row>
  </sheetData>
  <mergeCells count="1">
    <mergeCell ref="A1:T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A46E-532D-460C-86ED-7AA6C318C5D3}">
  <dimension ref="A1:AC1171"/>
  <sheetViews>
    <sheetView topLeftCell="A3" zoomScaleNormal="100" workbookViewId="0">
      <selection activeCell="I4" sqref="I4"/>
    </sheetView>
  </sheetViews>
  <sheetFormatPr defaultColWidth="9.25" defaultRowHeight="12.75" x14ac:dyDescent="0.2"/>
  <cols>
    <col min="1" max="1" width="8.75" style="1" customWidth="1"/>
    <col min="2" max="15" width="8.75" style="4" customWidth="1"/>
    <col min="16" max="19" width="8.75" style="4" hidden="1" customWidth="1"/>
    <col min="20" max="20" width="8.75" style="4" customWidth="1"/>
    <col min="21" max="21" width="8.75" style="8" customWidth="1"/>
    <col min="22" max="23" width="8.75" style="4" customWidth="1"/>
    <col min="24" max="25" width="8.75" style="4" hidden="1" customWidth="1"/>
    <col min="26" max="26" width="8.75" style="4" customWidth="1"/>
    <col min="27" max="16384" width="9.25" style="8"/>
  </cols>
  <sheetData>
    <row r="1" spans="1:26" ht="82.5" customHeight="1" x14ac:dyDescent="0.2">
      <c r="D1" s="37"/>
    </row>
    <row r="2" spans="1:26" x14ac:dyDescent="0.2">
      <c r="A2" s="28"/>
      <c r="B2" s="37"/>
      <c r="C2" s="34"/>
      <c r="D2" s="37" t="s">
        <v>24</v>
      </c>
      <c r="K2" s="32"/>
      <c r="L2" s="27"/>
      <c r="M2" s="27"/>
      <c r="V2" s="27"/>
    </row>
    <row r="3" spans="1:26" x14ac:dyDescent="0.2">
      <c r="A3" s="13" t="s">
        <v>14</v>
      </c>
      <c r="B3" s="4" t="s">
        <v>19</v>
      </c>
      <c r="C3" s="4" t="s">
        <v>31</v>
      </c>
      <c r="D3" s="4" t="s">
        <v>20</v>
      </c>
      <c r="E3" s="4" t="s">
        <v>17</v>
      </c>
      <c r="F3" s="4" t="s">
        <v>30</v>
      </c>
      <c r="G3" s="4" t="s">
        <v>18</v>
      </c>
      <c r="I3" s="3" t="s">
        <v>21</v>
      </c>
      <c r="J3" s="3" t="s">
        <v>5</v>
      </c>
      <c r="L3" s="4" t="s">
        <v>25</v>
      </c>
      <c r="M3" s="4" t="s">
        <v>26</v>
      </c>
      <c r="N3" s="4" t="s">
        <v>27</v>
      </c>
      <c r="O3" s="4" t="s">
        <v>28</v>
      </c>
      <c r="P3" s="4" t="s">
        <v>35</v>
      </c>
      <c r="Q3" s="4" t="s">
        <v>36</v>
      </c>
      <c r="R3" s="4" t="s">
        <v>37</v>
      </c>
      <c r="S3" s="4" t="s">
        <v>38</v>
      </c>
      <c r="T3" s="29" t="s">
        <v>15</v>
      </c>
      <c r="V3" s="4" t="s">
        <v>7</v>
      </c>
      <c r="W3" s="4" t="s">
        <v>23</v>
      </c>
      <c r="X3" s="4" t="s">
        <v>40</v>
      </c>
      <c r="Y3" s="4" t="s">
        <v>39</v>
      </c>
      <c r="Z3" s="29" t="s">
        <v>22</v>
      </c>
    </row>
    <row r="4" spans="1:26" x14ac:dyDescent="0.2">
      <c r="A4" s="24">
        <v>10624</v>
      </c>
      <c r="B4" s="4">
        <v>1.0339102802741529E-2</v>
      </c>
      <c r="C4" s="4">
        <v>3.4630330974310342E-2</v>
      </c>
      <c r="D4" s="4">
        <v>-1.2739026887687688E-2</v>
      </c>
      <c r="E4" s="4">
        <v>5.7180015584813448E-2</v>
      </c>
      <c r="F4" s="4">
        <v>7.9540808323466328E-2</v>
      </c>
      <c r="G4" s="4">
        <v>4.5589004915309594E-3</v>
      </c>
      <c r="I4" s="4">
        <v>4.6600000000000003E-2</v>
      </c>
      <c r="J4" s="4">
        <v>3.4000000000000002E-3</v>
      </c>
      <c r="L4" s="23">
        <f t="shared" ref="L4:L67" si="0">B4-$J4</f>
        <v>6.9391028027415286E-3</v>
      </c>
      <c r="M4" s="23">
        <f t="shared" ref="M4:M67" si="1">E4-$J4</f>
        <v>5.3780015584813448E-2</v>
      </c>
      <c r="N4" s="23">
        <f t="shared" ref="N4:N67" si="2">D4-$J4</f>
        <v>-1.6139026887687688E-2</v>
      </c>
      <c r="O4" s="23">
        <f t="shared" ref="O4:O67" si="3">G4-$J4</f>
        <v>1.1589004915309592E-3</v>
      </c>
      <c r="P4" s="41">
        <f t="shared" ref="P4:P35" si="4">P5</f>
        <v>0.95838372907872915</v>
      </c>
      <c r="Q4" s="41">
        <f t="shared" ref="Q4:Q35" si="5">Q5</f>
        <v>0.73566666868569341</v>
      </c>
      <c r="R4" s="41">
        <f t="shared" ref="R4:R35" si="6">R5</f>
        <v>1.4263925413067806</v>
      </c>
      <c r="S4" s="41">
        <f t="shared" ref="S4:S35" si="7">S5</f>
        <v>1.451053561306733</v>
      </c>
      <c r="T4" s="29">
        <f>(L4/$P$4+M4/$Q$4)/2-(N4/$R$4+O4/$S$4)/2</f>
        <v>4.543005927716888E-2</v>
      </c>
      <c r="V4" s="23">
        <f>'Conservative Formula 2025'!M4-J4</f>
        <v>4.028035897435818E-2</v>
      </c>
      <c r="W4" s="23">
        <f>'Conservative Formula 2025'!N4-J4</f>
        <v>3.5844274999999717E-2</v>
      </c>
      <c r="X4" s="41">
        <f t="shared" ref="X4:X35" si="8">X5</f>
        <v>0.76533950031468401</v>
      </c>
      <c r="Y4" s="41">
        <f t="shared" ref="Y4:Y36" si="9">Y5</f>
        <v>1.4713628679209618</v>
      </c>
      <c r="Z4" s="29">
        <f>V4/$X$4-W4/$Y$4</f>
        <v>2.8269432276936245E-2</v>
      </c>
    </row>
    <row r="5" spans="1:26" x14ac:dyDescent="0.2">
      <c r="A5" s="24">
        <v>10652</v>
      </c>
      <c r="B5" s="4">
        <v>1.9385966343888006E-2</v>
      </c>
      <c r="C5" s="4">
        <v>2.8265194532177684E-3</v>
      </c>
      <c r="D5" s="4">
        <v>1.9786234864690888E-2</v>
      </c>
      <c r="E5" s="4">
        <v>-6.5834097109161993E-3</v>
      </c>
      <c r="F5" s="4">
        <v>4.0466283956965832E-3</v>
      </c>
      <c r="G5" s="4">
        <v>3.9183418807793302E-3</v>
      </c>
      <c r="I5" s="4">
        <v>-3.4000000000000002E-3</v>
      </c>
      <c r="J5" s="4">
        <v>3.5999999999999999E-3</v>
      </c>
      <c r="L5" s="23">
        <f t="shared" si="0"/>
        <v>1.5785966343888007E-2</v>
      </c>
      <c r="M5" s="23">
        <f t="shared" si="1"/>
        <v>-1.0183409710916198E-2</v>
      </c>
      <c r="N5" s="23">
        <f t="shared" si="2"/>
        <v>1.6186234864690889E-2</v>
      </c>
      <c r="O5" s="23">
        <f t="shared" si="3"/>
        <v>3.1834188077933031E-4</v>
      </c>
      <c r="P5" s="41">
        <f t="shared" si="4"/>
        <v>0.95838372907872915</v>
      </c>
      <c r="Q5" s="41">
        <f t="shared" si="5"/>
        <v>0.73566666868569341</v>
      </c>
      <c r="R5" s="41">
        <f t="shared" si="6"/>
        <v>1.4263925413067806</v>
      </c>
      <c r="S5" s="41">
        <f t="shared" si="7"/>
        <v>1.451053561306733</v>
      </c>
      <c r="T5" s="29">
        <f>(L5/$P4+M5/$Q4)/2-(N5/$R4+O5/$S4)/2</f>
        <v>-4.4690179914503563E-3</v>
      </c>
      <c r="V5" s="23">
        <f>'Conservative Formula 2025'!M5-J5</f>
        <v>1.7401035104028177E-2</v>
      </c>
      <c r="W5" s="23">
        <f>'Conservative Formula 2025'!N5-J5</f>
        <v>-2.0650936134913707E-2</v>
      </c>
      <c r="X5" s="41">
        <f t="shared" si="8"/>
        <v>0.76533950031468401</v>
      </c>
      <c r="Y5" s="41">
        <f t="shared" si="9"/>
        <v>1.4713628679209618</v>
      </c>
      <c r="Z5" s="29">
        <f t="shared" ref="Z5:Z68" si="10">V5/$X4-W5/$Y4</f>
        <v>3.6771604422704891E-2</v>
      </c>
    </row>
    <row r="6" spans="1:26" x14ac:dyDescent="0.2">
      <c r="A6" s="24">
        <v>10681</v>
      </c>
      <c r="B6" s="4">
        <v>-4.5709019804758944E-2</v>
      </c>
      <c r="C6" s="4">
        <v>-6.0469302987401163E-2</v>
      </c>
      <c r="D6" s="4">
        <v>-1.2666474937038985E-2</v>
      </c>
      <c r="E6" s="4">
        <v>6.9234841303118522E-3</v>
      </c>
      <c r="F6" s="4">
        <v>-1.9660526013866031E-3</v>
      </c>
      <c r="G6" s="4">
        <v>-1.3914602934410714E-2</v>
      </c>
      <c r="I6" s="4">
        <v>-8.8999999999999999E-3</v>
      </c>
      <c r="J6" s="4">
        <v>3.4000000000000002E-3</v>
      </c>
      <c r="L6" s="23">
        <f t="shared" si="0"/>
        <v>-4.9109019804758944E-2</v>
      </c>
      <c r="M6" s="23">
        <f t="shared" si="1"/>
        <v>3.5234841303118519E-3</v>
      </c>
      <c r="N6" s="23">
        <f t="shared" si="2"/>
        <v>-1.6066474937038985E-2</v>
      </c>
      <c r="O6" s="23">
        <f t="shared" si="3"/>
        <v>-1.7314602934410714E-2</v>
      </c>
      <c r="P6" s="41">
        <f t="shared" si="4"/>
        <v>0.95838372907872915</v>
      </c>
      <c r="Q6" s="41">
        <f t="shared" si="5"/>
        <v>0.73566666868569341</v>
      </c>
      <c r="R6" s="41">
        <f t="shared" si="6"/>
        <v>1.4263925413067806</v>
      </c>
      <c r="S6" s="41">
        <f t="shared" si="7"/>
        <v>1.451053561306733</v>
      </c>
      <c r="T6" s="29">
        <f t="shared" ref="T6:T69" si="11">(L6/$P5+M6/$Q5)/2-(N6/$R5+O6/$S5)/2</f>
        <v>-1.1627920343912636E-2</v>
      </c>
      <c r="V6" s="23">
        <f>'Conservative Formula 2025'!M6-J6</f>
        <v>-1.2558183853570257E-2</v>
      </c>
      <c r="W6" s="23">
        <f>'Conservative Formula 2025'!N6-J6</f>
        <v>-6.8240217943845424E-2</v>
      </c>
      <c r="X6" s="41">
        <f t="shared" si="8"/>
        <v>0.76533950031468401</v>
      </c>
      <c r="Y6" s="41">
        <f t="shared" si="9"/>
        <v>1.4713628679209618</v>
      </c>
      <c r="Z6" s="29">
        <f t="shared" si="10"/>
        <v>2.9970273505169866E-2</v>
      </c>
    </row>
    <row r="7" spans="1:26" x14ac:dyDescent="0.2">
      <c r="A7" s="24">
        <v>10713</v>
      </c>
      <c r="B7" s="4">
        <v>4.8137220060067154E-3</v>
      </c>
      <c r="C7" s="4">
        <v>1.5827275191182544E-4</v>
      </c>
      <c r="D7" s="4">
        <v>-2.228650010675215E-2</v>
      </c>
      <c r="E7" s="4">
        <v>2.213573510897171E-2</v>
      </c>
      <c r="F7" s="4">
        <v>2.3672703264991934E-2</v>
      </c>
      <c r="G7" s="4">
        <v>5.4069911371186219E-3</v>
      </c>
      <c r="I7" s="4">
        <v>1.43E-2</v>
      </c>
      <c r="J7" s="4">
        <v>3.5999999999999999E-3</v>
      </c>
      <c r="L7" s="23">
        <f t="shared" si="0"/>
        <v>1.2137220060067155E-3</v>
      </c>
      <c r="M7" s="23">
        <f t="shared" si="1"/>
        <v>1.8535735108971711E-2</v>
      </c>
      <c r="N7" s="23">
        <f t="shared" si="2"/>
        <v>-2.5886500106752149E-2</v>
      </c>
      <c r="O7" s="23">
        <f t="shared" si="3"/>
        <v>1.806991137118622E-3</v>
      </c>
      <c r="P7" s="41">
        <f t="shared" si="4"/>
        <v>0.95838372907872915</v>
      </c>
      <c r="Q7" s="41">
        <f t="shared" si="5"/>
        <v>0.73566666868569341</v>
      </c>
      <c r="R7" s="41">
        <f t="shared" si="6"/>
        <v>1.4263925413067806</v>
      </c>
      <c r="S7" s="41">
        <f t="shared" si="7"/>
        <v>1.451053561306733</v>
      </c>
      <c r="T7" s="29">
        <f t="shared" si="11"/>
        <v>2.168259694944304E-2</v>
      </c>
      <c r="V7" s="23">
        <f>'Conservative Formula 2025'!M7-J7</f>
        <v>7.4362439024387361E-3</v>
      </c>
      <c r="W7" s="23">
        <f>'Conservative Formula 2025'!N7-J7</f>
        <v>-2.3546658536585614E-2</v>
      </c>
      <c r="X7" s="41">
        <f t="shared" si="8"/>
        <v>0.76533950031468401</v>
      </c>
      <c r="Y7" s="41">
        <f t="shared" si="9"/>
        <v>1.4713628679209618</v>
      </c>
      <c r="Z7" s="29">
        <f t="shared" si="10"/>
        <v>2.5719566334319932E-2</v>
      </c>
    </row>
    <row r="8" spans="1:26" x14ac:dyDescent="0.2">
      <c r="A8" s="24">
        <v>10744</v>
      </c>
      <c r="B8" s="4">
        <v>-7.8991724932515384E-2</v>
      </c>
      <c r="C8" s="4">
        <v>-0.12206521442562523</v>
      </c>
      <c r="D8" s="4">
        <v>-0.17211439122523753</v>
      </c>
      <c r="E8" s="4">
        <v>-2.0540016592381916E-2</v>
      </c>
      <c r="F8" s="4">
        <v>-4.5478212924039307E-2</v>
      </c>
      <c r="G8" s="4">
        <v>-0.1249578124023023</v>
      </c>
      <c r="I8" s="4">
        <v>-6.3899999999999998E-2</v>
      </c>
      <c r="J8" s="4">
        <v>4.4000000000000003E-3</v>
      </c>
      <c r="L8" s="23">
        <f t="shared" si="0"/>
        <v>-8.3391724932515385E-2</v>
      </c>
      <c r="M8" s="23">
        <f t="shared" si="1"/>
        <v>-2.4940016592381917E-2</v>
      </c>
      <c r="N8" s="23">
        <f t="shared" si="2"/>
        <v>-0.17651439122523752</v>
      </c>
      <c r="O8" s="23">
        <f t="shared" si="3"/>
        <v>-0.12935781240230229</v>
      </c>
      <c r="P8" s="41">
        <f t="shared" si="4"/>
        <v>0.95838372907872915</v>
      </c>
      <c r="Q8" s="41">
        <f t="shared" si="5"/>
        <v>0.73566666868569341</v>
      </c>
      <c r="R8" s="41">
        <f t="shared" si="6"/>
        <v>1.4263925413067806</v>
      </c>
      <c r="S8" s="41">
        <f t="shared" si="7"/>
        <v>1.451053561306733</v>
      </c>
      <c r="T8" s="29">
        <f t="shared" si="11"/>
        <v>4.5991103161383537E-2</v>
      </c>
      <c r="V8" s="23">
        <f>'Conservative Formula 2025'!M8-J8</f>
        <v>-7.2402423579460848E-2</v>
      </c>
      <c r="W8" s="23">
        <f>'Conservative Formula 2025'!N8-J8</f>
        <v>-0.13808710560189277</v>
      </c>
      <c r="X8" s="41">
        <f t="shared" si="8"/>
        <v>0.76533950031468401</v>
      </c>
      <c r="Y8" s="41">
        <f t="shared" si="9"/>
        <v>1.4713628679209618</v>
      </c>
      <c r="Z8" s="29">
        <f t="shared" si="10"/>
        <v>-7.5191113091083173E-4</v>
      </c>
    </row>
    <row r="9" spans="1:26" x14ac:dyDescent="0.2">
      <c r="A9" s="24">
        <v>10772</v>
      </c>
      <c r="B9" s="4">
        <v>6.6324288743103033E-2</v>
      </c>
      <c r="C9" s="4">
        <v>5.7261069381948859E-2</v>
      </c>
      <c r="D9" s="4">
        <v>7.6118444698333176E-2</v>
      </c>
      <c r="E9" s="4">
        <v>8.6613144042863244E-2</v>
      </c>
      <c r="F9" s="4">
        <v>0.13113248516649301</v>
      </c>
      <c r="G9" s="4">
        <v>0.11223238535048563</v>
      </c>
      <c r="I9" s="4">
        <v>9.6999999999999989E-2</v>
      </c>
      <c r="J9" s="4">
        <v>5.1999999999999998E-3</v>
      </c>
      <c r="L9" s="23">
        <f t="shared" si="0"/>
        <v>6.1124288743103036E-2</v>
      </c>
      <c r="M9" s="23">
        <f t="shared" si="1"/>
        <v>8.1413144042863247E-2</v>
      </c>
      <c r="N9" s="23">
        <f t="shared" si="2"/>
        <v>7.091844469833318E-2</v>
      </c>
      <c r="O9" s="23">
        <f t="shared" si="3"/>
        <v>0.10703238535048563</v>
      </c>
      <c r="P9" s="41">
        <f t="shared" si="4"/>
        <v>0.95838372907872915</v>
      </c>
      <c r="Q9" s="41">
        <f t="shared" si="5"/>
        <v>0.73566666868569341</v>
      </c>
      <c r="R9" s="41">
        <f t="shared" si="6"/>
        <v>1.4263925413067806</v>
      </c>
      <c r="S9" s="41">
        <f t="shared" si="7"/>
        <v>1.451053561306733</v>
      </c>
      <c r="T9" s="29">
        <f t="shared" si="11"/>
        <v>2.5481865449121059E-2</v>
      </c>
      <c r="V9" s="23">
        <f>'Conservative Formula 2025'!M9-J9</f>
        <v>7.3211461761609628E-2</v>
      </c>
      <c r="W9" s="23">
        <f>'Conservative Formula 2025'!N9-J9</f>
        <v>4.0034314811412938E-2</v>
      </c>
      <c r="X9" s="41">
        <f t="shared" si="8"/>
        <v>0.76533950031468401</v>
      </c>
      <c r="Y9" s="41">
        <f t="shared" si="9"/>
        <v>1.4713628679209618</v>
      </c>
      <c r="Z9" s="29">
        <f t="shared" si="10"/>
        <v>6.8449802938134519E-2</v>
      </c>
    </row>
    <row r="10" spans="1:26" x14ac:dyDescent="0.2">
      <c r="A10" s="24">
        <v>10805</v>
      </c>
      <c r="B10" s="4">
        <v>1.4848190254936E-2</v>
      </c>
      <c r="C10" s="4">
        <v>-9.9323654466957345E-3</v>
      </c>
      <c r="D10" s="4">
        <v>-3.3198337620222396E-2</v>
      </c>
      <c r="E10" s="4">
        <v>7.0135165781624709E-2</v>
      </c>
      <c r="F10" s="4">
        <v>4.3320003591424072E-2</v>
      </c>
      <c r="G10" s="4">
        <v>1.8911407095826505E-2</v>
      </c>
      <c r="I10" s="4">
        <v>4.4600000000000001E-2</v>
      </c>
      <c r="J10" s="4">
        <v>3.3E-3</v>
      </c>
      <c r="L10" s="23">
        <f t="shared" si="0"/>
        <v>1.1548190254935999E-2</v>
      </c>
      <c r="M10" s="23">
        <f t="shared" si="1"/>
        <v>6.6835165781624711E-2</v>
      </c>
      <c r="N10" s="23">
        <f t="shared" si="2"/>
        <v>-3.6498337620222393E-2</v>
      </c>
      <c r="O10" s="23">
        <f t="shared" si="3"/>
        <v>1.5611407095826504E-2</v>
      </c>
      <c r="P10" s="41">
        <f t="shared" si="4"/>
        <v>0.95838372907872915</v>
      </c>
      <c r="Q10" s="41">
        <f t="shared" si="5"/>
        <v>0.73566666868569341</v>
      </c>
      <c r="R10" s="41">
        <f t="shared" si="6"/>
        <v>1.4263925413067806</v>
      </c>
      <c r="S10" s="41">
        <f t="shared" si="7"/>
        <v>1.451053561306733</v>
      </c>
      <c r="T10" s="29">
        <f t="shared" si="11"/>
        <v>5.8864319748578038E-2</v>
      </c>
      <c r="V10" s="23">
        <f>'Conservative Formula 2025'!M10-J10</f>
        <v>4.1956243902438878E-2</v>
      </c>
      <c r="W10" s="23">
        <f>'Conservative Formula 2025'!N10-J10</f>
        <v>-3.588195238095318E-2</v>
      </c>
      <c r="X10" s="41">
        <f t="shared" si="8"/>
        <v>0.76533950031468401</v>
      </c>
      <c r="Y10" s="41">
        <f t="shared" si="9"/>
        <v>1.4713628679209618</v>
      </c>
      <c r="Z10" s="29">
        <f t="shared" si="10"/>
        <v>7.920731626593619E-2</v>
      </c>
    </row>
    <row r="11" spans="1:26" x14ac:dyDescent="0.2">
      <c r="A11" s="24">
        <v>10835</v>
      </c>
      <c r="B11" s="4">
        <v>-7.7255863111094225E-3</v>
      </c>
      <c r="C11" s="4">
        <v>4.2482894109707736E-4</v>
      </c>
      <c r="D11" s="4">
        <v>-2.2201653687925815E-2</v>
      </c>
      <c r="E11" s="4">
        <v>8.6459925650411273E-2</v>
      </c>
      <c r="F11" s="4">
        <v>0.11486829204680116</v>
      </c>
      <c r="G11" s="4">
        <v>8.2059500403333541E-2</v>
      </c>
      <c r="I11" s="4">
        <v>8.1799999999999998E-2</v>
      </c>
      <c r="J11" s="4">
        <v>4.0000000000000001E-3</v>
      </c>
      <c r="L11" s="23">
        <f t="shared" si="0"/>
        <v>-1.1725586311109423E-2</v>
      </c>
      <c r="M11" s="23">
        <f t="shared" si="1"/>
        <v>8.245992565041127E-2</v>
      </c>
      <c r="N11" s="23">
        <f t="shared" si="2"/>
        <v>-2.6201653687925815E-2</v>
      </c>
      <c r="O11" s="23">
        <f t="shared" si="3"/>
        <v>7.8059500403333537E-2</v>
      </c>
      <c r="P11" s="41">
        <f t="shared" si="4"/>
        <v>0.95838372907872915</v>
      </c>
      <c r="Q11" s="41">
        <f t="shared" si="5"/>
        <v>0.73566666868569341</v>
      </c>
      <c r="R11" s="41">
        <f t="shared" si="6"/>
        <v>1.4263925413067806</v>
      </c>
      <c r="S11" s="41">
        <f t="shared" si="7"/>
        <v>1.451053561306733</v>
      </c>
      <c r="T11" s="29">
        <f t="shared" si="11"/>
        <v>3.2214039763623664E-2</v>
      </c>
      <c r="V11" s="23">
        <f>'Conservative Formula 2025'!M11-J11</f>
        <v>5.5238169940287074E-2</v>
      </c>
      <c r="W11" s="23">
        <f>'Conservative Formula 2025'!N11-J11</f>
        <v>-1.2161877919362404E-2</v>
      </c>
      <c r="X11" s="41">
        <f t="shared" si="8"/>
        <v>0.76533950031468401</v>
      </c>
      <c r="Y11" s="41">
        <f t="shared" si="9"/>
        <v>1.4713628679209618</v>
      </c>
      <c r="Z11" s="29">
        <f t="shared" si="10"/>
        <v>8.0440450592541596E-2</v>
      </c>
    </row>
    <row r="12" spans="1:26" x14ac:dyDescent="0.2">
      <c r="A12" s="24">
        <v>10866</v>
      </c>
      <c r="B12" s="4">
        <v>-3.6573781445688014E-2</v>
      </c>
      <c r="C12" s="4">
        <v>-3.7720700594048084E-2</v>
      </c>
      <c r="D12" s="4">
        <v>-8.7704834779572804E-2</v>
      </c>
      <c r="E12" s="4">
        <v>-3.2480752093336007E-2</v>
      </c>
      <c r="F12" s="4">
        <v>-5.6115406779928878E-2</v>
      </c>
      <c r="G12" s="4">
        <v>-8.7499121235125821E-2</v>
      </c>
      <c r="I12" s="4">
        <v>-5.4699999999999999E-2</v>
      </c>
      <c r="J12" s="4">
        <v>3.4999999999999996E-3</v>
      </c>
      <c r="L12" s="23">
        <f t="shared" si="0"/>
        <v>-4.0073781445688017E-2</v>
      </c>
      <c r="M12" s="23">
        <f t="shared" si="1"/>
        <v>-3.598075209333601E-2</v>
      </c>
      <c r="N12" s="23">
        <f t="shared" si="2"/>
        <v>-9.1204834779572808E-2</v>
      </c>
      <c r="O12" s="23">
        <f t="shared" si="3"/>
        <v>-9.0999121235125824E-2</v>
      </c>
      <c r="P12" s="41">
        <f t="shared" si="4"/>
        <v>0.95838372907872915</v>
      </c>
      <c r="Q12" s="41">
        <f t="shared" si="5"/>
        <v>0.73566666868569341</v>
      </c>
      <c r="R12" s="41">
        <f t="shared" si="6"/>
        <v>1.4263925413067806</v>
      </c>
      <c r="S12" s="41">
        <f t="shared" si="7"/>
        <v>1.451053561306733</v>
      </c>
      <c r="T12" s="29">
        <f t="shared" si="11"/>
        <v>1.7965196742859374E-2</v>
      </c>
      <c r="V12" s="23">
        <f>'Conservative Formula 2025'!M12-J12</f>
        <v>-4.839762038001566E-2</v>
      </c>
      <c r="W12" s="23">
        <f>'Conservative Formula 2025'!N12-J12</f>
        <v>-6.7184512848401268E-2</v>
      </c>
      <c r="X12" s="41">
        <f t="shared" si="8"/>
        <v>0.76533950031468401</v>
      </c>
      <c r="Y12" s="41">
        <f t="shared" si="9"/>
        <v>1.4713628679209618</v>
      </c>
      <c r="Z12" s="29">
        <f t="shared" si="10"/>
        <v>-1.7575382725718521E-2</v>
      </c>
    </row>
    <row r="13" spans="1:26" x14ac:dyDescent="0.2">
      <c r="A13" s="24">
        <v>10897</v>
      </c>
      <c r="B13" s="4">
        <v>-0.15582239788526508</v>
      </c>
      <c r="C13" s="4">
        <v>-0.25511138202892214</v>
      </c>
      <c r="D13" s="4">
        <v>-0.30882057308179633</v>
      </c>
      <c r="E13" s="4">
        <v>-9.8081533591986569E-2</v>
      </c>
      <c r="F13" s="4">
        <v>-0.21386186499346838</v>
      </c>
      <c r="G13" s="4">
        <v>-0.28625256752789308</v>
      </c>
      <c r="I13" s="4">
        <v>-0.20120000000000002</v>
      </c>
      <c r="J13" s="4">
        <v>4.5999999999999999E-3</v>
      </c>
      <c r="L13" s="23">
        <f t="shared" si="0"/>
        <v>-0.16042239788526508</v>
      </c>
      <c r="M13" s="23">
        <f t="shared" si="1"/>
        <v>-0.10268153359198656</v>
      </c>
      <c r="N13" s="23">
        <f t="shared" si="2"/>
        <v>-0.31342057308179633</v>
      </c>
      <c r="O13" s="23">
        <f t="shared" si="3"/>
        <v>-0.29085256752789307</v>
      </c>
      <c r="P13" s="41">
        <f t="shared" si="4"/>
        <v>0.95838372907872915</v>
      </c>
      <c r="Q13" s="41">
        <f t="shared" si="5"/>
        <v>0.73566666868569341</v>
      </c>
      <c r="R13" s="41">
        <f t="shared" si="6"/>
        <v>1.4263925413067806</v>
      </c>
      <c r="S13" s="41">
        <f t="shared" si="7"/>
        <v>1.451053561306733</v>
      </c>
      <c r="T13" s="29">
        <f t="shared" si="11"/>
        <v>5.660361283015497E-2</v>
      </c>
      <c r="V13" s="23">
        <f>'Conservative Formula 2025'!M13-J13</f>
        <v>-0.13378987804878067</v>
      </c>
      <c r="W13" s="23">
        <f>'Conservative Formula 2025'!N13-J13</f>
        <v>-0.26228595348837264</v>
      </c>
      <c r="X13" s="41">
        <f t="shared" si="8"/>
        <v>0.76533950031468401</v>
      </c>
      <c r="Y13" s="41">
        <f t="shared" si="9"/>
        <v>1.4713628679209618</v>
      </c>
      <c r="Z13" s="29">
        <f t="shared" si="10"/>
        <v>3.4493997794800835E-3</v>
      </c>
    </row>
    <row r="14" spans="1:26" x14ac:dyDescent="0.2">
      <c r="A14" s="24">
        <v>10926</v>
      </c>
      <c r="B14" s="4">
        <v>-0.15236854551253654</v>
      </c>
      <c r="C14" s="4">
        <v>-0.16121905439915951</v>
      </c>
      <c r="D14" s="4">
        <v>-0.13248947539024458</v>
      </c>
      <c r="E14" s="4">
        <v>-8.8886274913759333E-2</v>
      </c>
      <c r="F14" s="4">
        <v>-0.13655525896559528</v>
      </c>
      <c r="G14" s="4">
        <v>-0.16518139180917024</v>
      </c>
      <c r="I14" s="4">
        <v>-0.12740000000000001</v>
      </c>
      <c r="J14" s="4">
        <v>3.7000000000000002E-3</v>
      </c>
      <c r="L14" s="23">
        <f t="shared" si="0"/>
        <v>-0.15606854551253654</v>
      </c>
      <c r="M14" s="23">
        <f t="shared" si="1"/>
        <v>-9.2586274913759328E-2</v>
      </c>
      <c r="N14" s="23">
        <f t="shared" si="2"/>
        <v>-0.13618947539024459</v>
      </c>
      <c r="O14" s="23">
        <f t="shared" si="3"/>
        <v>-0.16888139180917025</v>
      </c>
      <c r="P14" s="41">
        <f t="shared" si="4"/>
        <v>0.95838372907872915</v>
      </c>
      <c r="Q14" s="41">
        <f t="shared" si="5"/>
        <v>0.73566666868569341</v>
      </c>
      <c r="R14" s="41">
        <f t="shared" si="6"/>
        <v>1.4263925413067806</v>
      </c>
      <c r="S14" s="41">
        <f t="shared" si="7"/>
        <v>1.451053561306733</v>
      </c>
      <c r="T14" s="29">
        <f t="shared" si="11"/>
        <v>-3.8417759966526424E-2</v>
      </c>
      <c r="V14" s="23">
        <f>'Conservative Formula 2025'!M14-J14</f>
        <v>-0.11072738195747918</v>
      </c>
      <c r="W14" s="23">
        <f>'Conservative Formula 2025'!N14-J14</f>
        <v>-0.11431910807564356</v>
      </c>
      <c r="X14" s="41">
        <f t="shared" si="8"/>
        <v>0.76533950031468401</v>
      </c>
      <c r="Y14" s="41">
        <f t="shared" si="9"/>
        <v>1.4713628679209618</v>
      </c>
      <c r="Z14" s="29">
        <f t="shared" si="10"/>
        <v>-6.6981402091292719E-2</v>
      </c>
    </row>
    <row r="15" spans="1:26" x14ac:dyDescent="0.2">
      <c r="A15" s="24">
        <v>10958</v>
      </c>
      <c r="B15" s="4">
        <v>-5.3015372068354716E-2</v>
      </c>
      <c r="C15" s="4">
        <v>-4.2987067253492772E-2</v>
      </c>
      <c r="D15" s="4">
        <v>-3.8907370630238969E-2</v>
      </c>
      <c r="E15" s="4">
        <v>-4.7355737177071644E-3</v>
      </c>
      <c r="F15" s="4">
        <v>3.0222805569389166E-2</v>
      </c>
      <c r="G15" s="4">
        <v>5.6482659260570056E-2</v>
      </c>
      <c r="I15" s="4">
        <v>1.3300000000000001E-2</v>
      </c>
      <c r="J15" s="4">
        <v>3.7000000000000002E-3</v>
      </c>
      <c r="L15" s="23">
        <f t="shared" si="0"/>
        <v>-5.6715372068354718E-2</v>
      </c>
      <c r="M15" s="23">
        <f t="shared" si="1"/>
        <v>-8.4355737177071646E-3</v>
      </c>
      <c r="N15" s="23">
        <f t="shared" si="2"/>
        <v>-4.2607370630238971E-2</v>
      </c>
      <c r="O15" s="23">
        <f t="shared" si="3"/>
        <v>5.2782659260570054E-2</v>
      </c>
      <c r="P15" s="41">
        <f t="shared" si="4"/>
        <v>0.95838372907872915</v>
      </c>
      <c r="Q15" s="41">
        <f t="shared" si="5"/>
        <v>0.73566666868569341</v>
      </c>
      <c r="R15" s="41">
        <f t="shared" si="6"/>
        <v>1.4263925413067806</v>
      </c>
      <c r="S15" s="41">
        <f t="shared" si="7"/>
        <v>1.451053561306733</v>
      </c>
      <c r="T15" s="29">
        <f t="shared" si="11"/>
        <v>-3.8574700621935964E-2</v>
      </c>
      <c r="V15" s="23">
        <f>'Conservative Formula 2025'!M15-J15</f>
        <v>1.7940413361379449E-2</v>
      </c>
      <c r="W15" s="23">
        <f>'Conservative Formula 2025'!N15-J15</f>
        <v>-0.11037346808874211</v>
      </c>
      <c r="X15" s="41">
        <f t="shared" si="8"/>
        <v>0.76533950031468401</v>
      </c>
      <c r="Y15" s="41">
        <f t="shared" si="9"/>
        <v>1.4713628679209618</v>
      </c>
      <c r="Z15" s="29">
        <f t="shared" si="10"/>
        <v>9.8455562198384666E-2</v>
      </c>
    </row>
    <row r="16" spans="1:26" x14ac:dyDescent="0.2">
      <c r="A16" s="24">
        <v>10989</v>
      </c>
      <c r="B16" s="4">
        <v>9.4762306517960804E-2</v>
      </c>
      <c r="C16" s="4">
        <v>0.169343090901658</v>
      </c>
      <c r="D16" s="4">
        <v>0.18927506086431589</v>
      </c>
      <c r="E16" s="4">
        <v>3.3141008207870692E-2</v>
      </c>
      <c r="F16" s="4">
        <v>6.5642773284038336E-2</v>
      </c>
      <c r="G16" s="4">
        <v>5.8182362894735107E-2</v>
      </c>
      <c r="I16" s="4">
        <v>5.6100000000000004E-2</v>
      </c>
      <c r="J16" s="4">
        <v>1.4000000000000002E-3</v>
      </c>
      <c r="L16" s="23">
        <f t="shared" si="0"/>
        <v>9.3362306517960805E-2</v>
      </c>
      <c r="M16" s="23">
        <f t="shared" si="1"/>
        <v>3.1741008207870694E-2</v>
      </c>
      <c r="N16" s="23">
        <f t="shared" si="2"/>
        <v>0.18787506086431588</v>
      </c>
      <c r="O16" s="23">
        <f t="shared" si="3"/>
        <v>5.6782362894735108E-2</v>
      </c>
      <c r="P16" s="41">
        <f t="shared" si="4"/>
        <v>0.95838372907872915</v>
      </c>
      <c r="Q16" s="41">
        <f t="shared" si="5"/>
        <v>0.73566666868569341</v>
      </c>
      <c r="R16" s="41">
        <f t="shared" si="6"/>
        <v>1.4263925413067806</v>
      </c>
      <c r="S16" s="41">
        <f t="shared" si="7"/>
        <v>1.451053561306733</v>
      </c>
      <c r="T16" s="29">
        <f t="shared" si="11"/>
        <v>-1.5141463589650003E-2</v>
      </c>
      <c r="U16" s="43"/>
      <c r="V16" s="23">
        <f>'Conservative Formula 2025'!M16-J16</f>
        <v>4.4107682926828831E-2</v>
      </c>
      <c r="W16" s="23">
        <f>'Conservative Formula 2025'!N16-J16</f>
        <v>0.2319903571428566</v>
      </c>
      <c r="X16" s="41">
        <f t="shared" si="8"/>
        <v>0.76533950031468401</v>
      </c>
      <c r="Y16" s="41">
        <f t="shared" si="9"/>
        <v>1.4713628679209618</v>
      </c>
      <c r="Z16" s="29">
        <f t="shared" si="10"/>
        <v>-0.10003886445210936</v>
      </c>
    </row>
    <row r="17" spans="1:26" x14ac:dyDescent="0.2">
      <c r="A17" s="24">
        <v>11017</v>
      </c>
      <c r="B17" s="4">
        <v>2.9398827443906095E-2</v>
      </c>
      <c r="C17" s="4">
        <v>7.2915636312707699E-2</v>
      </c>
      <c r="D17" s="4">
        <v>2.4295940610691291E-2</v>
      </c>
      <c r="E17" s="4">
        <v>2.3688019523825377E-2</v>
      </c>
      <c r="F17" s="4">
        <v>1.7564605791516641E-2</v>
      </c>
      <c r="G17" s="4">
        <v>5.0763530740998819E-2</v>
      </c>
      <c r="I17" s="4">
        <v>2.5000000000000001E-2</v>
      </c>
      <c r="J17" s="4">
        <v>3.0000000000000001E-3</v>
      </c>
      <c r="L17" s="23">
        <f t="shared" si="0"/>
        <v>2.6398827443906096E-2</v>
      </c>
      <c r="M17" s="23">
        <f t="shared" si="1"/>
        <v>2.0688019523825377E-2</v>
      </c>
      <c r="N17" s="23">
        <f t="shared" si="2"/>
        <v>2.1295940610691292E-2</v>
      </c>
      <c r="O17" s="23">
        <f t="shared" si="3"/>
        <v>4.7763530740998816E-2</v>
      </c>
      <c r="P17" s="41">
        <f t="shared" si="4"/>
        <v>0.95838372907872915</v>
      </c>
      <c r="Q17" s="41">
        <f t="shared" si="5"/>
        <v>0.73566666868569341</v>
      </c>
      <c r="R17" s="41">
        <f t="shared" si="6"/>
        <v>1.4263925413067806</v>
      </c>
      <c r="S17" s="41">
        <f t="shared" si="7"/>
        <v>1.451053561306733</v>
      </c>
      <c r="T17" s="29">
        <f t="shared" si="11"/>
        <v>3.9101166507642671E-3</v>
      </c>
      <c r="U17" s="43"/>
      <c r="V17" s="23">
        <f>'Conservative Formula 2025'!M17-J17</f>
        <v>1.9290150991696179E-2</v>
      </c>
      <c r="W17" s="23">
        <f>'Conservative Formula 2025'!N17-J17</f>
        <v>4.1722422170843321E-2</v>
      </c>
      <c r="X17" s="41">
        <f t="shared" si="8"/>
        <v>0.76533950031468401</v>
      </c>
      <c r="Y17" s="41">
        <f t="shared" si="9"/>
        <v>1.4713628679209618</v>
      </c>
      <c r="Z17" s="29">
        <f t="shared" si="10"/>
        <v>-3.1516123598410162E-3</v>
      </c>
    </row>
    <row r="18" spans="1:26" x14ac:dyDescent="0.2">
      <c r="A18" s="24">
        <v>11048</v>
      </c>
      <c r="B18" s="4">
        <v>8.1587199862378279E-2</v>
      </c>
      <c r="C18" s="4">
        <v>0.17765653874914866</v>
      </c>
      <c r="D18" s="4">
        <v>0.12685367947252169</v>
      </c>
      <c r="E18" s="4">
        <v>4.8748510916907017E-2</v>
      </c>
      <c r="F18" s="4">
        <v>0.10210378379294793</v>
      </c>
      <c r="G18" s="4">
        <v>6.4702233879729398E-2</v>
      </c>
      <c r="I18" s="4">
        <v>7.0999999999999994E-2</v>
      </c>
      <c r="J18" s="4">
        <v>3.4999999999999996E-3</v>
      </c>
      <c r="L18" s="23">
        <f t="shared" si="0"/>
        <v>7.8087199862378276E-2</v>
      </c>
      <c r="M18" s="23">
        <f t="shared" si="1"/>
        <v>4.5248510916907014E-2</v>
      </c>
      <c r="N18" s="23">
        <f t="shared" si="2"/>
        <v>0.12335367947252168</v>
      </c>
      <c r="O18" s="23">
        <f t="shared" si="3"/>
        <v>6.1202233879729395E-2</v>
      </c>
      <c r="P18" s="41">
        <f t="shared" si="4"/>
        <v>0.95838372907872915</v>
      </c>
      <c r="Q18" s="41">
        <f t="shared" si="5"/>
        <v>0.73566666868569341</v>
      </c>
      <c r="R18" s="41">
        <f t="shared" si="6"/>
        <v>1.4263925413067806</v>
      </c>
      <c r="S18" s="41">
        <f t="shared" si="7"/>
        <v>1.451053561306733</v>
      </c>
      <c r="T18" s="29">
        <f t="shared" si="11"/>
        <v>7.1637775416212857E-3</v>
      </c>
      <c r="U18" s="43"/>
      <c r="V18" s="23">
        <f>'Conservative Formula 2025'!M18-J18</f>
        <v>6.0490584750594156E-2</v>
      </c>
      <c r="W18" s="23">
        <f>'Conservative Formula 2025'!N18-J18</f>
        <v>0.14291729530233527</v>
      </c>
      <c r="X18" s="41">
        <f t="shared" si="8"/>
        <v>0.76533950031468401</v>
      </c>
      <c r="Y18" s="41">
        <f t="shared" si="9"/>
        <v>1.4713628679209618</v>
      </c>
      <c r="Z18" s="29">
        <f t="shared" si="10"/>
        <v>-1.8095012576655231E-2</v>
      </c>
    </row>
    <row r="19" spans="1:26" x14ac:dyDescent="0.2">
      <c r="A19" s="24">
        <v>11078</v>
      </c>
      <c r="B19" s="4">
        <v>-3.2512921342676582E-2</v>
      </c>
      <c r="C19" s="4">
        <v>-5.521051749114847E-2</v>
      </c>
      <c r="D19" s="4">
        <v>-7.8276755862699998E-2</v>
      </c>
      <c r="E19" s="4">
        <v>-2.9233305649342123E-2</v>
      </c>
      <c r="F19" s="4">
        <v>-1.7751206974010003E-2</v>
      </c>
      <c r="G19" s="4">
        <v>-8.7639289079600724E-3</v>
      </c>
      <c r="I19" s="4">
        <v>-2.06E-2</v>
      </c>
      <c r="J19" s="4">
        <v>2.0999999999999999E-3</v>
      </c>
      <c r="L19" s="23">
        <f t="shared" si="0"/>
        <v>-3.4612921342676579E-2</v>
      </c>
      <c r="M19" s="23">
        <f t="shared" si="1"/>
        <v>-3.1333305649342121E-2</v>
      </c>
      <c r="N19" s="23">
        <f t="shared" si="2"/>
        <v>-8.0376755862700003E-2</v>
      </c>
      <c r="O19" s="23">
        <f t="shared" si="3"/>
        <v>-1.0863928907960072E-2</v>
      </c>
      <c r="P19" s="41">
        <f t="shared" si="4"/>
        <v>0.95838372907872915</v>
      </c>
      <c r="Q19" s="41">
        <f t="shared" si="5"/>
        <v>0.73566666868569341</v>
      </c>
      <c r="R19" s="41">
        <f t="shared" si="6"/>
        <v>1.4263925413067806</v>
      </c>
      <c r="S19" s="41">
        <f t="shared" si="7"/>
        <v>1.451053561306733</v>
      </c>
      <c r="T19" s="29">
        <f t="shared" si="11"/>
        <v>-7.4355239403279261E-3</v>
      </c>
      <c r="U19" s="43"/>
      <c r="V19" s="23">
        <f>'Conservative Formula 2025'!M19-J19</f>
        <v>-2.8815395348837824E-2</v>
      </c>
      <c r="W19" s="23">
        <f>'Conservative Formula 2025'!N19-J19</f>
        <v>-3.4420304928813657E-2</v>
      </c>
      <c r="X19" s="41">
        <f t="shared" si="8"/>
        <v>0.76533950031468401</v>
      </c>
      <c r="Y19" s="41">
        <f t="shared" si="9"/>
        <v>1.4713628679209618</v>
      </c>
      <c r="Z19" s="29">
        <f t="shared" si="10"/>
        <v>-1.4256989681869267E-2</v>
      </c>
    </row>
    <row r="20" spans="1:26" x14ac:dyDescent="0.2">
      <c r="A20" s="24">
        <v>11108</v>
      </c>
      <c r="B20" s="4">
        <v>-1.3895675844228128E-2</v>
      </c>
      <c r="C20" s="4">
        <v>-1.8091680576497127E-2</v>
      </c>
      <c r="D20" s="4">
        <v>-8.561527390118262E-2</v>
      </c>
      <c r="E20" s="4">
        <v>-4.9640304145889269E-3</v>
      </c>
      <c r="F20" s="4">
        <v>-5.8112267738359424E-3</v>
      </c>
      <c r="G20" s="4">
        <v>-4.1124127814651912E-2</v>
      </c>
      <c r="I20" s="4">
        <v>-1.66E-2</v>
      </c>
      <c r="J20" s="4">
        <v>2.5999999999999999E-3</v>
      </c>
      <c r="L20" s="23">
        <f t="shared" si="0"/>
        <v>-1.6495675844228126E-2</v>
      </c>
      <c r="M20" s="23">
        <f t="shared" si="1"/>
        <v>-7.5640304145889268E-3</v>
      </c>
      <c r="N20" s="23">
        <f t="shared" si="2"/>
        <v>-8.8215273901182625E-2</v>
      </c>
      <c r="O20" s="23">
        <f t="shared" si="3"/>
        <v>-4.372412781465191E-2</v>
      </c>
      <c r="P20" s="41">
        <f t="shared" si="4"/>
        <v>0.95838372907872915</v>
      </c>
      <c r="Q20" s="41">
        <f t="shared" si="5"/>
        <v>0.73566666868569341</v>
      </c>
      <c r="R20" s="41">
        <f t="shared" si="6"/>
        <v>1.4263925413067806</v>
      </c>
      <c r="S20" s="41">
        <f t="shared" si="7"/>
        <v>1.451053561306733</v>
      </c>
      <c r="T20" s="29">
        <f t="shared" si="11"/>
        <v>3.2241924935212198E-2</v>
      </c>
      <c r="U20" s="43"/>
      <c r="V20" s="23">
        <f>'Conservative Formula 2025'!M20-J20</f>
        <v>8.5837409488813046E-3</v>
      </c>
      <c r="W20" s="23">
        <f>'Conservative Formula 2025'!N20-J20</f>
        <v>-0.1056383762050009</v>
      </c>
      <c r="X20" s="41">
        <f t="shared" si="8"/>
        <v>0.76533950031468401</v>
      </c>
      <c r="Y20" s="41">
        <f t="shared" si="9"/>
        <v>1.4713628679209618</v>
      </c>
      <c r="Z20" s="29">
        <f t="shared" si="10"/>
        <v>8.3011876135991508E-2</v>
      </c>
    </row>
    <row r="21" spans="1:26" x14ac:dyDescent="0.2">
      <c r="A21" s="24">
        <v>11139</v>
      </c>
      <c r="B21" s="4">
        <v>-0.16596511853756424</v>
      </c>
      <c r="C21" s="4">
        <v>-0.2213021775086591</v>
      </c>
      <c r="D21" s="4">
        <v>-0.28315469893651835</v>
      </c>
      <c r="E21" s="4">
        <v>-9.9094760278598648E-2</v>
      </c>
      <c r="F21" s="4">
        <v>-0.16659673322459378</v>
      </c>
      <c r="G21" s="4">
        <v>-0.2425434709398524</v>
      </c>
      <c r="I21" s="4">
        <v>-0.16269999999999998</v>
      </c>
      <c r="J21" s="4">
        <v>2.7000000000000001E-3</v>
      </c>
      <c r="L21" s="23">
        <f t="shared" si="0"/>
        <v>-0.16866511853756425</v>
      </c>
      <c r="M21" s="23">
        <f t="shared" si="1"/>
        <v>-0.10179476027859864</v>
      </c>
      <c r="N21" s="23">
        <f t="shared" si="2"/>
        <v>-0.28585469893651833</v>
      </c>
      <c r="O21" s="23">
        <f t="shared" si="3"/>
        <v>-0.24524347093985241</v>
      </c>
      <c r="P21" s="41">
        <f t="shared" si="4"/>
        <v>0.95838372907872915</v>
      </c>
      <c r="Q21" s="41">
        <f t="shared" si="5"/>
        <v>0.73566666868569341</v>
      </c>
      <c r="R21" s="41">
        <f t="shared" si="6"/>
        <v>1.4263925413067806</v>
      </c>
      <c r="S21" s="41">
        <f t="shared" si="7"/>
        <v>1.451053561306733</v>
      </c>
      <c r="T21" s="29">
        <f t="shared" si="11"/>
        <v>2.7527340061543421E-2</v>
      </c>
      <c r="U21" s="43"/>
      <c r="V21" s="23">
        <f>'Conservative Formula 2025'!M21-J21</f>
        <v>-0.10583918639031627</v>
      </c>
      <c r="W21" s="23">
        <f>'Conservative Formula 2025'!N21-J21</f>
        <v>-0.29389519703727435</v>
      </c>
      <c r="X21" s="41">
        <f t="shared" si="8"/>
        <v>0.76533950031468401</v>
      </c>
      <c r="Y21" s="41">
        <f t="shared" si="9"/>
        <v>1.4713628679209618</v>
      </c>
      <c r="Z21" s="29">
        <f t="shared" si="10"/>
        <v>6.1453013532914824E-2</v>
      </c>
    </row>
    <row r="22" spans="1:26" x14ac:dyDescent="0.2">
      <c r="A22" s="24">
        <v>11170</v>
      </c>
      <c r="B22" s="4">
        <v>3.5801460944726804E-2</v>
      </c>
      <c r="C22" s="4">
        <v>3.4020121700494954E-2</v>
      </c>
      <c r="D22" s="4">
        <v>4.4381730091390459E-2</v>
      </c>
      <c r="E22" s="4">
        <v>2.96006507320552E-2</v>
      </c>
      <c r="F22" s="4">
        <v>4.28828725708994E-2</v>
      </c>
      <c r="G22" s="4">
        <v>7.673929111267741E-2</v>
      </c>
      <c r="I22" s="4">
        <v>4.1200000000000001E-2</v>
      </c>
      <c r="J22" s="4">
        <v>2E-3</v>
      </c>
      <c r="L22" s="23">
        <f t="shared" si="0"/>
        <v>3.3801460944726802E-2</v>
      </c>
      <c r="M22" s="23">
        <f t="shared" si="1"/>
        <v>2.7600650732055199E-2</v>
      </c>
      <c r="N22" s="23">
        <f t="shared" si="2"/>
        <v>4.2381730091390457E-2</v>
      </c>
      <c r="O22" s="23">
        <f t="shared" si="3"/>
        <v>7.4739291112677408E-2</v>
      </c>
      <c r="P22" s="41">
        <f t="shared" si="4"/>
        <v>0.95838372907872915</v>
      </c>
      <c r="Q22" s="41">
        <f t="shared" si="5"/>
        <v>0.73566666868569341</v>
      </c>
      <c r="R22" s="41">
        <f t="shared" si="6"/>
        <v>1.4263925413067806</v>
      </c>
      <c r="S22" s="41">
        <f t="shared" si="7"/>
        <v>1.451053561306733</v>
      </c>
      <c r="T22" s="29">
        <f t="shared" si="11"/>
        <v>-4.2161662525222743E-3</v>
      </c>
      <c r="U22" s="43"/>
      <c r="V22" s="23">
        <f>'Conservative Formula 2025'!M22-J22</f>
        <v>1.5797571428570967E-2</v>
      </c>
      <c r="W22" s="23">
        <f>'Conservative Formula 2025'!N22-J22</f>
        <v>6.7505476190475422E-2</v>
      </c>
      <c r="X22" s="41">
        <f t="shared" si="8"/>
        <v>0.76533950031468401</v>
      </c>
      <c r="Y22" s="41">
        <f t="shared" si="9"/>
        <v>1.4713628679209618</v>
      </c>
      <c r="Z22" s="29">
        <f t="shared" si="10"/>
        <v>-2.523829698709313E-2</v>
      </c>
    </row>
    <row r="23" spans="1:26" x14ac:dyDescent="0.2">
      <c r="A23" s="24">
        <v>11199</v>
      </c>
      <c r="B23" s="4">
        <v>-1.7085119913996305E-2</v>
      </c>
      <c r="C23" s="4">
        <v>-1.8324665567988396E-2</v>
      </c>
      <c r="D23" s="4">
        <v>-3.8777305526442096E-2</v>
      </c>
      <c r="E23" s="4">
        <v>1.1632972602933833E-2</v>
      </c>
      <c r="F23" s="4">
        <v>9.1064519515791087E-3</v>
      </c>
      <c r="G23" s="4">
        <v>-1.6508260996328405E-2</v>
      </c>
      <c r="I23" s="4">
        <v>3.0000000000000001E-3</v>
      </c>
      <c r="J23" s="4">
        <v>8.9999999999999998E-4</v>
      </c>
      <c r="L23" s="23">
        <f t="shared" si="0"/>
        <v>-1.7985119913996307E-2</v>
      </c>
      <c r="M23" s="23">
        <f t="shared" si="1"/>
        <v>1.0732972602933833E-2</v>
      </c>
      <c r="N23" s="23">
        <f t="shared" si="2"/>
        <v>-3.9677305526442094E-2</v>
      </c>
      <c r="O23" s="23">
        <f t="shared" si="3"/>
        <v>-1.7408260996328407E-2</v>
      </c>
      <c r="P23" s="41">
        <f t="shared" si="4"/>
        <v>0.95838372907872915</v>
      </c>
      <c r="Q23" s="41">
        <f t="shared" si="5"/>
        <v>0.73566666868569341</v>
      </c>
      <c r="R23" s="41">
        <f t="shared" si="6"/>
        <v>1.4263925413067806</v>
      </c>
      <c r="S23" s="41">
        <f t="shared" si="7"/>
        <v>1.451053561306733</v>
      </c>
      <c r="T23" s="29">
        <f t="shared" si="11"/>
        <v>1.7818438229680007E-2</v>
      </c>
      <c r="U23" s="43"/>
      <c r="V23" s="23">
        <f>'Conservative Formula 2025'!M23-J23</f>
        <v>3.0577981780594132E-3</v>
      </c>
      <c r="W23" s="23">
        <f>'Conservative Formula 2025'!N23-J23</f>
        <v>-8.2205417465237338E-2</v>
      </c>
      <c r="X23" s="41">
        <f t="shared" si="8"/>
        <v>0.76533950031468401</v>
      </c>
      <c r="Y23" s="41">
        <f t="shared" si="9"/>
        <v>1.4713628679209618</v>
      </c>
      <c r="Z23" s="29">
        <f t="shared" si="10"/>
        <v>5.9865602910097251E-2</v>
      </c>
    </row>
    <row r="24" spans="1:26" x14ac:dyDescent="0.2">
      <c r="A24" s="24">
        <v>11231</v>
      </c>
      <c r="B24" s="4">
        <v>-0.11964477206848934</v>
      </c>
      <c r="C24" s="4">
        <v>-0.2157724898972212</v>
      </c>
      <c r="D24" s="4">
        <v>-0.21163493951146839</v>
      </c>
      <c r="E24" s="4">
        <v>-7.903964957776477E-2</v>
      </c>
      <c r="F24" s="4">
        <v>-0.134601182504683</v>
      </c>
      <c r="G24" s="4">
        <v>-0.20752115580250741</v>
      </c>
      <c r="I24" s="4">
        <v>-0.1275</v>
      </c>
      <c r="J24" s="4">
        <v>2.2000000000000001E-3</v>
      </c>
      <c r="L24" s="23">
        <f t="shared" si="0"/>
        <v>-0.12184477206848933</v>
      </c>
      <c r="M24" s="23">
        <f t="shared" si="1"/>
        <v>-8.1239649577764764E-2</v>
      </c>
      <c r="N24" s="23">
        <f t="shared" si="2"/>
        <v>-0.2138349395114684</v>
      </c>
      <c r="O24" s="23">
        <f t="shared" si="3"/>
        <v>-0.20972115580250741</v>
      </c>
      <c r="P24" s="41">
        <f t="shared" si="4"/>
        <v>0.95838372907872915</v>
      </c>
      <c r="Q24" s="41">
        <f t="shared" si="5"/>
        <v>0.73566666868569341</v>
      </c>
      <c r="R24" s="41">
        <f t="shared" si="6"/>
        <v>1.4263925413067806</v>
      </c>
      <c r="S24" s="41">
        <f t="shared" si="7"/>
        <v>1.451053561306733</v>
      </c>
      <c r="T24" s="29">
        <f t="shared" si="11"/>
        <v>2.8438858103868425E-2</v>
      </c>
      <c r="U24" s="43"/>
      <c r="V24" s="23">
        <f>'Conservative Formula 2025'!M24-J24</f>
        <v>-9.3316909009457452E-2</v>
      </c>
      <c r="W24" s="23">
        <f>'Conservative Formula 2025'!N24-J24</f>
        <v>-0.22210934745714941</v>
      </c>
      <c r="X24" s="41">
        <f t="shared" si="8"/>
        <v>0.76533950031468401</v>
      </c>
      <c r="Y24" s="41">
        <f t="shared" si="9"/>
        <v>1.4713628679209618</v>
      </c>
      <c r="Z24" s="29">
        <f t="shared" si="10"/>
        <v>2.9026064111855487E-2</v>
      </c>
    </row>
    <row r="25" spans="1:26" x14ac:dyDescent="0.2">
      <c r="A25" s="24">
        <v>11262</v>
      </c>
      <c r="B25" s="4">
        <v>-5.7010625045999519E-2</v>
      </c>
      <c r="C25" s="4">
        <v>-0.14372686759232312</v>
      </c>
      <c r="D25" s="4">
        <v>-0.12287691610064055</v>
      </c>
      <c r="E25" s="4">
        <v>-5.5675123188894671E-2</v>
      </c>
      <c r="F25" s="4">
        <v>-9.4399897261318366E-2</v>
      </c>
      <c r="G25" s="4">
        <v>-0.15111919178948874</v>
      </c>
      <c r="I25" s="4">
        <v>-8.7799999999999989E-2</v>
      </c>
      <c r="J25" s="4">
        <v>8.9999999999999998E-4</v>
      </c>
      <c r="L25" s="23">
        <f t="shared" si="0"/>
        <v>-5.7910625045999517E-2</v>
      </c>
      <c r="M25" s="23">
        <f t="shared" si="1"/>
        <v>-5.6575123188894669E-2</v>
      </c>
      <c r="N25" s="23">
        <f t="shared" si="2"/>
        <v>-0.12377691610064055</v>
      </c>
      <c r="O25" s="23">
        <f t="shared" si="3"/>
        <v>-0.15201919178948875</v>
      </c>
      <c r="P25" s="41">
        <f t="shared" si="4"/>
        <v>0.95838372907872915</v>
      </c>
      <c r="Q25" s="41">
        <f t="shared" si="5"/>
        <v>0.73566666868569341</v>
      </c>
      <c r="R25" s="41">
        <f t="shared" si="6"/>
        <v>1.4263925413067806</v>
      </c>
      <c r="S25" s="41">
        <f t="shared" si="7"/>
        <v>1.451053561306733</v>
      </c>
      <c r="T25" s="29">
        <f t="shared" si="11"/>
        <v>2.7106195452006043E-2</v>
      </c>
      <c r="U25" s="43"/>
      <c r="V25" s="23">
        <f>'Conservative Formula 2025'!M25-J25</f>
        <v>-6.248742857142929E-2</v>
      </c>
      <c r="W25" s="23">
        <f>'Conservative Formula 2025'!N25-J25</f>
        <v>-0.15140588095238128</v>
      </c>
      <c r="X25" s="41">
        <f t="shared" si="8"/>
        <v>0.76533950031468401</v>
      </c>
      <c r="Y25" s="41">
        <f t="shared" si="9"/>
        <v>1.4713628679209618</v>
      </c>
      <c r="Z25" s="29">
        <f t="shared" si="10"/>
        <v>2.1255116425071247E-2</v>
      </c>
    </row>
    <row r="26" spans="1:26" x14ac:dyDescent="0.2">
      <c r="A26" s="24">
        <v>11290</v>
      </c>
      <c r="B26" s="4">
        <v>-3.6386030268446445E-2</v>
      </c>
      <c r="C26" s="4">
        <v>-1.0119390188101818E-2</v>
      </c>
      <c r="D26" s="4">
        <v>1.1379054973424285E-2</v>
      </c>
      <c r="E26" s="4">
        <v>-2.6625135923923904E-2</v>
      </c>
      <c r="F26" s="4">
        <v>-1.7874580550722996E-2</v>
      </c>
      <c r="G26" s="4">
        <v>-1.63560721126077E-2</v>
      </c>
      <c r="I26" s="4">
        <v>-3.04E-2</v>
      </c>
      <c r="J26" s="4">
        <v>1.2999999999999999E-3</v>
      </c>
      <c r="L26" s="23">
        <f t="shared" si="0"/>
        <v>-3.7686030268446448E-2</v>
      </c>
      <c r="M26" s="23">
        <f t="shared" si="1"/>
        <v>-2.7925135923923903E-2</v>
      </c>
      <c r="N26" s="23">
        <f t="shared" si="2"/>
        <v>1.0079054973424286E-2</v>
      </c>
      <c r="O26" s="23">
        <f t="shared" si="3"/>
        <v>-1.7656072112607699E-2</v>
      </c>
      <c r="P26" s="41">
        <f t="shared" si="4"/>
        <v>0.95838372907872915</v>
      </c>
      <c r="Q26" s="41">
        <f t="shared" si="5"/>
        <v>0.73566666868569341</v>
      </c>
      <c r="R26" s="41">
        <f t="shared" si="6"/>
        <v>1.4263925413067806</v>
      </c>
      <c r="S26" s="41">
        <f t="shared" si="7"/>
        <v>1.451053561306733</v>
      </c>
      <c r="T26" s="29">
        <f t="shared" si="11"/>
        <v>-3.6089896564505605E-2</v>
      </c>
      <c r="U26" s="43"/>
      <c r="V26" s="23">
        <f>'Conservative Formula 2025'!M26-J26</f>
        <v>-2.5584610848820497E-2</v>
      </c>
      <c r="W26" s="23">
        <f>'Conservative Formula 2025'!N26-J26</f>
        <v>-5.0338378453256317E-2</v>
      </c>
      <c r="X26" s="41">
        <f t="shared" si="8"/>
        <v>0.76533950031468401</v>
      </c>
      <c r="Y26" s="41">
        <f t="shared" si="9"/>
        <v>1.4713628679209618</v>
      </c>
      <c r="Z26" s="29">
        <f t="shared" si="10"/>
        <v>7.8297592318417319E-4</v>
      </c>
    </row>
    <row r="27" spans="1:26" x14ac:dyDescent="0.2">
      <c r="A27" s="24">
        <v>11323</v>
      </c>
      <c r="B27" s="4">
        <v>-0.11640525728016371</v>
      </c>
      <c r="C27" s="4">
        <v>-0.18895377352400888</v>
      </c>
      <c r="D27" s="4">
        <v>-0.15442152716152846</v>
      </c>
      <c r="E27" s="4">
        <v>-6.4640041610897314E-2</v>
      </c>
      <c r="F27" s="4">
        <v>-6.7084646995048014E-2</v>
      </c>
      <c r="G27" s="4">
        <v>-0.11989176310132055</v>
      </c>
      <c r="I27" s="4">
        <v>-7.8299999999999995E-2</v>
      </c>
      <c r="J27" s="4">
        <v>1.4000000000000002E-3</v>
      </c>
      <c r="L27" s="23">
        <f t="shared" si="0"/>
        <v>-0.11780525728016371</v>
      </c>
      <c r="M27" s="23">
        <f t="shared" si="1"/>
        <v>-6.6040041610897313E-2</v>
      </c>
      <c r="N27" s="23">
        <f t="shared" si="2"/>
        <v>-0.15582152716152847</v>
      </c>
      <c r="O27" s="23">
        <f t="shared" si="3"/>
        <v>-0.12129176310132055</v>
      </c>
      <c r="P27" s="41">
        <f t="shared" si="4"/>
        <v>0.95838372907872915</v>
      </c>
      <c r="Q27" s="41">
        <f t="shared" si="5"/>
        <v>0.73566666868569341</v>
      </c>
      <c r="R27" s="41">
        <f t="shared" si="6"/>
        <v>1.4263925413067806</v>
      </c>
      <c r="S27" s="41">
        <f t="shared" si="7"/>
        <v>1.451053561306733</v>
      </c>
      <c r="T27" s="29">
        <f t="shared" si="11"/>
        <v>-9.9296454633803488E-3</v>
      </c>
      <c r="U27" s="43"/>
      <c r="V27" s="23">
        <f>'Conservative Formula 2025'!M27-J27</f>
        <v>-7.4078140617266405E-2</v>
      </c>
      <c r="W27" s="23">
        <f>'Conservative Formula 2025'!N27-J27</f>
        <v>-0.24058519159703678</v>
      </c>
      <c r="X27" s="41">
        <f t="shared" si="8"/>
        <v>0.76533950031468401</v>
      </c>
      <c r="Y27" s="41">
        <f t="shared" si="9"/>
        <v>1.4713628679209618</v>
      </c>
      <c r="Z27" s="29">
        <f t="shared" si="10"/>
        <v>6.6720584768784744E-2</v>
      </c>
    </row>
    <row r="28" spans="1:26" x14ac:dyDescent="0.2">
      <c r="A28" s="24">
        <v>11353</v>
      </c>
      <c r="B28" s="4">
        <v>0.11874652736108726</v>
      </c>
      <c r="C28" s="4">
        <v>0.14746728005721876</v>
      </c>
      <c r="D28" s="4">
        <v>0.25598954010316155</v>
      </c>
      <c r="E28" s="4">
        <v>7.1069465397203713E-2</v>
      </c>
      <c r="F28" s="4">
        <v>4.0062130191207856E-2</v>
      </c>
      <c r="G28" s="4">
        <v>9.0662427567242965E-2</v>
      </c>
      <c r="I28" s="4">
        <v>6.2400000000000004E-2</v>
      </c>
      <c r="J28" s="4">
        <v>1.5E-3</v>
      </c>
      <c r="L28" s="23">
        <f t="shared" si="0"/>
        <v>0.11724652736108726</v>
      </c>
      <c r="M28" s="23">
        <f t="shared" si="1"/>
        <v>6.9569465397203711E-2</v>
      </c>
      <c r="N28" s="23">
        <f t="shared" si="2"/>
        <v>0.25448954010316155</v>
      </c>
      <c r="O28" s="23">
        <f t="shared" si="3"/>
        <v>8.9162427567242963E-2</v>
      </c>
      <c r="P28" s="41">
        <f t="shared" si="4"/>
        <v>0.95838372907872915</v>
      </c>
      <c r="Q28" s="41">
        <f t="shared" si="5"/>
        <v>0.73566666868569341</v>
      </c>
      <c r="R28" s="41">
        <f t="shared" si="6"/>
        <v>1.4263925413067806</v>
      </c>
      <c r="S28" s="41">
        <f t="shared" si="7"/>
        <v>1.451053561306733</v>
      </c>
      <c r="T28" s="29">
        <f t="shared" si="11"/>
        <v>-1.1478577295720604E-2</v>
      </c>
      <c r="U28" s="43"/>
      <c r="V28" s="23">
        <f>'Conservative Formula 2025'!M28-J28</f>
        <v>6.3479999999999592E-2</v>
      </c>
      <c r="W28" s="23">
        <f>'Conservative Formula 2025'!N28-J28</f>
        <v>0.19313817073170664</v>
      </c>
      <c r="X28" s="41">
        <f t="shared" si="8"/>
        <v>0.76533950031468401</v>
      </c>
      <c r="Y28" s="41">
        <f t="shared" si="9"/>
        <v>1.4713628679209618</v>
      </c>
      <c r="Z28" s="29">
        <f t="shared" si="10"/>
        <v>-4.8321229813433536E-2</v>
      </c>
    </row>
    <row r="29" spans="1:26" x14ac:dyDescent="0.2">
      <c r="A29" s="24">
        <v>11381</v>
      </c>
      <c r="B29" s="4">
        <v>0.12921511950667108</v>
      </c>
      <c r="C29" s="4">
        <v>0.22095188520223363</v>
      </c>
      <c r="D29" s="4">
        <v>0.18911167993900491</v>
      </c>
      <c r="E29" s="4">
        <v>4.968597923391993E-2</v>
      </c>
      <c r="F29" s="4">
        <v>0.12563025603784883</v>
      </c>
      <c r="G29" s="4">
        <v>0.22820347149543152</v>
      </c>
      <c r="I29" s="4">
        <v>0.10880000000000001</v>
      </c>
      <c r="J29" s="4">
        <v>4.0000000000000002E-4</v>
      </c>
      <c r="L29" s="23">
        <f t="shared" si="0"/>
        <v>0.12881511950667107</v>
      </c>
      <c r="M29" s="23">
        <f t="shared" si="1"/>
        <v>4.9285979233919933E-2</v>
      </c>
      <c r="N29" s="23">
        <f t="shared" si="2"/>
        <v>0.18871167993900489</v>
      </c>
      <c r="O29" s="23">
        <f t="shared" si="3"/>
        <v>0.22780347149543151</v>
      </c>
      <c r="P29" s="41">
        <f t="shared" si="4"/>
        <v>0.95838372907872915</v>
      </c>
      <c r="Q29" s="41">
        <f t="shared" si="5"/>
        <v>0.73566666868569341</v>
      </c>
      <c r="R29" s="41">
        <f t="shared" si="6"/>
        <v>1.4263925413067806</v>
      </c>
      <c r="S29" s="41">
        <f t="shared" si="7"/>
        <v>1.451053561306733</v>
      </c>
      <c r="T29" s="29">
        <f t="shared" si="11"/>
        <v>-4.3944019794144334E-2</v>
      </c>
      <c r="U29" s="43"/>
      <c r="V29" s="23">
        <f>'Conservative Formula 2025'!M29-J29</f>
        <v>7.2918068372473679E-2</v>
      </c>
      <c r="W29" s="23">
        <f>'Conservative Formula 2025'!N29-J29</f>
        <v>0.231063343860826</v>
      </c>
      <c r="X29" s="41">
        <f t="shared" si="8"/>
        <v>0.76533950031468401</v>
      </c>
      <c r="Y29" s="41">
        <f t="shared" si="9"/>
        <v>1.4713628679209618</v>
      </c>
      <c r="Z29" s="29">
        <f t="shared" si="10"/>
        <v>-6.1764898769558457E-2</v>
      </c>
    </row>
    <row r="30" spans="1:26" x14ac:dyDescent="0.2">
      <c r="A30" s="24">
        <v>11413</v>
      </c>
      <c r="B30" s="4">
        <v>-6.3996121026764108E-2</v>
      </c>
      <c r="C30" s="4">
        <v>-0.11268125459655287</v>
      </c>
      <c r="D30" s="4">
        <v>-3.1129021689313197E-2</v>
      </c>
      <c r="E30" s="4">
        <v>-5.898638139392165E-2</v>
      </c>
      <c r="F30" s="4">
        <v>-6.8534814189815663E-2</v>
      </c>
      <c r="G30" s="4">
        <v>-0.10408928869684198</v>
      </c>
      <c r="I30" s="4">
        <v>-6.4299999999999996E-2</v>
      </c>
      <c r="J30" s="4">
        <v>1.2999999999999999E-3</v>
      </c>
      <c r="L30" s="23">
        <f t="shared" si="0"/>
        <v>-6.5296121026764103E-2</v>
      </c>
      <c r="M30" s="23">
        <f t="shared" si="1"/>
        <v>-6.0286381393921652E-2</v>
      </c>
      <c r="N30" s="23">
        <f t="shared" si="2"/>
        <v>-3.2429021689313199E-2</v>
      </c>
      <c r="O30" s="23">
        <f t="shared" si="3"/>
        <v>-0.10538928869684197</v>
      </c>
      <c r="P30" s="41">
        <f t="shared" si="4"/>
        <v>0.95838372907872915</v>
      </c>
      <c r="Q30" s="41">
        <f t="shared" si="5"/>
        <v>0.73566666868569341</v>
      </c>
      <c r="R30" s="41">
        <f t="shared" si="6"/>
        <v>1.4263925413067806</v>
      </c>
      <c r="S30" s="41">
        <f t="shared" si="7"/>
        <v>1.451053561306733</v>
      </c>
      <c r="T30" s="29">
        <f t="shared" si="11"/>
        <v>-2.7357485589848289E-2</v>
      </c>
      <c r="U30" s="43"/>
      <c r="V30" s="23">
        <f>'Conservative Formula 2025'!M30-J30</f>
        <v>-1.2208120850937951E-2</v>
      </c>
      <c r="W30" s="23">
        <f>'Conservative Formula 2025'!N30-J30</f>
        <v>-7.1930806508135131E-2</v>
      </c>
      <c r="X30" s="41">
        <f t="shared" si="8"/>
        <v>0.76533950031468401</v>
      </c>
      <c r="Y30" s="41">
        <f t="shared" si="9"/>
        <v>1.4713628679209618</v>
      </c>
      <c r="Z30" s="29">
        <f t="shared" si="10"/>
        <v>3.2935948200496459E-2</v>
      </c>
    </row>
    <row r="31" spans="1:26" x14ac:dyDescent="0.2">
      <c r="A31" s="24">
        <v>11443</v>
      </c>
      <c r="B31" s="4">
        <v>-0.14023020867871749</v>
      </c>
      <c r="C31" s="4">
        <v>-0.18675487722143891</v>
      </c>
      <c r="D31" s="4">
        <v>-0.17853867719627825</v>
      </c>
      <c r="E31" s="4">
        <v>-6.4629699368744409E-2</v>
      </c>
      <c r="F31" s="4">
        <v>-0.1077946455465506</v>
      </c>
      <c r="G31" s="4">
        <v>-0.16016502960650181</v>
      </c>
      <c r="I31" s="4">
        <v>-9.98E-2</v>
      </c>
      <c r="J31" s="4">
        <v>8.0000000000000004E-4</v>
      </c>
      <c r="L31" s="23">
        <f t="shared" si="0"/>
        <v>-0.14103020867871749</v>
      </c>
      <c r="M31" s="23">
        <f t="shared" si="1"/>
        <v>-6.5429699368744404E-2</v>
      </c>
      <c r="N31" s="23">
        <f t="shared" si="2"/>
        <v>-0.17933867719627825</v>
      </c>
      <c r="O31" s="23">
        <f t="shared" si="3"/>
        <v>-0.1609650296065018</v>
      </c>
      <c r="P31" s="41">
        <f t="shared" si="4"/>
        <v>0.95838372907872915</v>
      </c>
      <c r="Q31" s="41">
        <f t="shared" si="5"/>
        <v>0.73566666868569341</v>
      </c>
      <c r="R31" s="41">
        <f t="shared" si="6"/>
        <v>1.4263925413067806</v>
      </c>
      <c r="S31" s="41">
        <f t="shared" si="7"/>
        <v>1.451053561306733</v>
      </c>
      <c r="T31" s="29">
        <f t="shared" si="11"/>
        <v>2.8252792467345356E-4</v>
      </c>
      <c r="U31" s="43"/>
      <c r="V31" s="23">
        <f>'Conservative Formula 2025'!M31-J31</f>
        <v>-8.8567214285714874E-2</v>
      </c>
      <c r="W31" s="23">
        <f>'Conservative Formula 2025'!N31-J31</f>
        <v>-0.20031669047619124</v>
      </c>
      <c r="X31" s="41">
        <f t="shared" si="8"/>
        <v>0.76533950031468401</v>
      </c>
      <c r="Y31" s="41">
        <f t="shared" si="9"/>
        <v>1.4713628679209618</v>
      </c>
      <c r="Z31" s="29">
        <f t="shared" si="10"/>
        <v>2.0420856275350549E-2</v>
      </c>
    </row>
    <row r="32" spans="1:26" x14ac:dyDescent="0.2">
      <c r="A32" s="24">
        <v>11472</v>
      </c>
      <c r="B32" s="4">
        <v>-0.11784223399000471</v>
      </c>
      <c r="C32" s="4">
        <v>-0.15422582084852354</v>
      </c>
      <c r="D32" s="4">
        <v>-0.16771061560563427</v>
      </c>
      <c r="E32" s="4">
        <v>-0.11728319325963033</v>
      </c>
      <c r="F32" s="4">
        <v>-0.14010453367178177</v>
      </c>
      <c r="G32" s="4">
        <v>-0.17838669197834478</v>
      </c>
      <c r="I32" s="4">
        <v>-0.13239999999999999</v>
      </c>
      <c r="J32" s="4">
        <v>8.9999999999999998E-4</v>
      </c>
      <c r="L32" s="23">
        <f t="shared" si="0"/>
        <v>-0.11874223399000471</v>
      </c>
      <c r="M32" s="23">
        <f t="shared" si="1"/>
        <v>-0.11818319325963032</v>
      </c>
      <c r="N32" s="23">
        <f t="shared" si="2"/>
        <v>-0.16861061560563428</v>
      </c>
      <c r="O32" s="23">
        <f t="shared" si="3"/>
        <v>-0.17928669197834479</v>
      </c>
      <c r="P32" s="41">
        <f t="shared" si="4"/>
        <v>0.95838372907872915</v>
      </c>
      <c r="Q32" s="41">
        <f t="shared" si="5"/>
        <v>0.73566666868569341</v>
      </c>
      <c r="R32" s="41">
        <f t="shared" si="6"/>
        <v>1.4263925413067806</v>
      </c>
      <c r="S32" s="41">
        <f t="shared" si="7"/>
        <v>1.451053561306733</v>
      </c>
      <c r="T32" s="29">
        <f t="shared" si="11"/>
        <v>-2.1391114411372439E-2</v>
      </c>
      <c r="U32" s="43"/>
      <c r="V32" s="23">
        <f>'Conservative Formula 2025'!M32-J32</f>
        <v>-7.9307825604674961E-2</v>
      </c>
      <c r="W32" s="23">
        <f>'Conservative Formula 2025'!N32-J32</f>
        <v>-0.1847247940065011</v>
      </c>
      <c r="X32" s="41">
        <f t="shared" si="8"/>
        <v>0.76533950031468401</v>
      </c>
      <c r="Y32" s="41">
        <f t="shared" si="9"/>
        <v>1.4713628679209618</v>
      </c>
      <c r="Z32" s="29">
        <f t="shared" si="10"/>
        <v>2.1922355485451905E-2</v>
      </c>
    </row>
    <row r="33" spans="1:26" x14ac:dyDescent="0.2">
      <c r="A33" s="24">
        <v>11504</v>
      </c>
      <c r="B33" s="4">
        <v>0.15545127863145902</v>
      </c>
      <c r="C33" s="4">
        <v>0.21796978684603485</v>
      </c>
      <c r="D33" s="4">
        <v>0.24699761846177481</v>
      </c>
      <c r="E33" s="4">
        <v>0.11922268000148928</v>
      </c>
      <c r="F33" s="4">
        <v>0.15512479399745227</v>
      </c>
      <c r="G33" s="4">
        <v>0.24790226824745587</v>
      </c>
      <c r="I33" s="4">
        <v>0.13900000000000001</v>
      </c>
      <c r="J33" s="4">
        <v>8.0000000000000004E-4</v>
      </c>
      <c r="L33" s="23">
        <f t="shared" si="0"/>
        <v>0.15465127863145903</v>
      </c>
      <c r="M33" s="23">
        <f t="shared" si="1"/>
        <v>0.11842268000148928</v>
      </c>
      <c r="N33" s="23">
        <f t="shared" si="2"/>
        <v>0.24619761846177482</v>
      </c>
      <c r="O33" s="23">
        <f t="shared" si="3"/>
        <v>0.24710226824745588</v>
      </c>
      <c r="P33" s="41">
        <f t="shared" si="4"/>
        <v>0.95838372907872915</v>
      </c>
      <c r="Q33" s="41">
        <f t="shared" si="5"/>
        <v>0.73566666868569341</v>
      </c>
      <c r="R33" s="41">
        <f t="shared" si="6"/>
        <v>1.4263925413067806</v>
      </c>
      <c r="S33" s="41">
        <f t="shared" si="7"/>
        <v>1.451053561306733</v>
      </c>
      <c r="T33" s="29">
        <f t="shared" si="11"/>
        <v>-1.0276583492970032E-2</v>
      </c>
      <c r="U33" s="43"/>
      <c r="V33" s="23">
        <f>'Conservative Formula 2025'!M33-J33</f>
        <v>9.3649825606078846E-2</v>
      </c>
      <c r="W33" s="23">
        <f>'Conservative Formula 2025'!N33-J33</f>
        <v>0.27015234840532176</v>
      </c>
      <c r="X33" s="41">
        <f t="shared" si="8"/>
        <v>0.76533950031468401</v>
      </c>
      <c r="Y33" s="41">
        <f t="shared" si="9"/>
        <v>1.4713628679209618</v>
      </c>
      <c r="Z33" s="29">
        <f t="shared" si="10"/>
        <v>-6.1243113239888444E-2</v>
      </c>
    </row>
    <row r="34" spans="1:26" x14ac:dyDescent="0.2">
      <c r="A34" s="24">
        <v>11535</v>
      </c>
      <c r="B34" s="4">
        <v>-7.3574252950510122E-2</v>
      </c>
      <c r="C34" s="4">
        <v>-8.2387677795320413E-2</v>
      </c>
      <c r="D34" s="4">
        <v>-7.655928843753923E-2</v>
      </c>
      <c r="E34" s="4">
        <v>-5.2405515251270351E-2</v>
      </c>
      <c r="F34" s="4">
        <v>-7.5201195002185806E-2</v>
      </c>
      <c r="G34" s="4">
        <v>-0.10484584859531565</v>
      </c>
      <c r="I34" s="4">
        <v>-6.6199999999999995E-2</v>
      </c>
      <c r="J34" s="4">
        <v>5.9999999999999995E-4</v>
      </c>
      <c r="L34" s="23">
        <f t="shared" si="0"/>
        <v>-7.4174252950510125E-2</v>
      </c>
      <c r="M34" s="23">
        <f t="shared" si="1"/>
        <v>-5.3005515251270355E-2</v>
      </c>
      <c r="N34" s="23">
        <f t="shared" si="2"/>
        <v>-7.7159288437539233E-2</v>
      </c>
      <c r="O34" s="23">
        <f t="shared" si="3"/>
        <v>-0.10544584859531565</v>
      </c>
      <c r="P34" s="41">
        <f t="shared" si="4"/>
        <v>0.95838372907872915</v>
      </c>
      <c r="Q34" s="41">
        <f t="shared" si="5"/>
        <v>0.73566666868569341</v>
      </c>
      <c r="R34" s="41">
        <f t="shared" si="6"/>
        <v>1.4263925413067806</v>
      </c>
      <c r="S34" s="41">
        <f t="shared" si="7"/>
        <v>1.451053561306733</v>
      </c>
      <c r="T34" s="29">
        <f t="shared" si="11"/>
        <v>-1.134183178309088E-2</v>
      </c>
      <c r="U34" s="43"/>
      <c r="V34" s="23">
        <f>'Conservative Formula 2025'!M34-J34</f>
        <v>-3.3846071428571836E-2</v>
      </c>
      <c r="W34" s="23">
        <f>'Conservative Formula 2025'!N34-J34</f>
        <v>-0.12689423809523886</v>
      </c>
      <c r="X34" s="41">
        <f t="shared" si="8"/>
        <v>0.76533950031468401</v>
      </c>
      <c r="Y34" s="41">
        <f t="shared" si="9"/>
        <v>1.4713628679209618</v>
      </c>
      <c r="Z34" s="29">
        <f t="shared" si="10"/>
        <v>4.2019048994588803E-2</v>
      </c>
    </row>
    <row r="35" spans="1:26" x14ac:dyDescent="0.2">
      <c r="A35" s="24">
        <v>11566</v>
      </c>
      <c r="B35" s="4">
        <v>-4.2413296968369929E-3</v>
      </c>
      <c r="C35" s="4">
        <v>-3.3735470561388703E-2</v>
      </c>
      <c r="D35" s="4">
        <v>-3.1909405729176887E-2</v>
      </c>
      <c r="E35" s="4">
        <v>-1.664212888014216E-3</v>
      </c>
      <c r="F35" s="4">
        <v>1.7227687595134267E-2</v>
      </c>
      <c r="G35" s="4">
        <v>2.7357707303229839E-2</v>
      </c>
      <c r="I35" s="4">
        <v>4.0999999999999995E-3</v>
      </c>
      <c r="J35" s="4">
        <v>2.9999999999999997E-4</v>
      </c>
      <c r="L35" s="23">
        <f t="shared" si="0"/>
        <v>-4.5413296968369928E-3</v>
      </c>
      <c r="M35" s="23">
        <f t="shared" si="1"/>
        <v>-1.9642128880142159E-3</v>
      </c>
      <c r="N35" s="23">
        <f t="shared" si="2"/>
        <v>-3.2209405729176889E-2</v>
      </c>
      <c r="O35" s="23">
        <f t="shared" si="3"/>
        <v>2.7057707303229837E-2</v>
      </c>
      <c r="P35" s="41">
        <f t="shared" si="4"/>
        <v>0.95838372907872915</v>
      </c>
      <c r="Q35" s="41">
        <f t="shared" si="5"/>
        <v>0.73566666868569341</v>
      </c>
      <c r="R35" s="41">
        <f t="shared" si="6"/>
        <v>1.4263925413067806</v>
      </c>
      <c r="S35" s="41">
        <f t="shared" si="7"/>
        <v>1.451053561306733</v>
      </c>
      <c r="T35" s="29">
        <f t="shared" si="11"/>
        <v>-1.7372101685342229E-3</v>
      </c>
      <c r="U35" s="43"/>
      <c r="V35" s="23">
        <f>'Conservative Formula 2025'!M35-J35</f>
        <v>-2.0546178420790796E-2</v>
      </c>
      <c r="W35" s="23">
        <f>'Conservative Formula 2025'!N35-J35</f>
        <v>5.4577510942621314E-3</v>
      </c>
      <c r="X35" s="41">
        <f t="shared" si="8"/>
        <v>0.76533950031468401</v>
      </c>
      <c r="Y35" s="41">
        <f t="shared" si="9"/>
        <v>1.4713628679209618</v>
      </c>
      <c r="Z35" s="29">
        <f t="shared" si="10"/>
        <v>-3.0555152483168008E-2</v>
      </c>
    </row>
    <row r="36" spans="1:26" x14ac:dyDescent="0.2">
      <c r="A36" s="24">
        <v>11596</v>
      </c>
      <c r="B36" s="4">
        <v>-0.28688692303334284</v>
      </c>
      <c r="C36" s="4">
        <v>-0.36767130245482549</v>
      </c>
      <c r="D36" s="4">
        <v>-0.38409029021942376</v>
      </c>
      <c r="E36" s="4">
        <v>-0.23437886837393984</v>
      </c>
      <c r="F36" s="4">
        <v>-0.30998410977986157</v>
      </c>
      <c r="G36" s="4">
        <v>-0.39895584072834811</v>
      </c>
      <c r="I36" s="4">
        <v>-0.2913</v>
      </c>
      <c r="J36" s="4">
        <v>2.9999999999999997E-4</v>
      </c>
      <c r="L36" s="23">
        <f t="shared" si="0"/>
        <v>-0.28718692303334287</v>
      </c>
      <c r="M36" s="23">
        <f t="shared" si="1"/>
        <v>-0.23467886837393984</v>
      </c>
      <c r="N36" s="23">
        <f t="shared" si="2"/>
        <v>-0.38439029021942378</v>
      </c>
      <c r="O36" s="23">
        <f t="shared" si="3"/>
        <v>-0.39925584072834813</v>
      </c>
      <c r="P36" s="41">
        <f>P37</f>
        <v>0.95838372907872915</v>
      </c>
      <c r="Q36" s="41">
        <f t="shared" ref="Q36:S36" si="12">Q37</f>
        <v>0.73566666868569341</v>
      </c>
      <c r="R36" s="41">
        <f t="shared" si="12"/>
        <v>1.4263925413067806</v>
      </c>
      <c r="S36" s="41">
        <f t="shared" si="12"/>
        <v>1.451053561306733</v>
      </c>
      <c r="T36" s="29">
        <f t="shared" si="11"/>
        <v>-3.7013012636270493E-2</v>
      </c>
      <c r="U36" s="43"/>
      <c r="V36" s="23">
        <f>'Conservative Formula 2025'!M36-J36</f>
        <v>-0.24489011180583467</v>
      </c>
      <c r="W36" s="23">
        <f>'Conservative Formula 2025'!N36-J36</f>
        <v>-0.3951211191051644</v>
      </c>
      <c r="X36" s="41">
        <f>X37</f>
        <v>0.76533950031468401</v>
      </c>
      <c r="Y36" s="41">
        <f t="shared" si="9"/>
        <v>1.4713628679209618</v>
      </c>
      <c r="Z36" s="29">
        <f t="shared" si="10"/>
        <v>-5.1434883731843906E-2</v>
      </c>
    </row>
    <row r="37" spans="1:26" x14ac:dyDescent="0.2">
      <c r="A37" s="24">
        <v>11626</v>
      </c>
      <c r="B37" s="4">
        <v>7.9514593254325305E-2</v>
      </c>
      <c r="C37" s="4">
        <v>0.13996759687984928</v>
      </c>
      <c r="D37" s="4">
        <v>0.12124214187094462</v>
      </c>
      <c r="E37" s="4">
        <v>5.3300178708219903E-2</v>
      </c>
      <c r="F37" s="4">
        <v>9.3477949851076936E-2</v>
      </c>
      <c r="G37" s="4">
        <v>0.15062983934601015</v>
      </c>
      <c r="I37" s="4">
        <v>8.0399999999999985E-2</v>
      </c>
      <c r="J37" s="4">
        <v>1E-3</v>
      </c>
      <c r="L37" s="23">
        <f t="shared" si="0"/>
        <v>7.8514593254325304E-2</v>
      </c>
      <c r="M37" s="23">
        <f t="shared" si="1"/>
        <v>5.2300178708219902E-2</v>
      </c>
      <c r="N37" s="23">
        <f t="shared" si="2"/>
        <v>0.12024214187094462</v>
      </c>
      <c r="O37" s="23">
        <f t="shared" si="3"/>
        <v>0.14962983934601015</v>
      </c>
      <c r="P37" s="40">
        <f>MIN(1,MAX(0.25,SLOPE(L2:L37,$I2:$I37)))</f>
        <v>0.95838372907872915</v>
      </c>
      <c r="Q37" s="40">
        <f>MAX(0.25,SLOPE(M2:M37,$I2:$I37))</f>
        <v>0.73566666868569341</v>
      </c>
      <c r="R37" s="40">
        <f t="shared" ref="R37:S37" si="13">SLOPE(N2:N37,$I2:$I37)</f>
        <v>1.4263925413067806</v>
      </c>
      <c r="S37" s="40">
        <f t="shared" si="13"/>
        <v>1.451053561306733</v>
      </c>
      <c r="T37" s="29">
        <f t="shared" si="11"/>
        <v>-1.7199977152004345E-2</v>
      </c>
      <c r="U37" s="43"/>
      <c r="V37" s="23">
        <f>'Conservative Formula 2025'!M37-J37</f>
        <v>0.10047817073170673</v>
      </c>
      <c r="W37" s="23">
        <f>'Conservative Formula 2025'!N37-J37</f>
        <v>0.10475529999999955</v>
      </c>
      <c r="X37" s="40">
        <f>SLOPE(V2:V37,$I2:$I37)</f>
        <v>0.76533950031468401</v>
      </c>
      <c r="Y37" s="40">
        <f>SLOPE(W2:W37,$I2:$I37)</f>
        <v>1.4713628679209618</v>
      </c>
      <c r="Z37" s="29">
        <f t="shared" si="10"/>
        <v>6.0089649119273933E-2</v>
      </c>
    </row>
    <row r="38" spans="1:26" x14ac:dyDescent="0.2">
      <c r="A38" s="24">
        <v>11657</v>
      </c>
      <c r="B38" s="4">
        <v>-7.9791656027994096E-2</v>
      </c>
      <c r="C38" s="4">
        <v>-9.5254987700390759E-2</v>
      </c>
      <c r="D38" s="4">
        <v>-0.11270325768070655</v>
      </c>
      <c r="E38" s="4">
        <v>-0.1074017655175793</v>
      </c>
      <c r="F38" s="4">
        <v>-5.7161681230138206E-2</v>
      </c>
      <c r="G38" s="4">
        <v>-0.13788747365477194</v>
      </c>
      <c r="I38" s="4">
        <v>-9.0800000000000006E-2</v>
      </c>
      <c r="J38" s="4">
        <v>1.7000000000000001E-3</v>
      </c>
      <c r="L38" s="23">
        <f t="shared" si="0"/>
        <v>-8.1491656027994103E-2</v>
      </c>
      <c r="M38" s="23">
        <f t="shared" si="1"/>
        <v>-0.1091017655175793</v>
      </c>
      <c r="N38" s="23">
        <f t="shared" si="2"/>
        <v>-0.11440325768070655</v>
      </c>
      <c r="O38" s="23">
        <f t="shared" si="3"/>
        <v>-0.13958747365477195</v>
      </c>
      <c r="P38" s="40">
        <f t="shared" ref="P38:P101" si="14">MIN(1,MAX(0.25,SLOPE(L3:L38,$I3:$I38)))</f>
        <v>0.95525005872537938</v>
      </c>
      <c r="Q38" s="40">
        <f t="shared" ref="Q38" si="15">MAX(0.25,SLOPE(M3:M38,$I3:$I38))</f>
        <v>0.74563312070673915</v>
      </c>
      <c r="R38" s="40">
        <f t="shared" ref="R38:S38" si="16">SLOPE(N3:N38,$I3:$I38)</f>
        <v>1.4205280512559302</v>
      </c>
      <c r="S38" s="40">
        <f t="shared" si="16"/>
        <v>1.4518633554326015</v>
      </c>
      <c r="T38" s="29">
        <f t="shared" si="11"/>
        <v>-2.8465811730199658E-2</v>
      </c>
      <c r="U38" s="43"/>
      <c r="V38" s="23">
        <f>'Conservative Formula 2025'!M38-J38</f>
        <v>-3.5842663898281134E-2</v>
      </c>
      <c r="W38" s="23">
        <f>'Conservative Formula 2025'!N38-J38</f>
        <v>-0.13412522814677016</v>
      </c>
      <c r="X38" s="40">
        <f t="shared" ref="X38:X101" si="17">SLOPE(V3:V38,$I3:$I38)</f>
        <v>0.75833242183978156</v>
      </c>
      <c r="Y38" s="40">
        <f t="shared" ref="Y38:Y101" si="18">SLOPE(W3:W38,$I3:$I38)</f>
        <v>1.4679461426124301</v>
      </c>
      <c r="Z38" s="29">
        <f t="shared" si="10"/>
        <v>4.4324766475001651E-2</v>
      </c>
    </row>
    <row r="39" spans="1:26" x14ac:dyDescent="0.2">
      <c r="A39" s="24">
        <v>11688</v>
      </c>
      <c r="B39" s="4">
        <v>-0.153956953742862</v>
      </c>
      <c r="C39" s="4">
        <v>-0.27094633724179362</v>
      </c>
      <c r="D39" s="4">
        <v>-0.22112275041667029</v>
      </c>
      <c r="E39" s="4">
        <v>-0.12125714845915958</v>
      </c>
      <c r="F39" s="4">
        <v>-0.11634498929554848</v>
      </c>
      <c r="G39" s="4">
        <v>-0.22400476798546631</v>
      </c>
      <c r="I39" s="4">
        <v>-0.1353</v>
      </c>
      <c r="J39" s="4">
        <v>1.1999999999999999E-3</v>
      </c>
      <c r="L39" s="23">
        <f t="shared" si="0"/>
        <v>-0.15515695374286201</v>
      </c>
      <c r="M39" s="23">
        <f t="shared" si="1"/>
        <v>-0.12245714845915959</v>
      </c>
      <c r="N39" s="23">
        <f t="shared" si="2"/>
        <v>-0.2223227504166703</v>
      </c>
      <c r="O39" s="23">
        <f t="shared" si="3"/>
        <v>-0.22520476798546632</v>
      </c>
      <c r="P39" s="40">
        <f t="shared" si="14"/>
        <v>0.96125674292158381</v>
      </c>
      <c r="Q39" s="40">
        <f t="shared" ref="Q39" si="19">MAX(0.25,SLOPE(M4:M39,$I4:$I39))</f>
        <v>0.75369455903144245</v>
      </c>
      <c r="R39" s="40">
        <f t="shared" ref="R39:S39" si="20">SLOPE(N4:N39,$I4:$I39)</f>
        <v>1.4271077139955191</v>
      </c>
      <c r="S39" s="40">
        <f t="shared" si="20"/>
        <v>1.4602705012574166</v>
      </c>
      <c r="T39" s="29">
        <f t="shared" si="11"/>
        <v>-7.5182548168919172E-3</v>
      </c>
      <c r="U39" s="43"/>
      <c r="V39" s="23">
        <f>'Conservative Formula 2025'!M39-J39</f>
        <v>-9.7667729880801774E-2</v>
      </c>
      <c r="W39" s="23">
        <f>'Conservative Formula 2025'!N39-J39</f>
        <v>-0.26785185594606487</v>
      </c>
      <c r="X39" s="40">
        <f t="shared" si="17"/>
        <v>0.75751085633671744</v>
      </c>
      <c r="Y39" s="40">
        <f t="shared" si="18"/>
        <v>1.4862955488108411</v>
      </c>
      <c r="Z39" s="29">
        <f t="shared" si="10"/>
        <v>5.3674320975366119E-2</v>
      </c>
    </row>
    <row r="40" spans="1:26" x14ac:dyDescent="0.2">
      <c r="A40" s="24">
        <v>11717</v>
      </c>
      <c r="B40" s="4">
        <v>8.8445188168265965E-2</v>
      </c>
      <c r="C40" s="4">
        <v>0.12050575359638982</v>
      </c>
      <c r="D40" s="4">
        <v>0.11543978610604766</v>
      </c>
      <c r="E40" s="4">
        <v>2.9503682151952315E-3</v>
      </c>
      <c r="F40" s="4">
        <v>-5.6749221566281816E-2</v>
      </c>
      <c r="G40" s="4">
        <v>3.0527900950090281E-2</v>
      </c>
      <c r="I40" s="4">
        <v>-1.5800000000000002E-2</v>
      </c>
      <c r="J40" s="4">
        <v>2.3E-3</v>
      </c>
      <c r="L40" s="23">
        <f t="shared" si="0"/>
        <v>8.6145188168265968E-2</v>
      </c>
      <c r="M40" s="23">
        <f t="shared" si="1"/>
        <v>6.5036821519523155E-4</v>
      </c>
      <c r="N40" s="23">
        <f t="shared" si="2"/>
        <v>0.11313978610604766</v>
      </c>
      <c r="O40" s="23">
        <f t="shared" si="3"/>
        <v>2.8227900950090281E-2</v>
      </c>
      <c r="P40" s="40">
        <f t="shared" si="14"/>
        <v>0.97295301314763849</v>
      </c>
      <c r="Q40" s="40">
        <f t="shared" ref="Q40" si="21">MAX(0.25,SLOPE(M5:M40,$I5:$I40))</f>
        <v>0.74999214403863912</v>
      </c>
      <c r="R40" s="40">
        <f t="shared" ref="R40:S40" si="22">SLOPE(N5:N40,$I5:$I40)</f>
        <v>1.4506096780602413</v>
      </c>
      <c r="S40" s="40">
        <f t="shared" si="22"/>
        <v>1.4777316673947452</v>
      </c>
      <c r="T40" s="29">
        <f t="shared" si="11"/>
        <v>-4.0647588023290104E-3</v>
      </c>
      <c r="U40" s="43"/>
      <c r="V40" s="23">
        <f>'Conservative Formula 2025'!M40-J40</f>
        <v>3.6564749999996281E-3</v>
      </c>
      <c r="W40" s="23">
        <f>'Conservative Formula 2025'!N40-J40</f>
        <v>0.16535948780487805</v>
      </c>
      <c r="X40" s="40">
        <f t="shared" si="17"/>
        <v>0.75747494796407799</v>
      </c>
      <c r="Y40" s="40">
        <f t="shared" si="18"/>
        <v>1.49897871086017</v>
      </c>
      <c r="Z40" s="29">
        <f t="shared" si="10"/>
        <v>-0.10642916746296469</v>
      </c>
    </row>
    <row r="41" spans="1:26" x14ac:dyDescent="0.2">
      <c r="A41" s="24">
        <v>11748</v>
      </c>
      <c r="B41" s="4">
        <v>2.6383519599311178E-2</v>
      </c>
      <c r="C41" s="4">
        <v>3.0259794955168173E-2</v>
      </c>
      <c r="D41" s="4">
        <v>5.1158066892880161E-3</v>
      </c>
      <c r="E41" s="4">
        <v>5.2990160947707254E-2</v>
      </c>
      <c r="F41" s="4">
        <v>7.1170602354922341E-2</v>
      </c>
      <c r="G41" s="4">
        <v>7.8483576267012189E-2</v>
      </c>
      <c r="I41" s="4">
        <v>5.4600000000000003E-2</v>
      </c>
      <c r="J41" s="4">
        <v>2.3E-3</v>
      </c>
      <c r="L41" s="23">
        <f t="shared" si="0"/>
        <v>2.4083519599311178E-2</v>
      </c>
      <c r="M41" s="23">
        <f t="shared" si="1"/>
        <v>5.0690160947707258E-2</v>
      </c>
      <c r="N41" s="23">
        <f t="shared" si="2"/>
        <v>2.8158066892880161E-3</v>
      </c>
      <c r="O41" s="23">
        <f t="shared" si="3"/>
        <v>7.6183576267012193E-2</v>
      </c>
      <c r="P41" s="40">
        <f t="shared" si="14"/>
        <v>0.96483923144719375</v>
      </c>
      <c r="Q41" s="40">
        <f t="shared" ref="Q41" si="23">MAX(0.25,SLOPE(M6:M41,$I6:$I41))</f>
        <v>0.75285603785050514</v>
      </c>
      <c r="R41" s="40">
        <f t="shared" ref="R41:S41" si="24">SLOPE(N6:N41,$I6:$I41)</f>
        <v>1.4301157427207594</v>
      </c>
      <c r="S41" s="40">
        <f t="shared" si="24"/>
        <v>1.4763326436662321</v>
      </c>
      <c r="T41" s="29">
        <f t="shared" si="11"/>
        <v>1.9422539597605985E-2</v>
      </c>
      <c r="U41" s="43"/>
      <c r="V41" s="23">
        <f>'Conservative Formula 2025'!M41-J41</f>
        <v>4.3435095778025595E-2</v>
      </c>
      <c r="W41" s="23">
        <f>'Conservative Formula 2025'!N41-J41</f>
        <v>-1.0315896482810092E-2</v>
      </c>
      <c r="X41" s="40">
        <f t="shared" si="17"/>
        <v>0.75598270516438393</v>
      </c>
      <c r="Y41" s="40">
        <f t="shared" si="18"/>
        <v>1.4781939416255561</v>
      </c>
      <c r="Z41" s="29">
        <f t="shared" si="10"/>
        <v>6.4223906808303546E-2</v>
      </c>
    </row>
    <row r="42" spans="1:26" x14ac:dyDescent="0.2">
      <c r="A42" s="24">
        <v>11779</v>
      </c>
      <c r="B42" s="4">
        <v>-0.10510109131009726</v>
      </c>
      <c r="C42" s="4">
        <v>-0.11930129316453053</v>
      </c>
      <c r="D42" s="4">
        <v>-0.17472711835004673</v>
      </c>
      <c r="E42" s="4">
        <v>-9.3812492693628013E-2</v>
      </c>
      <c r="F42" s="4">
        <v>-0.12013294926089713</v>
      </c>
      <c r="G42" s="4">
        <v>-0.1774109097927572</v>
      </c>
      <c r="I42" s="4">
        <v>-0.11210000000000001</v>
      </c>
      <c r="J42" s="4">
        <v>1.6000000000000001E-3</v>
      </c>
      <c r="L42" s="23">
        <f t="shared" si="0"/>
        <v>-0.10670109131009727</v>
      </c>
      <c r="M42" s="23">
        <f t="shared" si="1"/>
        <v>-9.5412492693628018E-2</v>
      </c>
      <c r="N42" s="23">
        <f t="shared" si="2"/>
        <v>-0.17632711835004672</v>
      </c>
      <c r="O42" s="23">
        <f t="shared" si="3"/>
        <v>-0.17901090979275719</v>
      </c>
      <c r="P42" s="40">
        <f t="shared" si="14"/>
        <v>0.96518754800766626</v>
      </c>
      <c r="Q42" s="40">
        <f t="shared" ref="Q42" si="25">MAX(0.25,SLOPE(M7:M42,$I7:$I42))</f>
        <v>0.75555742398048809</v>
      </c>
      <c r="R42" s="40">
        <f t="shared" ref="R42:S42" si="26">SLOPE(N7:N42,$I7:$I42)</f>
        <v>1.4319060172786444</v>
      </c>
      <c r="S42" s="40">
        <f t="shared" si="26"/>
        <v>1.4796484303917639</v>
      </c>
      <c r="T42" s="29">
        <f t="shared" si="11"/>
        <v>3.6129623301674185E-3</v>
      </c>
      <c r="U42" s="43"/>
      <c r="V42" s="23">
        <f>'Conservative Formula 2025'!M42-J42</f>
        <v>-8.9587793157054521E-2</v>
      </c>
      <c r="W42" s="23">
        <f>'Conservative Formula 2025'!N42-J42</f>
        <v>-0.19169049880372185</v>
      </c>
      <c r="X42" s="40">
        <f t="shared" si="17"/>
        <v>0.75834052613449732</v>
      </c>
      <c r="Y42" s="40">
        <f t="shared" si="18"/>
        <v>1.484297667589747</v>
      </c>
      <c r="Z42" s="29">
        <f t="shared" si="10"/>
        <v>1.1173772752884406E-2</v>
      </c>
    </row>
    <row r="43" spans="1:26" x14ac:dyDescent="0.2">
      <c r="A43" s="24">
        <v>11808</v>
      </c>
      <c r="B43" s="4">
        <v>-0.13994806916854297</v>
      </c>
      <c r="C43" s="4">
        <v>-0.21421703532152947</v>
      </c>
      <c r="D43" s="4">
        <v>-0.2529763251355881</v>
      </c>
      <c r="E43" s="4">
        <v>-0.15486720604346405</v>
      </c>
      <c r="F43" s="4">
        <v>-0.22457071463331368</v>
      </c>
      <c r="G43" s="4">
        <v>-0.20248093902865139</v>
      </c>
      <c r="I43" s="4">
        <v>-0.17960000000000001</v>
      </c>
      <c r="J43" s="4">
        <v>1.1000000000000001E-3</v>
      </c>
      <c r="L43" s="23">
        <f t="shared" si="0"/>
        <v>-0.14104806916854296</v>
      </c>
      <c r="M43" s="23">
        <f t="shared" si="1"/>
        <v>-0.15596720604346404</v>
      </c>
      <c r="N43" s="23">
        <f t="shared" si="2"/>
        <v>-0.25407632513558809</v>
      </c>
      <c r="O43" s="23">
        <f t="shared" si="3"/>
        <v>-0.20358093902865138</v>
      </c>
      <c r="P43" s="40">
        <f t="shared" si="14"/>
        <v>0.9506566395664342</v>
      </c>
      <c r="Q43" s="40">
        <f t="shared" ref="Q43" si="27">MAX(0.25,SLOPE(M8:M43,$I8:$I43))</f>
        <v>0.76369497756304183</v>
      </c>
      <c r="R43" s="40">
        <f t="shared" ref="R43:S43" si="28">SLOPE(N8:N43,$I8:$I43)</f>
        <v>1.4327513095119089</v>
      </c>
      <c r="S43" s="40">
        <f t="shared" si="28"/>
        <v>1.4555196773182169</v>
      </c>
      <c r="T43" s="29">
        <f t="shared" si="11"/>
        <v>-1.876772801141291E-2</v>
      </c>
      <c r="U43" s="43"/>
      <c r="V43" s="23">
        <f>'Conservative Formula 2025'!M43-J43</f>
        <v>-0.12914802439024442</v>
      </c>
      <c r="W43" s="23">
        <f>'Conservative Formula 2025'!N43-J43</f>
        <v>-0.2443177317073173</v>
      </c>
      <c r="X43" s="40">
        <f t="shared" si="17"/>
        <v>0.75724822067182984</v>
      </c>
      <c r="Y43" s="40">
        <f t="shared" si="18"/>
        <v>1.4747247581582006</v>
      </c>
      <c r="Z43" s="29">
        <f t="shared" si="10"/>
        <v>-5.7018982237801163E-3</v>
      </c>
    </row>
    <row r="44" spans="1:26" x14ac:dyDescent="0.2">
      <c r="A44" s="24">
        <v>11840</v>
      </c>
      <c r="B44" s="4">
        <v>-0.21079265504441547</v>
      </c>
      <c r="C44" s="4">
        <v>-0.23826351402641222</v>
      </c>
      <c r="D44" s="4">
        <v>-0.21795845455082574</v>
      </c>
      <c r="E44" s="4">
        <v>-0.19704129908006196</v>
      </c>
      <c r="F44" s="4">
        <v>-0.19047722349180185</v>
      </c>
      <c r="G44" s="4">
        <v>-0.28631529390868193</v>
      </c>
      <c r="I44" s="4">
        <v>-0.2051</v>
      </c>
      <c r="J44" s="4">
        <v>5.9999999999999995E-4</v>
      </c>
      <c r="L44" s="23">
        <f t="shared" si="0"/>
        <v>-0.21139265504441546</v>
      </c>
      <c r="M44" s="23">
        <f t="shared" si="1"/>
        <v>-0.19764129908006195</v>
      </c>
      <c r="N44" s="23">
        <f t="shared" si="2"/>
        <v>-0.21855845455082573</v>
      </c>
      <c r="O44" s="23">
        <f t="shared" si="3"/>
        <v>-0.28691529390868192</v>
      </c>
      <c r="P44" s="40">
        <f t="shared" si="14"/>
        <v>0.9549224417849681</v>
      </c>
      <c r="Q44" s="40">
        <f t="shared" ref="Q44" si="29">MAX(0.25,SLOPE(M9:M44,$I9:$I44))</f>
        <v>0.78395325507487035</v>
      </c>
      <c r="R44" s="40">
        <f t="shared" ref="R44:S44" si="30">SLOPE(N9:N44,$I9:$I44)</f>
        <v>1.3908288931891477</v>
      </c>
      <c r="S44" s="40">
        <f t="shared" si="30"/>
        <v>1.4479210323928118</v>
      </c>
      <c r="T44" s="29">
        <f t="shared" si="11"/>
        <v>-6.5747093281487951E-2</v>
      </c>
      <c r="U44" s="43"/>
      <c r="V44" s="23">
        <f>'Conservative Formula 2025'!M44-J44</f>
        <v>-0.20205779679967256</v>
      </c>
      <c r="W44" s="23">
        <f>'Conservative Formula 2025'!N44-J44</f>
        <v>-0.31338124044709453</v>
      </c>
      <c r="X44" s="40">
        <f t="shared" si="17"/>
        <v>0.77762433231124206</v>
      </c>
      <c r="Y44" s="40">
        <f t="shared" si="18"/>
        <v>1.4727661639696625</v>
      </c>
      <c r="Z44" s="29">
        <f t="shared" si="10"/>
        <v>-5.4330144400712599E-2</v>
      </c>
    </row>
    <row r="45" spans="1:26" x14ac:dyDescent="0.2">
      <c r="A45" s="24">
        <v>11870</v>
      </c>
      <c r="B45" s="4">
        <v>2.2742126003925556E-2</v>
      </c>
      <c r="C45" s="4">
        <v>0.11994865140938771</v>
      </c>
      <c r="D45" s="4">
        <v>0.23400830874668443</v>
      </c>
      <c r="E45" s="4">
        <v>-2.0628033469280216E-2</v>
      </c>
      <c r="F45" s="4">
        <v>-1.2580833063209562E-2</v>
      </c>
      <c r="G45" s="4">
        <v>8.9921767350418014E-2</v>
      </c>
      <c r="I45" s="4">
        <v>-6.9999999999999993E-3</v>
      </c>
      <c r="J45" s="4">
        <v>2.0000000000000001E-4</v>
      </c>
      <c r="L45" s="23">
        <f t="shared" si="0"/>
        <v>2.2542126003925557E-2</v>
      </c>
      <c r="M45" s="23">
        <f t="shared" si="1"/>
        <v>-2.0828033469280215E-2</v>
      </c>
      <c r="N45" s="23">
        <f t="shared" si="2"/>
        <v>0.23380830874668443</v>
      </c>
      <c r="O45" s="23">
        <f t="shared" si="3"/>
        <v>8.9721767350418008E-2</v>
      </c>
      <c r="P45" s="40">
        <f t="shared" si="14"/>
        <v>0.96918487039716539</v>
      </c>
      <c r="Q45" s="40">
        <f t="shared" ref="Q45" si="31">MAX(0.25,SLOPE(M10:M45,$I10:$I45))</f>
        <v>0.7802325953020266</v>
      </c>
      <c r="R45" s="40">
        <f t="shared" ref="R45:S45" si="32">SLOPE(N10:N45,$I10:$I45)</f>
        <v>1.4393852200848822</v>
      </c>
      <c r="S45" s="40">
        <f t="shared" si="32"/>
        <v>1.4714567528432192</v>
      </c>
      <c r="T45" s="29">
        <f t="shared" si="11"/>
        <v>-0.1165174056470496</v>
      </c>
      <c r="U45" s="43"/>
      <c r="V45" s="23">
        <f>'Conservative Formula 2025'!M45-J45</f>
        <v>2.8238874806907545E-2</v>
      </c>
      <c r="W45" s="23">
        <f>'Conservative Formula 2025'!N45-J45</f>
        <v>0.14167321320219803</v>
      </c>
      <c r="X45" s="40">
        <f t="shared" si="17"/>
        <v>0.78272031933433006</v>
      </c>
      <c r="Y45" s="40">
        <f t="shared" si="18"/>
        <v>1.5258602735060891</v>
      </c>
      <c r="Z45" s="29">
        <f t="shared" si="10"/>
        <v>-5.9881031435595755E-2</v>
      </c>
    </row>
    <row r="46" spans="1:26" x14ac:dyDescent="0.2">
      <c r="A46" s="24">
        <v>11899</v>
      </c>
      <c r="B46" s="4">
        <v>0.38213710433948211</v>
      </c>
      <c r="C46" s="4">
        <v>0.47159802167131959</v>
      </c>
      <c r="D46" s="4">
        <v>0.56876478221572713</v>
      </c>
      <c r="E46" s="4">
        <v>0.25297665681189385</v>
      </c>
      <c r="F46" s="4">
        <v>0.41361605675509372</v>
      </c>
      <c r="G46" s="4">
        <v>0.57336831535354094</v>
      </c>
      <c r="I46" s="4">
        <v>0.33840000000000003</v>
      </c>
      <c r="J46" s="4">
        <v>2.9999999999999997E-4</v>
      </c>
      <c r="L46" s="23">
        <f t="shared" si="0"/>
        <v>0.38183710433948209</v>
      </c>
      <c r="M46" s="23">
        <f t="shared" si="1"/>
        <v>0.25267665681189383</v>
      </c>
      <c r="N46" s="23">
        <f t="shared" si="2"/>
        <v>0.56846478221572716</v>
      </c>
      <c r="O46" s="23">
        <f t="shared" si="3"/>
        <v>0.57306831535354097</v>
      </c>
      <c r="P46" s="40">
        <f t="shared" si="14"/>
        <v>1</v>
      </c>
      <c r="Q46" s="40">
        <f t="shared" ref="Q46" si="33">MAX(0.25,SLOPE(M11:M46,$I11:$I46))</f>
        <v>0.76693585843170786</v>
      </c>
      <c r="R46" s="40">
        <f t="shared" ref="R46:S46" si="34">SLOPE(N11:N46,$I11:$I46)</f>
        <v>1.5138584823707208</v>
      </c>
      <c r="S46" s="40">
        <f t="shared" si="34"/>
        <v>1.5335226954505639</v>
      </c>
      <c r="T46" s="29">
        <f t="shared" si="11"/>
        <v>-3.3283414800976907E-2</v>
      </c>
      <c r="U46" s="43"/>
      <c r="V46" s="23">
        <f>'Conservative Formula 2025'!M46-J46</f>
        <v>0.22870192307692225</v>
      </c>
      <c r="W46" s="23">
        <f>'Conservative Formula 2025'!N46-J46</f>
        <v>0.70418424999999951</v>
      </c>
      <c r="X46" s="40">
        <f t="shared" si="17"/>
        <v>0.75146030232022742</v>
      </c>
      <c r="Y46" s="40">
        <f t="shared" si="18"/>
        <v>1.6864187613235944</v>
      </c>
      <c r="Z46" s="29">
        <f t="shared" si="10"/>
        <v>-0.169311265413644</v>
      </c>
    </row>
    <row r="47" spans="1:26" x14ac:dyDescent="0.2">
      <c r="A47" s="24">
        <v>11932</v>
      </c>
      <c r="B47" s="4">
        <v>0.58370771181339731</v>
      </c>
      <c r="C47" s="4">
        <v>0.81506328470946809</v>
      </c>
      <c r="D47" s="4">
        <v>0.86236918007677232</v>
      </c>
      <c r="E47" s="4">
        <v>0.24807269861643011</v>
      </c>
      <c r="F47" s="4">
        <v>0.46156920210135377</v>
      </c>
      <c r="G47" s="4">
        <v>0.69852815436228588</v>
      </c>
      <c r="I47" s="4">
        <v>0.37060000000000004</v>
      </c>
      <c r="J47" s="4">
        <v>2.9999999999999997E-4</v>
      </c>
      <c r="L47" s="23">
        <f t="shared" si="0"/>
        <v>0.58340771181339734</v>
      </c>
      <c r="M47" s="23">
        <f t="shared" si="1"/>
        <v>0.24777269861643011</v>
      </c>
      <c r="N47" s="23">
        <f t="shared" si="2"/>
        <v>0.86206918007677236</v>
      </c>
      <c r="O47" s="23">
        <f t="shared" si="3"/>
        <v>0.69822815436228591</v>
      </c>
      <c r="P47" s="40">
        <f t="shared" si="14"/>
        <v>1</v>
      </c>
      <c r="Q47" s="40">
        <f t="shared" ref="Q47" si="35">MAX(0.25,SLOPE(M12:M47,$I12:$I47))</f>
        <v>0.74199504364934099</v>
      </c>
      <c r="R47" s="40">
        <f t="shared" ref="R47:S47" si="36">SLOPE(N12:N47,$I12:$I47)</f>
        <v>1.7208789487042344</v>
      </c>
      <c r="S47" s="40">
        <f t="shared" si="36"/>
        <v>1.6175491478209416</v>
      </c>
      <c r="T47" s="29">
        <f t="shared" si="11"/>
        <v>-5.9142765521168983E-2</v>
      </c>
      <c r="U47" s="43"/>
      <c r="V47" s="23">
        <f>'Conservative Formula 2025'!M47-J47</f>
        <v>0.27031025346731757</v>
      </c>
      <c r="W47" s="23">
        <f>'Conservative Formula 2025'!N47-J47</f>
        <v>1.0020764983487969</v>
      </c>
      <c r="X47" s="40">
        <f t="shared" si="17"/>
        <v>0.74658772543371921</v>
      </c>
      <c r="Y47" s="40">
        <f t="shared" si="18"/>
        <v>1.9413587563321266</v>
      </c>
      <c r="Z47" s="29">
        <f t="shared" si="10"/>
        <v>-0.2344905523205974</v>
      </c>
    </row>
    <row r="48" spans="1:26" x14ac:dyDescent="0.2">
      <c r="A48" s="24">
        <v>11962</v>
      </c>
      <c r="B48" s="4">
        <v>-5.2326896447935534E-2</v>
      </c>
      <c r="C48" s="4">
        <v>-7.6204215258861119E-2</v>
      </c>
      <c r="D48" s="4">
        <v>-0.21659732174219271</v>
      </c>
      <c r="E48" s="4">
        <v>-2.0056686563706294E-2</v>
      </c>
      <c r="F48" s="4">
        <v>-2.5425054525448298E-2</v>
      </c>
      <c r="G48" s="4">
        <v>-5.0444209516902316E-2</v>
      </c>
      <c r="I48" s="4">
        <v>-2.9399999999999999E-2</v>
      </c>
      <c r="J48" s="4">
        <v>2.9999999999999997E-4</v>
      </c>
      <c r="L48" s="23">
        <f t="shared" si="0"/>
        <v>-5.2626896447935535E-2</v>
      </c>
      <c r="M48" s="23">
        <f t="shared" si="1"/>
        <v>-2.0356686563706296E-2</v>
      </c>
      <c r="N48" s="23">
        <f t="shared" si="2"/>
        <v>-0.2168973217421927</v>
      </c>
      <c r="O48" s="23">
        <f t="shared" si="3"/>
        <v>-5.0744209516902318E-2</v>
      </c>
      <c r="P48" s="40">
        <f t="shared" si="14"/>
        <v>1</v>
      </c>
      <c r="Q48" s="40">
        <f t="shared" ref="Q48" si="37">MAX(0.25,SLOPE(M13:M48,$I13:$I48))</f>
        <v>0.74239043521424219</v>
      </c>
      <c r="R48" s="40">
        <f t="shared" ref="R48:S48" si="38">SLOPE(N13:N48,$I13:$I48)</f>
        <v>1.7207828240322092</v>
      </c>
      <c r="S48" s="40">
        <f t="shared" si="38"/>
        <v>1.616716011364443</v>
      </c>
      <c r="T48" s="29">
        <f t="shared" si="11"/>
        <v>3.8673882697981304E-2</v>
      </c>
      <c r="U48" s="43"/>
      <c r="V48" s="23">
        <f>'Conservative Formula 2025'!M48-J48</f>
        <v>-2.0558931891645184E-2</v>
      </c>
      <c r="W48" s="23">
        <f>'Conservative Formula 2025'!N48-J48</f>
        <v>-0.122269100542333</v>
      </c>
      <c r="X48" s="40">
        <f t="shared" si="17"/>
        <v>0.74616467377033802</v>
      </c>
      <c r="Y48" s="40">
        <f t="shared" si="18"/>
        <v>1.9421906178558535</v>
      </c>
      <c r="Z48" s="29">
        <f t="shared" si="10"/>
        <v>3.5444003015508735E-2</v>
      </c>
    </row>
    <row r="49" spans="1:26" x14ac:dyDescent="0.2">
      <c r="A49" s="24">
        <v>11993</v>
      </c>
      <c r="B49" s="4">
        <v>-0.10442394772703312</v>
      </c>
      <c r="C49" s="4">
        <v>-0.22380226852984464</v>
      </c>
      <c r="D49" s="4">
        <v>-0.26504954590769714</v>
      </c>
      <c r="E49" s="4">
        <v>-7.8552185495159188E-2</v>
      </c>
      <c r="F49" s="4">
        <v>-0.1795560402069043</v>
      </c>
      <c r="G49" s="4">
        <v>-0.24574147507993394</v>
      </c>
      <c r="I49" s="4">
        <v>-0.13170000000000001</v>
      </c>
      <c r="J49" s="4">
        <v>2.0000000000000001E-4</v>
      </c>
      <c r="L49" s="23">
        <f t="shared" si="0"/>
        <v>-0.10462394772703312</v>
      </c>
      <c r="M49" s="23">
        <f t="shared" si="1"/>
        <v>-7.8752185495159194E-2</v>
      </c>
      <c r="N49" s="23">
        <f t="shared" si="2"/>
        <v>-0.26524954590769712</v>
      </c>
      <c r="O49" s="23">
        <f t="shared" si="3"/>
        <v>-0.24594147507993394</v>
      </c>
      <c r="P49" s="40">
        <f t="shared" si="14"/>
        <v>1</v>
      </c>
      <c r="Q49" s="40">
        <f t="shared" ref="Q49" si="39">MAX(0.25,SLOPE(M14:M49,$I14:$I49))</f>
        <v>0.7530967284170591</v>
      </c>
      <c r="R49" s="40">
        <f t="shared" ref="R49:S49" si="40">SLOPE(N14:N49,$I14:$I49)</f>
        <v>1.7339619384729714</v>
      </c>
      <c r="S49" s="40">
        <f t="shared" si="40"/>
        <v>1.6304072748417078</v>
      </c>
      <c r="T49" s="29">
        <f t="shared" si="11"/>
        <v>4.7782825073893712E-2</v>
      </c>
      <c r="U49" s="43"/>
      <c r="V49" s="23">
        <f>'Conservative Formula 2025'!M49-J49</f>
        <v>-9.4575148936170611E-2</v>
      </c>
      <c r="W49" s="23">
        <f>'Conservative Formula 2025'!N49-J49</f>
        <v>-0.24374195744680896</v>
      </c>
      <c r="X49" s="40">
        <f t="shared" si="17"/>
        <v>0.75002921585899796</v>
      </c>
      <c r="Y49" s="40">
        <f t="shared" si="18"/>
        <v>1.9736329372898933</v>
      </c>
      <c r="Z49" s="29">
        <f t="shared" si="10"/>
        <v>-1.2498870046016575E-3</v>
      </c>
    </row>
    <row r="50" spans="1:26" x14ac:dyDescent="0.2">
      <c r="A50" s="24">
        <v>12023</v>
      </c>
      <c r="B50" s="4">
        <v>-5.6258024064924306E-2</v>
      </c>
      <c r="C50" s="4">
        <v>-0.11637462842871604</v>
      </c>
      <c r="D50" s="4">
        <v>-0.10689556717515014</v>
      </c>
      <c r="E50" s="4">
        <v>-2.8152110127550145E-2</v>
      </c>
      <c r="F50" s="4">
        <v>-6.1030675425495118E-2</v>
      </c>
      <c r="G50" s="4">
        <v>-0.12399922840158473</v>
      </c>
      <c r="I50" s="4">
        <v>-5.8799999999999998E-2</v>
      </c>
      <c r="J50" s="4">
        <v>2.0000000000000001E-4</v>
      </c>
      <c r="L50" s="23">
        <f t="shared" si="0"/>
        <v>-5.6458024064924305E-2</v>
      </c>
      <c r="M50" s="23">
        <f t="shared" si="1"/>
        <v>-2.8352110127550144E-2</v>
      </c>
      <c r="N50" s="23">
        <f t="shared" si="2"/>
        <v>-0.10709556717515015</v>
      </c>
      <c r="O50" s="23">
        <f t="shared" si="3"/>
        <v>-0.12419922840158473</v>
      </c>
      <c r="P50" s="40">
        <f t="shared" si="14"/>
        <v>1</v>
      </c>
      <c r="Q50" s="40">
        <f t="shared" ref="Q50" si="41">MAX(0.25,SLOPE(M15:M50,$I15:$I50))</f>
        <v>0.75331576544971302</v>
      </c>
      <c r="R50" s="40">
        <f t="shared" ref="R50:S50" si="42">SLOPE(N15:N50,$I15:$I50)</f>
        <v>1.7461743502842233</v>
      </c>
      <c r="S50" s="40">
        <f t="shared" si="42"/>
        <v>1.6370342420025537</v>
      </c>
      <c r="T50" s="29">
        <f t="shared" si="11"/>
        <v>2.1917462240831201E-2</v>
      </c>
      <c r="U50" s="43"/>
      <c r="V50" s="23">
        <f>'Conservative Formula 2025'!M50-J50</f>
        <v>-2.7888300585926638E-2</v>
      </c>
      <c r="W50" s="23">
        <f>'Conservative Formula 2025'!N50-J50</f>
        <v>-0.14079011377689446</v>
      </c>
      <c r="X50" s="40">
        <f t="shared" si="17"/>
        <v>0.74619314199372111</v>
      </c>
      <c r="Y50" s="40">
        <f t="shared" si="18"/>
        <v>1.9958284229854124</v>
      </c>
      <c r="Z50" s="29">
        <f t="shared" si="10"/>
        <v>3.4152558493520738E-2</v>
      </c>
    </row>
    <row r="51" spans="1:26" x14ac:dyDescent="0.2">
      <c r="A51" s="24">
        <v>12053</v>
      </c>
      <c r="B51" s="4">
        <v>-6.1954809256982157E-2</v>
      </c>
      <c r="C51" s="4">
        <v>-8.777161302460168E-2</v>
      </c>
      <c r="D51" s="4">
        <v>-8.0486296017234671E-2</v>
      </c>
      <c r="E51" s="4">
        <v>5.5469307414542479E-2</v>
      </c>
      <c r="F51" s="4">
        <v>4.4114429667158506E-2</v>
      </c>
      <c r="G51" s="4">
        <v>2.4657623406992624E-2</v>
      </c>
      <c r="I51" s="4">
        <v>4.4000000000000004E-2</v>
      </c>
      <c r="J51" s="4">
        <v>1E-4</v>
      </c>
      <c r="L51" s="23">
        <f t="shared" si="0"/>
        <v>-6.205480925698216E-2</v>
      </c>
      <c r="M51" s="23">
        <f t="shared" si="1"/>
        <v>5.5369307414542476E-2</v>
      </c>
      <c r="N51" s="23">
        <f t="shared" si="2"/>
        <v>-8.0586296017234674E-2</v>
      </c>
      <c r="O51" s="23">
        <f t="shared" si="3"/>
        <v>2.4557623406992624E-2</v>
      </c>
      <c r="P51" s="40">
        <f t="shared" si="14"/>
        <v>1</v>
      </c>
      <c r="Q51" s="40">
        <f t="shared" ref="Q51" si="43">MAX(0.25,SLOPE(M16:M51,$I16:$I51))</f>
        <v>0.75696767598616632</v>
      </c>
      <c r="R51" s="40">
        <f t="shared" ref="R51:S51" si="44">SLOPE(N16:N51,$I16:$I51)</f>
        <v>1.7319102271870461</v>
      </c>
      <c r="S51" s="40">
        <f t="shared" si="44"/>
        <v>1.629482566589348</v>
      </c>
      <c r="T51" s="29">
        <f t="shared" si="11"/>
        <v>2.1297448475469875E-2</v>
      </c>
      <c r="U51" s="43"/>
      <c r="V51" s="23">
        <f>'Conservative Formula 2025'!M51-J51</f>
        <v>1.3857757300854024E-2</v>
      </c>
      <c r="W51" s="23">
        <f>'Conservative Formula 2025'!N51-J51</f>
        <v>-0.14416194968859142</v>
      </c>
      <c r="X51" s="40">
        <f t="shared" si="17"/>
        <v>0.74360480120251715</v>
      </c>
      <c r="Y51" s="40">
        <f t="shared" si="18"/>
        <v>1.9775181824467005</v>
      </c>
      <c r="Z51" s="29">
        <f t="shared" si="10"/>
        <v>9.0802908763254142E-2</v>
      </c>
    </row>
    <row r="52" spans="1:26" x14ac:dyDescent="0.2">
      <c r="A52" s="24">
        <v>12085</v>
      </c>
      <c r="B52" s="4">
        <v>6.7675157071706238E-2</v>
      </c>
      <c r="C52" s="4">
        <v>3.5015267203462708E-2</v>
      </c>
      <c r="D52" s="4">
        <v>6.6728883685838625E-2</v>
      </c>
      <c r="E52" s="4">
        <v>4.0512633697518119E-3</v>
      </c>
      <c r="F52" s="4">
        <v>3.0632394296230325E-2</v>
      </c>
      <c r="G52" s="4">
        <v>1.9096427869882415E-2</v>
      </c>
      <c r="I52" s="4">
        <v>1.2500000000000001E-2</v>
      </c>
      <c r="J52" s="4">
        <v>1E-4</v>
      </c>
      <c r="L52" s="23">
        <f t="shared" si="0"/>
        <v>6.7575157071706235E-2</v>
      </c>
      <c r="M52" s="23">
        <f t="shared" si="1"/>
        <v>3.9512633697518116E-3</v>
      </c>
      <c r="N52" s="23">
        <f t="shared" si="2"/>
        <v>6.6628883685838622E-2</v>
      </c>
      <c r="O52" s="23">
        <f t="shared" si="3"/>
        <v>1.8996427869882416E-2</v>
      </c>
      <c r="P52" s="40">
        <f t="shared" si="14"/>
        <v>1</v>
      </c>
      <c r="Q52" s="40">
        <f t="shared" ref="Q52" si="45">MAX(0.25,SLOPE(M17:M52,$I17:$I52))</f>
        <v>0.75776285895387929</v>
      </c>
      <c r="R52" s="40">
        <f t="shared" ref="R52:S52" si="46">SLOPE(N17:N52,$I17:$I52)</f>
        <v>1.724244069763915</v>
      </c>
      <c r="S52" s="40">
        <f t="shared" si="46"/>
        <v>1.6348109911892568</v>
      </c>
      <c r="T52" s="29">
        <f t="shared" si="11"/>
        <v>1.1332868568112921E-2</v>
      </c>
      <c r="U52" s="43"/>
      <c r="V52" s="23">
        <f>'Conservative Formula 2025'!M52-J52</f>
        <v>5.0580978723403711E-2</v>
      </c>
      <c r="W52" s="23">
        <f>'Conservative Formula 2025'!N52-J52</f>
        <v>5.1218499999999376E-2</v>
      </c>
      <c r="X52" s="40">
        <f t="shared" si="17"/>
        <v>0.74576561547897657</v>
      </c>
      <c r="Y52" s="40">
        <f t="shared" si="18"/>
        <v>1.9649840610902469</v>
      </c>
      <c r="Z52" s="29">
        <f t="shared" si="10"/>
        <v>4.2120924134312329E-2</v>
      </c>
    </row>
    <row r="53" spans="1:26" x14ac:dyDescent="0.2">
      <c r="A53" s="24">
        <v>12113</v>
      </c>
      <c r="B53" s="4">
        <v>-0.16761341108493577</v>
      </c>
      <c r="C53" s="4">
        <v>-0.23174543298058525</v>
      </c>
      <c r="D53" s="4">
        <v>-0.20671595694749345</v>
      </c>
      <c r="E53" s="4">
        <v>-0.12646273786941131</v>
      </c>
      <c r="F53" s="4">
        <v>-0.17688070494915753</v>
      </c>
      <c r="G53" s="4">
        <v>-0.23683335463195998</v>
      </c>
      <c r="I53" s="4">
        <v>-0.15240000000000001</v>
      </c>
      <c r="J53" s="4">
        <v>-2.9999999999999997E-4</v>
      </c>
      <c r="L53" s="23">
        <f t="shared" si="0"/>
        <v>-0.16731341108493578</v>
      </c>
      <c r="M53" s="23">
        <f t="shared" si="1"/>
        <v>-0.12616273786941132</v>
      </c>
      <c r="N53" s="23">
        <f t="shared" si="2"/>
        <v>-0.20641595694749346</v>
      </c>
      <c r="O53" s="23">
        <f t="shared" si="3"/>
        <v>-0.23653335463195999</v>
      </c>
      <c r="P53" s="40">
        <f t="shared" si="14"/>
        <v>1</v>
      </c>
      <c r="Q53" s="40">
        <f t="shared" ref="Q53" si="47">MAX(0.25,SLOPE(M18:M53,$I18:$I53))</f>
        <v>0.75873216931924015</v>
      </c>
      <c r="R53" s="40">
        <f t="shared" ref="R53:S53" si="48">SLOPE(N18:N53,$I18:$I53)</f>
        <v>1.7201651494282799</v>
      </c>
      <c r="S53" s="40">
        <f t="shared" si="48"/>
        <v>1.635650895577377</v>
      </c>
      <c r="T53" s="29">
        <f t="shared" si="11"/>
        <v>-3.4703887893120094E-2</v>
      </c>
      <c r="U53" s="43"/>
      <c r="V53" s="23">
        <f>'Conservative Formula 2025'!M53-J53</f>
        <v>-0.10231027284489033</v>
      </c>
      <c r="W53" s="23">
        <f>'Conservative Formula 2025'!N53-J53</f>
        <v>-0.22019627322664734</v>
      </c>
      <c r="X53" s="40">
        <f t="shared" si="17"/>
        <v>0.74418322711466278</v>
      </c>
      <c r="Y53" s="40">
        <f t="shared" si="18"/>
        <v>1.9550511586003949</v>
      </c>
      <c r="Z53" s="29">
        <f t="shared" si="10"/>
        <v>-2.5128159720834584E-2</v>
      </c>
    </row>
    <row r="54" spans="1:26" x14ac:dyDescent="0.2">
      <c r="A54" s="24">
        <v>12144</v>
      </c>
      <c r="B54" s="4">
        <v>9.2518990242026256E-2</v>
      </c>
      <c r="C54" s="4">
        <v>0.1457678611197506</v>
      </c>
      <c r="D54" s="4">
        <v>0.11978787826942461</v>
      </c>
      <c r="E54" s="4">
        <v>7.1455167671106157E-3</v>
      </c>
      <c r="F54" s="4">
        <v>6.7180521763445133E-2</v>
      </c>
      <c r="G54" s="4">
        <v>5.3745256904455641E-2</v>
      </c>
      <c r="I54" s="4">
        <v>3.2899999999999999E-2</v>
      </c>
      <c r="J54" s="4">
        <v>4.0000000000000002E-4</v>
      </c>
      <c r="L54" s="23">
        <f t="shared" si="0"/>
        <v>9.2118990242026258E-2</v>
      </c>
      <c r="M54" s="23">
        <f t="shared" si="1"/>
        <v>6.7455167671106155E-3</v>
      </c>
      <c r="N54" s="23">
        <f t="shared" si="2"/>
        <v>0.11938787826942461</v>
      </c>
      <c r="O54" s="23">
        <f t="shared" si="3"/>
        <v>5.3345256904455643E-2</v>
      </c>
      <c r="P54" s="40">
        <f t="shared" si="14"/>
        <v>1</v>
      </c>
      <c r="Q54" s="40">
        <f t="shared" ref="Q54" si="49">MAX(0.25,SLOPE(M19:M54,$I19:$I54))</f>
        <v>0.75806577427709521</v>
      </c>
      <c r="R54" s="40">
        <f t="shared" ref="R54:S54" si="50">SLOPE(N19:N54,$I19:$I54)</f>
        <v>1.7275497951486298</v>
      </c>
      <c r="S54" s="40">
        <f t="shared" si="50"/>
        <v>1.6453711879708899</v>
      </c>
      <c r="T54" s="29">
        <f t="shared" si="11"/>
        <v>-5.047382383848581E-4</v>
      </c>
      <c r="U54" s="43"/>
      <c r="V54" s="23">
        <f>'Conservative Formula 2025'!M54-J54</f>
        <v>0.11236876400393721</v>
      </c>
      <c r="W54" s="23">
        <f>'Conservative Formula 2025'!N54-J54</f>
        <v>9.5207013738636007E-2</v>
      </c>
      <c r="X54" s="40">
        <f t="shared" si="17"/>
        <v>0.75187425700440069</v>
      </c>
      <c r="Y54" s="40">
        <f t="shared" si="18"/>
        <v>1.9588026144397979</v>
      </c>
      <c r="Z54" s="29">
        <f t="shared" si="10"/>
        <v>0.10229813325712228</v>
      </c>
    </row>
    <row r="55" spans="1:26" x14ac:dyDescent="0.2">
      <c r="A55" s="24">
        <v>12172</v>
      </c>
      <c r="B55" s="4">
        <v>0.49824872531903774</v>
      </c>
      <c r="C55" s="4">
        <v>0.57653250806591361</v>
      </c>
      <c r="D55" s="4">
        <v>0.59532650810544774</v>
      </c>
      <c r="E55" s="4">
        <v>0.27896176924756499</v>
      </c>
      <c r="F55" s="4">
        <v>0.50634873974234051</v>
      </c>
      <c r="G55" s="4">
        <v>0.70528575350993084</v>
      </c>
      <c r="I55" s="4">
        <v>0.38850000000000001</v>
      </c>
      <c r="J55" s="4">
        <v>1E-3</v>
      </c>
      <c r="L55" s="23">
        <f t="shared" si="0"/>
        <v>0.49724872531903774</v>
      </c>
      <c r="M55" s="23">
        <f t="shared" si="1"/>
        <v>0.27796176924756499</v>
      </c>
      <c r="N55" s="23">
        <f t="shared" si="2"/>
        <v>0.59432650810544774</v>
      </c>
      <c r="O55" s="23">
        <f t="shared" si="3"/>
        <v>0.70428575350993083</v>
      </c>
      <c r="P55" s="40">
        <f t="shared" si="14"/>
        <v>1</v>
      </c>
      <c r="Q55" s="40">
        <f t="shared" ref="Q55" si="51">MAX(0.25,SLOPE(M20:M55,$I20:$I55))</f>
        <v>0.7516347081375373</v>
      </c>
      <c r="R55" s="40">
        <f t="shared" ref="R55:S55" si="52">SLOPE(N20:N55,$I20:$I55)</f>
        <v>1.6751697077036289</v>
      </c>
      <c r="S55" s="40">
        <f t="shared" si="52"/>
        <v>1.6709855761753449</v>
      </c>
      <c r="T55" s="29">
        <f t="shared" si="11"/>
        <v>4.59259277546894E-2</v>
      </c>
      <c r="U55" s="43"/>
      <c r="V55" s="23">
        <f>'Conservative Formula 2025'!M55-J55</f>
        <v>0.3309953695652178</v>
      </c>
      <c r="W55" s="23">
        <f>'Conservative Formula 2025'!N55-J55</f>
        <v>0.62849280434782695</v>
      </c>
      <c r="X55" s="40">
        <f t="shared" si="17"/>
        <v>0.76916931393548316</v>
      </c>
      <c r="Y55" s="40">
        <f t="shared" si="18"/>
        <v>1.8782478337620903</v>
      </c>
      <c r="Z55" s="29">
        <f t="shared" si="10"/>
        <v>0.11937141969048054</v>
      </c>
    </row>
    <row r="56" spans="1:26" x14ac:dyDescent="0.2">
      <c r="A56" s="24">
        <v>12205</v>
      </c>
      <c r="B56" s="4">
        <v>0.66774465870527733</v>
      </c>
      <c r="C56" s="4">
        <v>0.84852352251871799</v>
      </c>
      <c r="D56" s="4">
        <v>0.77394886525746243</v>
      </c>
      <c r="E56" s="4">
        <v>0.13847421575733954</v>
      </c>
      <c r="F56" s="4">
        <v>0.2541358019663249</v>
      </c>
      <c r="G56" s="4">
        <v>0.30584828298675548</v>
      </c>
      <c r="I56" s="4">
        <v>0.21429999999999999</v>
      </c>
      <c r="J56" s="4">
        <v>4.0000000000000002E-4</v>
      </c>
      <c r="L56" s="23">
        <f t="shared" si="0"/>
        <v>0.66734465870527737</v>
      </c>
      <c r="M56" s="23">
        <f t="shared" si="1"/>
        <v>0.13807421575733952</v>
      </c>
      <c r="N56" s="23">
        <f t="shared" si="2"/>
        <v>0.77354886525746247</v>
      </c>
      <c r="O56" s="23">
        <f t="shared" si="3"/>
        <v>0.30544828298675547</v>
      </c>
      <c r="P56" s="40">
        <f t="shared" si="14"/>
        <v>1</v>
      </c>
      <c r="Q56" s="40">
        <f t="shared" ref="Q56" si="53">MAX(0.25,SLOPE(M21:M56,$I21:$I56))</f>
        <v>0.74669008539272685</v>
      </c>
      <c r="R56" s="40">
        <f t="shared" ref="R56:S56" si="54">SLOPE(N21:N56,$I21:$I56)</f>
        <v>1.7806073046088611</v>
      </c>
      <c r="S56" s="40">
        <f t="shared" si="54"/>
        <v>1.6518140757736388</v>
      </c>
      <c r="T56" s="29">
        <f t="shared" si="11"/>
        <v>0.10323725278038243</v>
      </c>
      <c r="U56" s="43"/>
      <c r="V56" s="23">
        <f>'Conservative Formula 2025'!M56-J56</f>
        <v>0.25487954182653477</v>
      </c>
      <c r="W56" s="23">
        <f>'Conservative Formula 2025'!N56-J56</f>
        <v>0.66209876163517545</v>
      </c>
      <c r="X56" s="40">
        <f t="shared" si="17"/>
        <v>0.79165530173901599</v>
      </c>
      <c r="Y56" s="40">
        <f t="shared" si="18"/>
        <v>1.9429537151114735</v>
      </c>
      <c r="Z56" s="29">
        <f t="shared" si="10"/>
        <v>-2.1138853528368196E-2</v>
      </c>
    </row>
    <row r="57" spans="1:26" x14ac:dyDescent="0.2">
      <c r="A57" s="24">
        <v>12235</v>
      </c>
      <c r="B57" s="4">
        <v>0.1735613024962217</v>
      </c>
      <c r="C57" s="4">
        <v>0.2103172681816583</v>
      </c>
      <c r="D57" s="4">
        <v>0.25726585527154455</v>
      </c>
      <c r="E57" s="4">
        <v>9.4085585641675795E-2</v>
      </c>
      <c r="F57" s="4">
        <v>0.15753651713033046</v>
      </c>
      <c r="G57" s="4">
        <v>0.17759903623327111</v>
      </c>
      <c r="I57" s="4">
        <v>0.13109999999999999</v>
      </c>
      <c r="J57" s="4">
        <v>2.0000000000000001E-4</v>
      </c>
      <c r="L57" s="23">
        <f t="shared" si="0"/>
        <v>0.1733613024962217</v>
      </c>
      <c r="M57" s="23">
        <f t="shared" si="1"/>
        <v>9.3885585641675789E-2</v>
      </c>
      <c r="N57" s="23">
        <f t="shared" si="2"/>
        <v>0.25706585527154457</v>
      </c>
      <c r="O57" s="23">
        <f t="shared" si="3"/>
        <v>0.17739903623327111</v>
      </c>
      <c r="P57" s="40">
        <f t="shared" si="14"/>
        <v>1</v>
      </c>
      <c r="Q57" s="40">
        <f t="shared" ref="Q57" si="55">MAX(0.25,SLOPE(M22:M57,$I22:$I57))</f>
        <v>0.75174211750488762</v>
      </c>
      <c r="R57" s="40">
        <f t="shared" ref="R57:S57" si="56">SLOPE(N22:N57,$I22:$I57)</f>
        <v>1.7724197251702229</v>
      </c>
      <c r="S57" s="40">
        <f t="shared" si="56"/>
        <v>1.6443146870349747</v>
      </c>
      <c r="T57" s="29">
        <f t="shared" si="11"/>
        <v>2.3665363837570619E-2</v>
      </c>
      <c r="U57" s="43"/>
      <c r="V57" s="23">
        <f>'Conservative Formula 2025'!M57-J57</f>
        <v>0.13900999490095819</v>
      </c>
      <c r="W57" s="23">
        <f>'Conservative Formula 2025'!N57-J57</f>
        <v>0.27334022810124203</v>
      </c>
      <c r="X57" s="40">
        <f t="shared" si="17"/>
        <v>0.79849811694925554</v>
      </c>
      <c r="Y57" s="40">
        <f t="shared" si="18"/>
        <v>1.9406213495404907</v>
      </c>
      <c r="Z57" s="29">
        <f t="shared" si="10"/>
        <v>3.4911262818871747E-2</v>
      </c>
    </row>
    <row r="58" spans="1:26" x14ac:dyDescent="0.2">
      <c r="A58" s="24">
        <v>12266</v>
      </c>
      <c r="B58" s="4">
        <v>-0.12140723246814544</v>
      </c>
      <c r="C58" s="4">
        <v>-0.13608414001422775</v>
      </c>
      <c r="D58" s="4">
        <v>-0.1121724465670616</v>
      </c>
      <c r="E58" s="4">
        <v>-7.1426008561772947E-2</v>
      </c>
      <c r="F58" s="4">
        <v>-0.11769179125534612</v>
      </c>
      <c r="G58" s="4">
        <v>-0.12438459534546853</v>
      </c>
      <c r="I58" s="4">
        <v>-9.6300000000000011E-2</v>
      </c>
      <c r="J58" s="4">
        <v>2.0000000000000001E-4</v>
      </c>
      <c r="L58" s="23">
        <f t="shared" si="0"/>
        <v>-0.12160723246814545</v>
      </c>
      <c r="M58" s="23">
        <f t="shared" si="1"/>
        <v>-7.1626008561772952E-2</v>
      </c>
      <c r="N58" s="23">
        <f t="shared" si="2"/>
        <v>-0.11237244656706161</v>
      </c>
      <c r="O58" s="23">
        <f t="shared" si="3"/>
        <v>-0.12458459534546854</v>
      </c>
      <c r="P58" s="40">
        <f t="shared" si="14"/>
        <v>1</v>
      </c>
      <c r="Q58" s="40">
        <f t="shared" ref="Q58" si="57">MAX(0.25,SLOPE(M23:M58,$I23:$I58))</f>
        <v>0.7508764409296409</v>
      </c>
      <c r="R58" s="40">
        <f t="shared" ref="R58:S58" si="58">SLOPE(N23:N58,$I23:$I58)</f>
        <v>1.7738116986770984</v>
      </c>
      <c r="S58" s="40">
        <f t="shared" si="58"/>
        <v>1.6426347051309274</v>
      </c>
      <c r="T58" s="29">
        <f t="shared" si="11"/>
        <v>-3.8859896482602491E-2</v>
      </c>
      <c r="U58" s="43"/>
      <c r="V58" s="23">
        <f>'Conservative Formula 2025'!M58-J58</f>
        <v>-8.5560999999998805E-2</v>
      </c>
      <c r="W58" s="23">
        <f>'Conservative Formula 2025'!N58-J58</f>
        <v>-8.2427471698113292E-2</v>
      </c>
      <c r="X58" s="40">
        <f t="shared" si="17"/>
        <v>0.80199859706074683</v>
      </c>
      <c r="Y58" s="40">
        <f t="shared" si="18"/>
        <v>1.9344286791745633</v>
      </c>
      <c r="Z58" s="29">
        <f t="shared" si="10"/>
        <v>-6.4677629480374366E-2</v>
      </c>
    </row>
    <row r="59" spans="1:26" x14ac:dyDescent="0.2">
      <c r="A59" s="24">
        <v>12297</v>
      </c>
      <c r="B59" s="4">
        <v>0.13013289505217007</v>
      </c>
      <c r="C59" s="4">
        <v>0.11157753484719057</v>
      </c>
      <c r="D59" s="4">
        <v>4.5804205242071516E-2</v>
      </c>
      <c r="E59" s="4">
        <v>7.8130768209246471E-2</v>
      </c>
      <c r="F59" s="4">
        <v>0.16629073426553176</v>
      </c>
      <c r="G59" s="4">
        <v>0.17358063906926202</v>
      </c>
      <c r="I59" s="4">
        <v>0.12050000000000001</v>
      </c>
      <c r="J59" s="4">
        <v>2.9999999999999997E-4</v>
      </c>
      <c r="L59" s="23">
        <f t="shared" si="0"/>
        <v>0.12983289505217008</v>
      </c>
      <c r="M59" s="23">
        <f t="shared" si="1"/>
        <v>7.7830768209246476E-2</v>
      </c>
      <c r="N59" s="23">
        <f t="shared" si="2"/>
        <v>4.5504205242071515E-2</v>
      </c>
      <c r="O59" s="23">
        <f t="shared" si="3"/>
        <v>0.17328063906926203</v>
      </c>
      <c r="P59" s="40">
        <f t="shared" si="14"/>
        <v>1</v>
      </c>
      <c r="Q59" s="40">
        <f t="shared" ref="Q59" si="59">MAX(0.25,SLOPE(M24:M59,$I24:$I59))</f>
        <v>0.74978639990871687</v>
      </c>
      <c r="R59" s="40">
        <f t="shared" ref="R59:S59" si="60">SLOPE(N24:N59,$I24:$I59)</f>
        <v>1.7443084142748906</v>
      </c>
      <c r="S59" s="40">
        <f t="shared" si="60"/>
        <v>1.6370969951508578</v>
      </c>
      <c r="T59" s="29">
        <f t="shared" si="11"/>
        <v>5.1171662102714136E-2</v>
      </c>
      <c r="U59" s="43"/>
      <c r="V59" s="23">
        <f>'Conservative Formula 2025'!M59-J59</f>
        <v>0.15635646090201979</v>
      </c>
      <c r="W59" s="23">
        <f>'Conservative Formula 2025'!N59-J59</f>
        <v>6.6256239498281716E-2</v>
      </c>
      <c r="X59" s="40">
        <f t="shared" si="17"/>
        <v>0.80928830504151572</v>
      </c>
      <c r="Y59" s="40">
        <f t="shared" si="18"/>
        <v>1.9065963586010315</v>
      </c>
      <c r="Z59" s="29">
        <f t="shared" si="10"/>
        <v>0.16070745823159011</v>
      </c>
    </row>
    <row r="60" spans="1:26" x14ac:dyDescent="0.2">
      <c r="A60" s="24">
        <v>12326</v>
      </c>
      <c r="B60" s="4">
        <v>-0.10570395680239553</v>
      </c>
      <c r="C60" s="4">
        <v>-0.21507693310496379</v>
      </c>
      <c r="D60" s="4">
        <v>-0.214790411365123</v>
      </c>
      <c r="E60" s="4">
        <v>-6.14974353773583E-2</v>
      </c>
      <c r="F60" s="4">
        <v>-0.13903844700638224</v>
      </c>
      <c r="G60" s="4">
        <v>-0.17209253139520109</v>
      </c>
      <c r="I60" s="4">
        <v>-0.1065</v>
      </c>
      <c r="J60" s="4">
        <v>2.0000000000000001E-4</v>
      </c>
      <c r="L60" s="23">
        <f t="shared" si="0"/>
        <v>-0.10590395680239553</v>
      </c>
      <c r="M60" s="23">
        <f t="shared" si="1"/>
        <v>-6.1697435377358299E-2</v>
      </c>
      <c r="N60" s="23">
        <f t="shared" si="2"/>
        <v>-0.21499041136512301</v>
      </c>
      <c r="O60" s="23">
        <f t="shared" si="3"/>
        <v>-0.17229253139520109</v>
      </c>
      <c r="P60" s="40">
        <f t="shared" si="14"/>
        <v>1</v>
      </c>
      <c r="Q60" s="40">
        <f t="shared" ref="Q60" si="61">MAX(0.25,SLOPE(M25:M60,$I25:$I60))</f>
        <v>0.74983166461381334</v>
      </c>
      <c r="R60" s="40">
        <f t="shared" ref="R60:S60" si="62">SLOPE(N25:N60,$I25:$I60)</f>
        <v>1.7483298297054535</v>
      </c>
      <c r="S60" s="40">
        <f t="shared" si="62"/>
        <v>1.6363175328303372</v>
      </c>
      <c r="T60" s="29">
        <f t="shared" si="11"/>
        <v>2.0152298597385862E-2</v>
      </c>
      <c r="U60" s="43"/>
      <c r="V60" s="23">
        <f>'Conservative Formula 2025'!M60-J60</f>
        <v>-6.7355996749148966E-2</v>
      </c>
      <c r="W60" s="23">
        <f>'Conservative Formula 2025'!N60-J60</f>
        <v>-0.21340827055487224</v>
      </c>
      <c r="X60" s="40">
        <f t="shared" si="17"/>
        <v>0.80813387333411602</v>
      </c>
      <c r="Y60" s="40">
        <f t="shared" si="18"/>
        <v>1.9103098942436132</v>
      </c>
      <c r="Z60" s="29">
        <f t="shared" si="10"/>
        <v>2.8702862851318636E-2</v>
      </c>
    </row>
    <row r="61" spans="1:26" x14ac:dyDescent="0.2">
      <c r="A61" s="24">
        <v>12358</v>
      </c>
      <c r="B61" s="4">
        <v>-0.13416206369836114</v>
      </c>
      <c r="C61" s="4">
        <v>-0.12778427617934462</v>
      </c>
      <c r="D61" s="4">
        <v>-0.15409471809224928</v>
      </c>
      <c r="E61" s="4">
        <v>-5.938019060159383E-2</v>
      </c>
      <c r="F61" s="4">
        <v>-9.9643529527153718E-2</v>
      </c>
      <c r="G61" s="4">
        <v>-0.1413442674692158</v>
      </c>
      <c r="I61" s="4">
        <v>-8.3599999999999994E-2</v>
      </c>
      <c r="J61" s="4">
        <v>1E-4</v>
      </c>
      <c r="L61" s="23">
        <f t="shared" si="0"/>
        <v>-0.13426206369836113</v>
      </c>
      <c r="M61" s="23">
        <f t="shared" si="1"/>
        <v>-5.9480190601593833E-2</v>
      </c>
      <c r="N61" s="23">
        <f t="shared" si="2"/>
        <v>-0.15419471809224927</v>
      </c>
      <c r="O61" s="23">
        <f t="shared" si="3"/>
        <v>-0.14144426746921579</v>
      </c>
      <c r="P61" s="40">
        <f t="shared" si="14"/>
        <v>1</v>
      </c>
      <c r="Q61" s="40">
        <f t="shared" ref="Q61" si="63">MAX(0.25,SLOPE(M26:M61,$I26:$I61))</f>
        <v>0.75049710435029626</v>
      </c>
      <c r="R61" s="40">
        <f t="shared" ref="R61:S61" si="64">SLOPE(N26:N61,$I26:$I61)</f>
        <v>1.7519746263560541</v>
      </c>
      <c r="S61" s="40">
        <f t="shared" si="64"/>
        <v>1.6358405336954294</v>
      </c>
      <c r="T61" s="29">
        <f t="shared" si="11"/>
        <v>-1.9475375067880316E-2</v>
      </c>
      <c r="U61" s="43"/>
      <c r="V61" s="23">
        <f>'Conservative Formula 2025'!M61-J61</f>
        <v>-6.1862037037036313E-2</v>
      </c>
      <c r="W61" s="23">
        <f>'Conservative Formula 2025'!N61-J61</f>
        <v>-0.15236422222222146</v>
      </c>
      <c r="X61" s="40">
        <f t="shared" si="17"/>
        <v>0.80838617317832706</v>
      </c>
      <c r="Y61" s="40">
        <f t="shared" si="18"/>
        <v>1.9111283310396501</v>
      </c>
      <c r="Z61" s="29">
        <f t="shared" si="10"/>
        <v>3.2096593709501769E-3</v>
      </c>
    </row>
    <row r="62" spans="1:26" x14ac:dyDescent="0.2">
      <c r="A62" s="24">
        <v>12388</v>
      </c>
      <c r="B62" s="4">
        <v>6.8108758849792617E-2</v>
      </c>
      <c r="C62" s="4">
        <v>6.964694552818651E-2</v>
      </c>
      <c r="D62" s="4">
        <v>2.5092870504644038E-2</v>
      </c>
      <c r="E62" s="4">
        <v>7.2274967816237767E-2</v>
      </c>
      <c r="F62" s="4">
        <v>0.1481926888989904</v>
      </c>
      <c r="G62" s="4">
        <v>0.10720971850073546</v>
      </c>
      <c r="I62" s="4">
        <v>9.9700000000000011E-2</v>
      </c>
      <c r="J62" s="4">
        <v>2.0000000000000001E-4</v>
      </c>
      <c r="L62" s="23">
        <f t="shared" si="0"/>
        <v>6.7908758849792611E-2</v>
      </c>
      <c r="M62" s="23">
        <f t="shared" si="1"/>
        <v>7.2074967816237762E-2</v>
      </c>
      <c r="N62" s="23">
        <f t="shared" si="2"/>
        <v>2.4892870504644039E-2</v>
      </c>
      <c r="O62" s="23">
        <f t="shared" si="3"/>
        <v>0.10700971850073546</v>
      </c>
      <c r="P62" s="40">
        <f t="shared" si="14"/>
        <v>1</v>
      </c>
      <c r="Q62" s="40">
        <f t="shared" ref="Q62" si="65">MAX(0.25,SLOPE(M27:M62,$I27:$I62))</f>
        <v>0.75096990666465535</v>
      </c>
      <c r="R62" s="40">
        <f t="shared" ref="R62:S62" si="66">SLOPE(N27:N62,$I27:$I62)</f>
        <v>1.7320635568927067</v>
      </c>
      <c r="S62" s="40">
        <f t="shared" si="66"/>
        <v>1.6282667531128681</v>
      </c>
      <c r="T62" s="29">
        <f t="shared" si="11"/>
        <v>4.2160428823880727E-2</v>
      </c>
      <c r="U62" s="43"/>
      <c r="V62" s="23">
        <f>'Conservative Formula 2025'!M62-J62</f>
        <v>7.4791896754870607E-2</v>
      </c>
      <c r="W62" s="23">
        <f>'Conservative Formula 2025'!N62-J62</f>
        <v>6.1654848244295103E-2</v>
      </c>
      <c r="X62" s="40">
        <f t="shared" si="17"/>
        <v>0.80588861217295826</v>
      </c>
      <c r="Y62" s="40">
        <f t="shared" si="18"/>
        <v>1.8924901652304316</v>
      </c>
      <c r="Z62" s="29">
        <f t="shared" si="10"/>
        <v>6.0259042794479162E-2</v>
      </c>
    </row>
    <row r="63" spans="1:26" x14ac:dyDescent="0.2">
      <c r="A63" s="24">
        <v>12417</v>
      </c>
      <c r="B63" s="4">
        <v>4.3758835653819661E-2</v>
      </c>
      <c r="C63" s="4">
        <v>-8.4449190857239786E-3</v>
      </c>
      <c r="D63" s="4">
        <v>-1.7079705428953429E-2</v>
      </c>
      <c r="E63" s="4">
        <v>-6.9409597232921172E-3</v>
      </c>
      <c r="F63" s="4">
        <v>3.8389628165395484E-2</v>
      </c>
      <c r="G63" s="4">
        <v>5.0858552782665933E-2</v>
      </c>
      <c r="I63" s="4">
        <v>1.83E-2</v>
      </c>
      <c r="J63" s="4">
        <v>2.0000000000000001E-4</v>
      </c>
      <c r="L63" s="23">
        <f t="shared" si="0"/>
        <v>4.3558835653819662E-2</v>
      </c>
      <c r="M63" s="23">
        <f t="shared" si="1"/>
        <v>-7.1409597232921168E-3</v>
      </c>
      <c r="N63" s="23">
        <f t="shared" si="2"/>
        <v>-1.7279705428953428E-2</v>
      </c>
      <c r="O63" s="23">
        <f t="shared" si="3"/>
        <v>5.0658552782665935E-2</v>
      </c>
      <c r="P63" s="40">
        <f t="shared" si="14"/>
        <v>1</v>
      </c>
      <c r="Q63" s="40">
        <f t="shared" ref="Q63" si="67">MAX(0.25,SLOPE(M28:M63,$I28:$I63))</f>
        <v>0.75064663165781664</v>
      </c>
      <c r="R63" s="40">
        <f t="shared" ref="R63:S63" si="68">SLOPE(N28:N63,$I28:$I63)</f>
        <v>1.7261540903845218</v>
      </c>
      <c r="S63" s="40">
        <f t="shared" si="68"/>
        <v>1.6277453670007711</v>
      </c>
      <c r="T63" s="29">
        <f t="shared" si="11"/>
        <v>6.4571364503587907E-3</v>
      </c>
      <c r="U63" s="43"/>
      <c r="V63" s="23">
        <f>'Conservative Formula 2025'!M63-J63</f>
        <v>3.1345796098351843E-2</v>
      </c>
      <c r="W63" s="23">
        <f>'Conservative Formula 2025'!N63-J63</f>
        <v>1.9178892027454243E-2</v>
      </c>
      <c r="X63" s="40">
        <f t="shared" si="17"/>
        <v>0.8037582922851253</v>
      </c>
      <c r="Y63" s="40">
        <f t="shared" si="18"/>
        <v>1.8805376621666736</v>
      </c>
      <c r="Z63" s="29">
        <f t="shared" si="10"/>
        <v>2.8761731617366323E-2</v>
      </c>
    </row>
    <row r="64" spans="1:26" x14ac:dyDescent="0.2">
      <c r="A64" s="24">
        <v>12450</v>
      </c>
      <c r="B64" s="4">
        <v>0.2785696670864839</v>
      </c>
      <c r="C64" s="4">
        <v>0.3888933647598396</v>
      </c>
      <c r="D64" s="4">
        <v>0.53413742706426159</v>
      </c>
      <c r="E64" s="4">
        <v>7.9532814456416689E-2</v>
      </c>
      <c r="F64" s="4">
        <v>0.14484732121659816</v>
      </c>
      <c r="G64" s="4">
        <v>0.20455621829672999</v>
      </c>
      <c r="I64" s="4">
        <v>0.126</v>
      </c>
      <c r="J64" s="4">
        <v>5.0000000000000001E-4</v>
      </c>
      <c r="L64" s="23">
        <f t="shared" si="0"/>
        <v>0.2780696670864839</v>
      </c>
      <c r="M64" s="23">
        <f t="shared" si="1"/>
        <v>7.9032814456416689E-2</v>
      </c>
      <c r="N64" s="23">
        <f t="shared" si="2"/>
        <v>0.53363742706426165</v>
      </c>
      <c r="O64" s="23">
        <f t="shared" si="3"/>
        <v>0.20405621829672999</v>
      </c>
      <c r="P64" s="40">
        <f t="shared" si="14"/>
        <v>1</v>
      </c>
      <c r="Q64" s="40">
        <f t="shared" ref="Q64" si="69">MAX(0.25,SLOPE(M29:M64,$I29:$I64))</f>
        <v>0.74748188310244745</v>
      </c>
      <c r="R64" s="40">
        <f t="shared" ref="R64:S64" si="70">SLOPE(N29:N64,$I29:$I64)</f>
        <v>1.7587732526153812</v>
      </c>
      <c r="S64" s="40">
        <f t="shared" si="70"/>
        <v>1.6274281429618167</v>
      </c>
      <c r="T64" s="29">
        <f t="shared" si="11"/>
        <v>-2.557674278407715E-2</v>
      </c>
      <c r="U64" s="43"/>
      <c r="V64" s="23">
        <f>'Conservative Formula 2025'!M64-J64</f>
        <v>0.15743203703703806</v>
      </c>
      <c r="W64" s="23">
        <f>'Conservative Formula 2025'!N64-J64</f>
        <v>0.57492012962963135</v>
      </c>
      <c r="X64" s="40">
        <f t="shared" si="17"/>
        <v>0.80982060886893514</v>
      </c>
      <c r="Y64" s="40">
        <f t="shared" si="18"/>
        <v>1.9209607558740203</v>
      </c>
      <c r="Z64" s="29">
        <f t="shared" si="10"/>
        <v>-0.10985127025090402</v>
      </c>
    </row>
    <row r="65" spans="1:26" x14ac:dyDescent="0.2">
      <c r="A65" s="24">
        <v>12478</v>
      </c>
      <c r="B65" s="4">
        <v>6.2074983321482868E-3</v>
      </c>
      <c r="C65" s="4">
        <v>1.52194568332924E-2</v>
      </c>
      <c r="D65" s="4">
        <v>2.8365794050927207E-2</v>
      </c>
      <c r="E65" s="4">
        <v>-2.0044917162784892E-2</v>
      </c>
      <c r="F65" s="4">
        <v>-3.4415381270450518E-2</v>
      </c>
      <c r="G65" s="4">
        <v>-3.296408329900169E-2</v>
      </c>
      <c r="I65" s="4">
        <v>-2.5000000000000001E-2</v>
      </c>
      <c r="J65" s="4">
        <v>2.0000000000000001E-4</v>
      </c>
      <c r="L65" s="23">
        <f t="shared" si="0"/>
        <v>6.0074983321482872E-3</v>
      </c>
      <c r="M65" s="23">
        <f t="shared" si="1"/>
        <v>-2.0244917162784891E-2</v>
      </c>
      <c r="N65" s="23">
        <f t="shared" si="2"/>
        <v>2.8165794050927208E-2</v>
      </c>
      <c r="O65" s="23">
        <f t="shared" si="3"/>
        <v>-3.3164083299001688E-2</v>
      </c>
      <c r="P65" s="40">
        <f t="shared" si="14"/>
        <v>1</v>
      </c>
      <c r="Q65" s="40">
        <f t="shared" ref="Q65" si="71">MAX(0.25,SLOPE(M30:M65,$I30:$I65))</f>
        <v>0.75032577245286181</v>
      </c>
      <c r="R65" s="40">
        <f t="shared" ref="R65:S65" si="72">SLOPE(N30:N65,$I30:$I65)</f>
        <v>1.7616740104758459</v>
      </c>
      <c r="S65" s="40">
        <f t="shared" si="72"/>
        <v>1.6229588635422294</v>
      </c>
      <c r="T65" s="29">
        <f t="shared" si="11"/>
        <v>-8.3564485273144411E-3</v>
      </c>
      <c r="U65" s="43"/>
      <c r="V65" s="23">
        <f>'Conservative Formula 2025'!M65-J65</f>
        <v>-2.1634757593142172E-2</v>
      </c>
      <c r="W65" s="23">
        <f>'Conservative Formula 2025'!N65-J65</f>
        <v>-6.0703995287818774E-3</v>
      </c>
      <c r="X65" s="40">
        <f t="shared" si="17"/>
        <v>0.81391216286189483</v>
      </c>
      <c r="Y65" s="40">
        <f t="shared" si="18"/>
        <v>1.921938702634407</v>
      </c>
      <c r="Z65" s="29">
        <f t="shared" si="10"/>
        <v>-2.3555408835554067E-2</v>
      </c>
    </row>
    <row r="66" spans="1:26" x14ac:dyDescent="0.2">
      <c r="A66" s="24">
        <v>12508</v>
      </c>
      <c r="B66" s="4">
        <v>2.4948056284516129E-2</v>
      </c>
      <c r="C66" s="4">
        <v>-1.274186751577322E-2</v>
      </c>
      <c r="D66" s="4">
        <v>8.4129877499832251E-3</v>
      </c>
      <c r="E66" s="4">
        <v>-2.6416538598450501E-3</v>
      </c>
      <c r="F66" s="4">
        <v>3.8497742513099453E-3</v>
      </c>
      <c r="G66" s="4">
        <v>6.4658180585119851E-4</v>
      </c>
      <c r="I66" s="4">
        <v>8.9999999999999998E-4</v>
      </c>
      <c r="J66" s="4">
        <v>2.0000000000000001E-4</v>
      </c>
      <c r="L66" s="23">
        <f t="shared" si="0"/>
        <v>2.474805628451613E-2</v>
      </c>
      <c r="M66" s="23">
        <f t="shared" si="1"/>
        <v>-2.8416538598450502E-3</v>
      </c>
      <c r="N66" s="23">
        <f t="shared" si="2"/>
        <v>8.2129877499832245E-3</v>
      </c>
      <c r="O66" s="23">
        <f t="shared" si="3"/>
        <v>4.4658180585119853E-4</v>
      </c>
      <c r="P66" s="40">
        <f t="shared" si="14"/>
        <v>1</v>
      </c>
      <c r="Q66" s="40">
        <f t="shared" ref="Q66" si="73">MAX(0.25,SLOPE(M31:M66,$I31:$I66))</f>
        <v>0.74989589500854126</v>
      </c>
      <c r="R66" s="40">
        <f t="shared" ref="R66:S66" si="74">SLOPE(N31:N66,$I31:$I66)</f>
        <v>1.7656735467609153</v>
      </c>
      <c r="S66" s="40">
        <f t="shared" si="74"/>
        <v>1.6219183173540774</v>
      </c>
      <c r="T66" s="29">
        <f t="shared" si="11"/>
        <v>8.0118141237217142E-3</v>
      </c>
      <c r="U66" s="43"/>
      <c r="V66" s="23">
        <f>'Conservative Formula 2025'!M66-J66</f>
        <v>3.1808981251901992E-2</v>
      </c>
      <c r="W66" s="23">
        <f>'Conservative Formula 2025'!N66-J66</f>
        <v>-2.3785097245248708E-2</v>
      </c>
      <c r="X66" s="40">
        <f t="shared" si="17"/>
        <v>0.81598191822923349</v>
      </c>
      <c r="Y66" s="40">
        <f t="shared" si="18"/>
        <v>1.9237089113011949</v>
      </c>
      <c r="Z66" s="29">
        <f t="shared" si="10"/>
        <v>5.1457165119391524E-2</v>
      </c>
    </row>
    <row r="67" spans="1:26" x14ac:dyDescent="0.2">
      <c r="A67" s="24">
        <v>12539</v>
      </c>
      <c r="B67" s="4">
        <v>1.4862619355314299E-2</v>
      </c>
      <c r="C67" s="4">
        <v>-1.5295251622319261E-2</v>
      </c>
      <c r="D67" s="4">
        <v>-7.8205725511990565E-3</v>
      </c>
      <c r="E67" s="4">
        <v>-3.4036087256771319E-3</v>
      </c>
      <c r="F67" s="4">
        <v>-3.3901695919500763E-2</v>
      </c>
      <c r="G67" s="4">
        <v>-5.0723214285925855E-2</v>
      </c>
      <c r="I67" s="4">
        <v>-1.7899999999999999E-2</v>
      </c>
      <c r="J67" s="4">
        <v>1E-4</v>
      </c>
      <c r="L67" s="23">
        <f t="shared" si="0"/>
        <v>1.47626193553143E-2</v>
      </c>
      <c r="M67" s="23">
        <f t="shared" si="1"/>
        <v>-3.5036087256771317E-3</v>
      </c>
      <c r="N67" s="23">
        <f t="shared" si="2"/>
        <v>-7.9205725511990559E-3</v>
      </c>
      <c r="O67" s="23">
        <f t="shared" si="3"/>
        <v>-5.0823214285925858E-2</v>
      </c>
      <c r="P67" s="40">
        <f t="shared" si="14"/>
        <v>1</v>
      </c>
      <c r="Q67" s="40">
        <f t="shared" ref="Q67" si="75">MAX(0.25,SLOPE(M32:M67,$I32:$I67))</f>
        <v>0.75146930161648551</v>
      </c>
      <c r="R67" s="40">
        <f t="shared" ref="R67:S67" si="76">SLOPE(N32:N67,$I32:$I67)</f>
        <v>1.7615104946488902</v>
      </c>
      <c r="S67" s="40">
        <f t="shared" si="76"/>
        <v>1.6214549417778799</v>
      </c>
      <c r="T67" s="29">
        <f t="shared" si="11"/>
        <v>2.2955803078098712E-2</v>
      </c>
      <c r="U67" s="43"/>
      <c r="V67" s="23">
        <f>'Conservative Formula 2025'!M67-J67</f>
        <v>1.9276333333334329E-2</v>
      </c>
      <c r="W67" s="23">
        <f>'Conservative Formula 2025'!N67-J67</f>
        <v>-3.2701709090909206E-2</v>
      </c>
      <c r="X67" s="40">
        <f t="shared" si="17"/>
        <v>0.8127242990255642</v>
      </c>
      <c r="Y67" s="40">
        <f t="shared" si="18"/>
        <v>1.9195607870848308</v>
      </c>
      <c r="Z67" s="29">
        <f t="shared" si="10"/>
        <v>4.0622783170528531E-2</v>
      </c>
    </row>
    <row r="68" spans="1:26" x14ac:dyDescent="0.2">
      <c r="A68" s="24">
        <v>12570</v>
      </c>
      <c r="B68" s="4">
        <v>-9.4519243078299175E-2</v>
      </c>
      <c r="C68" s="4">
        <v>-0.13080725632589696</v>
      </c>
      <c r="D68" s="4">
        <v>-0.14530764980072308</v>
      </c>
      <c r="E68" s="4">
        <v>-3.8311383251620312E-2</v>
      </c>
      <c r="F68" s="4">
        <v>-8.8941742951920255E-2</v>
      </c>
      <c r="G68" s="4">
        <v>-0.13342784802410723</v>
      </c>
      <c r="I68" s="4">
        <v>-7.2499999999999995E-2</v>
      </c>
      <c r="J68" s="4">
        <v>1E-4</v>
      </c>
      <c r="L68" s="23">
        <f t="shared" ref="L68:L131" si="77">B68-$J68</f>
        <v>-9.4619243078299178E-2</v>
      </c>
      <c r="M68" s="23">
        <f t="shared" ref="M68:M131" si="78">E68-$J68</f>
        <v>-3.8411383251620315E-2</v>
      </c>
      <c r="N68" s="23">
        <f t="shared" ref="N68:N131" si="79">D68-$J68</f>
        <v>-0.14540764980072307</v>
      </c>
      <c r="O68" s="23">
        <f t="shared" ref="O68:O131" si="80">G68-$J68</f>
        <v>-0.13352784802410722</v>
      </c>
      <c r="P68" s="40">
        <f t="shared" si="14"/>
        <v>1</v>
      </c>
      <c r="Q68" s="40">
        <f t="shared" ref="Q68" si="81">MAX(0.25,SLOPE(M33:M68,$I33:$I68))</f>
        <v>0.74715708298930184</v>
      </c>
      <c r="R68" s="40">
        <f t="shared" ref="R68:S68" si="82">SLOPE(N33:N68,$I33:$I68)</f>
        <v>1.7720424893428859</v>
      </c>
      <c r="S68" s="40">
        <f t="shared" si="82"/>
        <v>1.6282602146833356</v>
      </c>
      <c r="T68" s="29">
        <f t="shared" si="11"/>
        <v>9.5817462578637325E-3</v>
      </c>
      <c r="U68" s="43"/>
      <c r="V68" s="23">
        <f>'Conservative Formula 2025'!M68-J68</f>
        <v>-6.906680472470085E-2</v>
      </c>
      <c r="W68" s="23">
        <f>'Conservative Formula 2025'!N68-J68</f>
        <v>-0.12883363929103486</v>
      </c>
      <c r="X68" s="40">
        <f t="shared" si="17"/>
        <v>0.81751130494735247</v>
      </c>
      <c r="Y68" s="40">
        <f t="shared" si="18"/>
        <v>1.9282101761499753</v>
      </c>
      <c r="Z68" s="29">
        <f t="shared" si="10"/>
        <v>-1.7865630926435144E-2</v>
      </c>
    </row>
    <row r="69" spans="1:26" x14ac:dyDescent="0.2">
      <c r="A69" s="24">
        <v>12599</v>
      </c>
      <c r="B69" s="4">
        <v>-1.8917696284062036E-3</v>
      </c>
      <c r="C69" s="4">
        <v>-1.2809238724344252E-2</v>
      </c>
      <c r="D69" s="4">
        <v>-2.5020244732606445E-2</v>
      </c>
      <c r="E69" s="4">
        <v>3.0149054742615533E-2</v>
      </c>
      <c r="F69" s="4">
        <v>2.0607528418346455E-2</v>
      </c>
      <c r="G69" s="4">
        <v>4.0790998566630154E-2</v>
      </c>
      <c r="I69" s="4">
        <v>2.64E-2</v>
      </c>
      <c r="J69" s="4">
        <v>1E-4</v>
      </c>
      <c r="L69" s="23">
        <f t="shared" si="77"/>
        <v>-1.9917696284062034E-3</v>
      </c>
      <c r="M69" s="23">
        <f t="shared" si="78"/>
        <v>3.0049054742615534E-2</v>
      </c>
      <c r="N69" s="23">
        <f t="shared" si="79"/>
        <v>-2.5120244732606444E-2</v>
      </c>
      <c r="O69" s="23">
        <f t="shared" si="80"/>
        <v>4.0690998566630152E-2</v>
      </c>
      <c r="P69" s="40">
        <f t="shared" si="14"/>
        <v>1</v>
      </c>
      <c r="Q69" s="40">
        <f t="shared" ref="Q69" si="83">MAX(0.25,SLOPE(M34:M69,$I34:$I69))</f>
        <v>0.74419398936779668</v>
      </c>
      <c r="R69" s="40">
        <f t="shared" ref="R69:S69" si="84">SLOPE(N34:N69,$I34:$I69)</f>
        <v>1.7743009067277873</v>
      </c>
      <c r="S69" s="40">
        <f t="shared" si="84"/>
        <v>1.626173721206255</v>
      </c>
      <c r="T69" s="29">
        <f t="shared" si="11"/>
        <v>1.3705739349174007E-2</v>
      </c>
      <c r="U69" s="43"/>
      <c r="V69" s="23">
        <f>'Conservative Formula 2025'!M69-J69</f>
        <v>3.9875383248092686E-2</v>
      </c>
      <c r="W69" s="23">
        <f>'Conservative Formula 2025'!N69-J69</f>
        <v>-1.6270578330121143E-2</v>
      </c>
      <c r="X69" s="40">
        <f t="shared" si="17"/>
        <v>0.82326218743571711</v>
      </c>
      <c r="Y69" s="40">
        <f t="shared" si="18"/>
        <v>1.9301976158061691</v>
      </c>
      <c r="Z69" s="29">
        <f t="shared" ref="Z69:Z132" si="85">V69/$X68-W69/$Y68</f>
        <v>5.7214729476655873E-2</v>
      </c>
    </row>
    <row r="70" spans="1:26" x14ac:dyDescent="0.2">
      <c r="A70" s="24">
        <v>12631</v>
      </c>
      <c r="B70" s="4">
        <v>-0.18204357162045059</v>
      </c>
      <c r="C70" s="4">
        <v>-0.25494663494162773</v>
      </c>
      <c r="D70" s="4">
        <v>-0.27894360797149464</v>
      </c>
      <c r="E70" s="4">
        <v>-5.2428155366383677E-2</v>
      </c>
      <c r="F70" s="4">
        <v>-0.13004530657464974</v>
      </c>
      <c r="G70" s="4">
        <v>-0.23952148473696222</v>
      </c>
      <c r="I70" s="4">
        <v>-0.1096</v>
      </c>
      <c r="J70" s="4">
        <v>1E-4</v>
      </c>
      <c r="L70" s="23">
        <f t="shared" si="77"/>
        <v>-0.18214357162045058</v>
      </c>
      <c r="M70" s="23">
        <f t="shared" si="78"/>
        <v>-5.252815536638368E-2</v>
      </c>
      <c r="N70" s="23">
        <f t="shared" si="79"/>
        <v>-0.27904360797149463</v>
      </c>
      <c r="O70" s="23">
        <f t="shared" si="80"/>
        <v>-0.23962148473696221</v>
      </c>
      <c r="P70" s="40">
        <f t="shared" si="14"/>
        <v>1</v>
      </c>
      <c r="Q70" s="40">
        <f t="shared" ref="Q70" si="86">MAX(0.25,SLOPE(M35:M70,$I35:$I70))</f>
        <v>0.73948062955442251</v>
      </c>
      <c r="R70" s="40">
        <f t="shared" ref="R70:S70" si="87">SLOPE(N35:N70,$I35:$I70)</f>
        <v>1.7911494139685378</v>
      </c>
      <c r="S70" s="40">
        <f t="shared" si="87"/>
        <v>1.6355049677054165</v>
      </c>
      <c r="T70" s="29">
        <f t="shared" ref="T70:T133" si="88">(L70/$P69+M70/$Q69)/2-(N70/$R69+O70/$S69)/2</f>
        <v>2.5947512287092356E-2</v>
      </c>
      <c r="U70" s="43"/>
      <c r="V70" s="23">
        <f>'Conservative Formula 2025'!M70-J70</f>
        <v>-8.7284981818182242E-2</v>
      </c>
      <c r="W70" s="23">
        <f>'Conservative Formula 2025'!N70-J70</f>
        <v>-0.25106475658125482</v>
      </c>
      <c r="X70" s="40">
        <f t="shared" si="17"/>
        <v>0.82543068586692525</v>
      </c>
      <c r="Y70" s="40">
        <f t="shared" si="18"/>
        <v>1.9372939239431664</v>
      </c>
      <c r="Z70" s="29">
        <f t="shared" si="85"/>
        <v>2.4048738172153278E-2</v>
      </c>
    </row>
    <row r="71" spans="1:26" x14ac:dyDescent="0.2">
      <c r="A71" s="24">
        <v>12662</v>
      </c>
      <c r="B71" s="4">
        <v>9.1636908934456418E-2</v>
      </c>
      <c r="C71" s="4">
        <v>0.15066313232129347</v>
      </c>
      <c r="D71" s="4">
        <v>0.13039414399548632</v>
      </c>
      <c r="E71" s="4">
        <v>3.6876782911923423E-2</v>
      </c>
      <c r="F71" s="4">
        <v>6.7906865478884582E-2</v>
      </c>
      <c r="G71" s="4">
        <v>9.4455960623476054E-2</v>
      </c>
      <c r="I71" s="4">
        <v>5.5800000000000002E-2</v>
      </c>
      <c r="J71" s="4">
        <v>1E-4</v>
      </c>
      <c r="L71" s="23">
        <f t="shared" si="77"/>
        <v>9.1536908934456415E-2</v>
      </c>
      <c r="M71" s="23">
        <f t="shared" si="78"/>
        <v>3.677678291192342E-2</v>
      </c>
      <c r="N71" s="23">
        <f t="shared" si="79"/>
        <v>0.13029414399548633</v>
      </c>
      <c r="O71" s="23">
        <f t="shared" si="80"/>
        <v>9.4355960623476051E-2</v>
      </c>
      <c r="P71" s="40">
        <f t="shared" si="14"/>
        <v>1</v>
      </c>
      <c r="Q71" s="40">
        <f t="shared" ref="Q71" si="89">MAX(0.25,SLOPE(M36:M71,$I36:$I71))</f>
        <v>0.73950451981248388</v>
      </c>
      <c r="R71" s="40">
        <f t="shared" ref="R71:S71" si="90">SLOPE(N36:N71,$I36:$I71)</f>
        <v>1.7914463001636149</v>
      </c>
      <c r="S71" s="40">
        <f t="shared" si="90"/>
        <v>1.6352291073587171</v>
      </c>
      <c r="T71" s="29">
        <f t="shared" si="88"/>
        <v>5.4173031318414666E-3</v>
      </c>
      <c r="U71" s="43"/>
      <c r="V71" s="23">
        <f>'Conservative Formula 2025'!M71-J71</f>
        <v>4.906564247261834E-2</v>
      </c>
      <c r="W71" s="23">
        <f>'Conservative Formula 2025'!N71-J71</f>
        <v>0.11381349649108417</v>
      </c>
      <c r="X71" s="40">
        <f t="shared" si="17"/>
        <v>0.82467306916537997</v>
      </c>
      <c r="Y71" s="40">
        <f t="shared" si="18"/>
        <v>1.9359721743992593</v>
      </c>
      <c r="Z71" s="29">
        <f t="shared" si="85"/>
        <v>6.9377605021288952E-4</v>
      </c>
    </row>
    <row r="72" spans="1:26" x14ac:dyDescent="0.2">
      <c r="A72" s="24">
        <v>12690</v>
      </c>
      <c r="B72" s="4">
        <v>-1.0258457020606571E-3</v>
      </c>
      <c r="C72" s="4">
        <v>-2.6745434422868364E-2</v>
      </c>
      <c r="D72" s="4">
        <v>-3.8841508191022944E-2</v>
      </c>
      <c r="E72" s="4">
        <v>-1.7532350715167011E-3</v>
      </c>
      <c r="F72" s="4">
        <v>-1.540682187097242E-3</v>
      </c>
      <c r="G72" s="4">
        <v>-2.5331802146869586E-3</v>
      </c>
      <c r="I72" s="4">
        <v>-2.3E-3</v>
      </c>
      <c r="J72" s="4">
        <v>1E-4</v>
      </c>
      <c r="L72" s="23">
        <f t="shared" si="77"/>
        <v>-1.1258457020606571E-3</v>
      </c>
      <c r="M72" s="23">
        <f t="shared" si="78"/>
        <v>-1.8532350715167012E-3</v>
      </c>
      <c r="N72" s="23">
        <f t="shared" si="79"/>
        <v>-3.8941508191022947E-2</v>
      </c>
      <c r="O72" s="23">
        <f t="shared" si="80"/>
        <v>-2.6331802146869585E-3</v>
      </c>
      <c r="P72" s="40">
        <f t="shared" si="14"/>
        <v>1</v>
      </c>
      <c r="Q72" s="40">
        <f t="shared" ref="Q72" si="91">MAX(0.25,SLOPE(M37:M72,$I37:$I72))</f>
        <v>0.73331508326930828</v>
      </c>
      <c r="R72" s="40">
        <f t="shared" ref="R72:S72" si="92">SLOPE(N37:N72,$I37:$I72)</f>
        <v>1.8399291182587669</v>
      </c>
      <c r="S72" s="40">
        <f t="shared" si="92"/>
        <v>1.664828010371872</v>
      </c>
      <c r="T72" s="29">
        <f t="shared" si="88"/>
        <v>9.8579278086395241E-3</v>
      </c>
      <c r="U72" s="43"/>
      <c r="V72" s="23">
        <f>'Conservative Formula 2025'!M72-J72</f>
        <v>-9.561561205333035E-3</v>
      </c>
      <c r="W72" s="23">
        <f>'Conservative Formula 2025'!N72-J72</f>
        <v>-1.415327840968118E-2</v>
      </c>
      <c r="X72" s="40">
        <f t="shared" si="17"/>
        <v>0.81686764108853138</v>
      </c>
      <c r="Y72" s="40">
        <f t="shared" si="18"/>
        <v>1.9969237900065826</v>
      </c>
      <c r="Z72" s="29">
        <f t="shared" si="85"/>
        <v>-4.2836830055195405E-3</v>
      </c>
    </row>
    <row r="73" spans="1:26" x14ac:dyDescent="0.2">
      <c r="A73" s="24">
        <v>12723</v>
      </c>
      <c r="B73" s="4">
        <v>-1.3133657275792854E-2</v>
      </c>
      <c r="C73" s="4">
        <v>-5.6054543947329782E-2</v>
      </c>
      <c r="D73" s="4">
        <v>-5.1115777917176031E-2</v>
      </c>
      <c r="E73" s="4">
        <v>-5.7040608189246056E-3</v>
      </c>
      <c r="F73" s="4">
        <v>-1.722295512014127E-2</v>
      </c>
      <c r="G73" s="4">
        <v>-6.1436184866142551E-2</v>
      </c>
      <c r="I73" s="4">
        <v>-1.66E-2</v>
      </c>
      <c r="J73" s="4">
        <v>1E-4</v>
      </c>
      <c r="L73" s="23">
        <f t="shared" si="77"/>
        <v>-1.3233657275792853E-2</v>
      </c>
      <c r="M73" s="23">
        <f t="shared" si="78"/>
        <v>-5.8040608189246059E-3</v>
      </c>
      <c r="N73" s="23">
        <f t="shared" si="79"/>
        <v>-5.1215777917176034E-2</v>
      </c>
      <c r="O73" s="23">
        <f t="shared" si="80"/>
        <v>-6.1536184866142554E-2</v>
      </c>
      <c r="P73" s="40">
        <f t="shared" si="14"/>
        <v>1</v>
      </c>
      <c r="Q73" s="40">
        <f t="shared" ref="Q73" si="93">MAX(0.25,SLOPE(M38:M73,$I38:$I73))</f>
        <v>0.73314495101675803</v>
      </c>
      <c r="R73" s="40">
        <f t="shared" ref="R73:S73" si="94">SLOPE(N38:N73,$I38:$I73)</f>
        <v>1.8461720924900065</v>
      </c>
      <c r="S73" s="40">
        <f t="shared" si="94"/>
        <v>1.6652457641420384</v>
      </c>
      <c r="T73" s="29">
        <f t="shared" si="88"/>
        <v>2.1824869643847292E-2</v>
      </c>
      <c r="U73" s="43"/>
      <c r="V73" s="23">
        <f>'Conservative Formula 2025'!M73-J73</f>
        <v>1.8156611111111987E-2</v>
      </c>
      <c r="W73" s="23">
        <f>'Conservative Formula 2025'!N73-J73</f>
        <v>-6.8946981818182276E-2</v>
      </c>
      <c r="X73" s="40">
        <f t="shared" si="17"/>
        <v>0.81430597935287274</v>
      </c>
      <c r="Y73" s="40">
        <f t="shared" si="18"/>
        <v>2.0065095692869623</v>
      </c>
      <c r="Z73" s="29">
        <f t="shared" si="85"/>
        <v>5.6753711577754273E-2</v>
      </c>
    </row>
    <row r="74" spans="1:26" x14ac:dyDescent="0.2">
      <c r="A74" s="24">
        <v>12753</v>
      </c>
      <c r="B74" s="4">
        <v>0.11308234216228752</v>
      </c>
      <c r="C74" s="4">
        <v>0.17559395844801107</v>
      </c>
      <c r="D74" s="4">
        <v>0.16846001518531595</v>
      </c>
      <c r="E74" s="4">
        <v>4.7977409295427931E-2</v>
      </c>
      <c r="F74" s="4">
        <v>0.12145718119241855</v>
      </c>
      <c r="G74" s="4">
        <v>0.11357028899050192</v>
      </c>
      <c r="I74" s="4">
        <v>8.3299999999999999E-2</v>
      </c>
      <c r="J74" s="4">
        <v>1E-4</v>
      </c>
      <c r="L74" s="23">
        <f t="shared" si="77"/>
        <v>0.11298234216228752</v>
      </c>
      <c r="M74" s="23">
        <f t="shared" si="78"/>
        <v>4.7877409295427928E-2</v>
      </c>
      <c r="N74" s="23">
        <f t="shared" si="79"/>
        <v>0.16836001518531596</v>
      </c>
      <c r="O74" s="23">
        <f t="shared" si="80"/>
        <v>0.11347028899050192</v>
      </c>
      <c r="P74" s="40">
        <f t="shared" si="14"/>
        <v>1</v>
      </c>
      <c r="Q74" s="40">
        <f t="shared" ref="Q74" si="95">MAX(0.25,SLOPE(M39:M74,$I39:$I74))</f>
        <v>0.72647823767014419</v>
      </c>
      <c r="R74" s="40">
        <f t="shared" ref="R74:S74" si="96">SLOPE(N39:N74,$I39:$I74)</f>
        <v>1.8504848753322327</v>
      </c>
      <c r="S74" s="40">
        <f t="shared" si="96"/>
        <v>1.6637254927966987</v>
      </c>
      <c r="T74" s="29">
        <f t="shared" si="88"/>
        <v>9.4760607077400694E-3</v>
      </c>
      <c r="U74" s="43"/>
      <c r="V74" s="23">
        <f>'Conservative Formula 2025'!M74-J74</f>
        <v>8.376919072133425E-2</v>
      </c>
      <c r="W74" s="23">
        <f>'Conservative Formula 2025'!N74-J74</f>
        <v>0.14604396360402916</v>
      </c>
      <c r="X74" s="40">
        <f t="shared" si="17"/>
        <v>0.81786489650389937</v>
      </c>
      <c r="Y74" s="40">
        <f t="shared" si="18"/>
        <v>2.0065091845534977</v>
      </c>
      <c r="Z74" s="29">
        <f t="shared" si="85"/>
        <v>3.0086802545931768E-2</v>
      </c>
    </row>
    <row r="75" spans="1:26" x14ac:dyDescent="0.2">
      <c r="A75" s="24">
        <v>12784</v>
      </c>
      <c r="B75" s="4">
        <v>3.0868626017845902E-2</v>
      </c>
      <c r="C75" s="4">
        <v>2.4546366969491196E-2</v>
      </c>
      <c r="D75" s="4">
        <v>7.4212621223028741E-3</v>
      </c>
      <c r="E75" s="4">
        <v>-8.6181644929259615E-3</v>
      </c>
      <c r="F75" s="4">
        <v>1.329349422959436E-2</v>
      </c>
      <c r="G75" s="4">
        <v>8.5692228561797812E-3</v>
      </c>
      <c r="I75" s="4">
        <v>3.5999999999999999E-3</v>
      </c>
      <c r="J75" s="4">
        <v>1E-4</v>
      </c>
      <c r="L75" s="23">
        <f t="shared" si="77"/>
        <v>3.0768626017845902E-2</v>
      </c>
      <c r="M75" s="23">
        <f t="shared" si="78"/>
        <v>-8.7181644929259609E-3</v>
      </c>
      <c r="N75" s="23">
        <f t="shared" si="79"/>
        <v>7.3212621223028738E-3</v>
      </c>
      <c r="O75" s="23">
        <f t="shared" si="80"/>
        <v>8.4692228561797818E-3</v>
      </c>
      <c r="P75" s="40">
        <f t="shared" si="14"/>
        <v>1</v>
      </c>
      <c r="Q75" s="40">
        <f t="shared" ref="Q75" si="97">MAX(0.25,SLOPE(M40:M75,$I40:$I75))</f>
        <v>0.72190349054825487</v>
      </c>
      <c r="R75" s="40">
        <f t="shared" ref="R75:S75" si="98">SLOPE(N40:N75,$I40:$I75)</f>
        <v>1.8528542688489407</v>
      </c>
      <c r="S75" s="40">
        <f t="shared" si="98"/>
        <v>1.6631435907945027</v>
      </c>
      <c r="T75" s="29">
        <f t="shared" si="88"/>
        <v>4.8605605589222218E-3</v>
      </c>
      <c r="U75" s="43"/>
      <c r="V75" s="23">
        <f>'Conservative Formula 2025'!M75-J75</f>
        <v>3.7374853322290832E-2</v>
      </c>
      <c r="W75" s="23">
        <f>'Conservative Formula 2025'!N75-J75</f>
        <v>-3.1197665414820951E-2</v>
      </c>
      <c r="X75" s="40">
        <f t="shared" si="17"/>
        <v>0.81711435994969261</v>
      </c>
      <c r="Y75" s="40">
        <f t="shared" si="18"/>
        <v>2.0043254141425444</v>
      </c>
      <c r="Z75" s="29">
        <f t="shared" si="85"/>
        <v>6.1246306934029909E-2</v>
      </c>
    </row>
    <row r="76" spans="1:26" x14ac:dyDescent="0.2">
      <c r="A76" s="24">
        <v>12815</v>
      </c>
      <c r="B76" s="4">
        <v>-3.3641749815581989E-2</v>
      </c>
      <c r="C76" s="4">
        <v>-4.6539773826356101E-2</v>
      </c>
      <c r="D76" s="4">
        <v>-4.349028363082974E-2</v>
      </c>
      <c r="E76" s="4">
        <v>-1.3989987039875307E-2</v>
      </c>
      <c r="F76" s="4">
        <v>-4.5808461781350451E-2</v>
      </c>
      <c r="G76" s="4">
        <v>-8.2047061500442831E-2</v>
      </c>
      <c r="I76" s="4">
        <v>-3.4500000000000003E-2</v>
      </c>
      <c r="J76" s="4">
        <v>1E-4</v>
      </c>
      <c r="L76" s="23">
        <f t="shared" si="77"/>
        <v>-3.3741749815581992E-2</v>
      </c>
      <c r="M76" s="23">
        <f t="shared" si="78"/>
        <v>-1.4089987039875306E-2</v>
      </c>
      <c r="N76" s="23">
        <f t="shared" si="79"/>
        <v>-4.3590283630829743E-2</v>
      </c>
      <c r="O76" s="23">
        <f t="shared" si="80"/>
        <v>-8.2147061500442833E-2</v>
      </c>
      <c r="P76" s="40">
        <f t="shared" si="14"/>
        <v>1</v>
      </c>
      <c r="Q76" s="40">
        <f t="shared" ref="Q76" si="99">MAX(0.25,SLOPE(M41:M76,$I41:$I76))</f>
        <v>0.72160441493680538</v>
      </c>
      <c r="R76" s="40">
        <f t="shared" ref="R76:S76" si="100">SLOPE(N41:N76,$I41:$I76)</f>
        <v>1.8589500995916568</v>
      </c>
      <c r="S76" s="40">
        <f t="shared" si="100"/>
        <v>1.667873196449575</v>
      </c>
      <c r="T76" s="29">
        <f t="shared" si="88"/>
        <v>9.8295437325594086E-3</v>
      </c>
      <c r="U76" s="43"/>
      <c r="V76" s="23">
        <f>'Conservative Formula 2025'!M76-J76</f>
        <v>-1.364163636363681E-2</v>
      </c>
      <c r="W76" s="23">
        <f>'Conservative Formula 2025'!N76-J76</f>
        <v>-4.1995803571429749E-2</v>
      </c>
      <c r="X76" s="40">
        <f t="shared" si="17"/>
        <v>0.81722474331389761</v>
      </c>
      <c r="Y76" s="40">
        <f t="shared" si="18"/>
        <v>2.0126270129658597</v>
      </c>
      <c r="Z76" s="29">
        <f t="shared" si="85"/>
        <v>4.2576950205890848E-3</v>
      </c>
    </row>
    <row r="77" spans="1:26" x14ac:dyDescent="0.2">
      <c r="A77" s="24">
        <v>12843</v>
      </c>
      <c r="B77" s="4">
        <v>-2.8849297698193554E-2</v>
      </c>
      <c r="C77" s="4">
        <v>-0.12060585125999279</v>
      </c>
      <c r="D77" s="4">
        <v>-9.5648200332490219E-2</v>
      </c>
      <c r="E77" s="4">
        <v>-1.3185188258725278E-3</v>
      </c>
      <c r="F77" s="4">
        <v>-2.4140547272962998E-2</v>
      </c>
      <c r="G77" s="4">
        <v>-8.0241465944630441E-2</v>
      </c>
      <c r="I77" s="4">
        <v>-1.9400000000000001E-2</v>
      </c>
      <c r="J77" s="4">
        <v>2.0000000000000001E-4</v>
      </c>
      <c r="L77" s="23">
        <f t="shared" si="77"/>
        <v>-2.9049297698193553E-2</v>
      </c>
      <c r="M77" s="23">
        <f t="shared" si="78"/>
        <v>-1.5185188258725279E-3</v>
      </c>
      <c r="N77" s="23">
        <f t="shared" si="79"/>
        <v>-9.5848200332490224E-2</v>
      </c>
      <c r="O77" s="23">
        <f t="shared" si="80"/>
        <v>-8.0441465944630447E-2</v>
      </c>
      <c r="P77" s="40">
        <f t="shared" si="14"/>
        <v>1</v>
      </c>
      <c r="Q77" s="40">
        <f t="shared" ref="Q77" si="101">MAX(0.25,SLOPE(M42:M77,$I42:$I77))</f>
        <v>0.720057391062912</v>
      </c>
      <c r="R77" s="40">
        <f t="shared" ref="R77:S77" si="102">SLOPE(N42:N77,$I42:$I77)</f>
        <v>1.8691143786899427</v>
      </c>
      <c r="S77" s="40">
        <f t="shared" si="102"/>
        <v>1.6712442353550243</v>
      </c>
      <c r="T77" s="29">
        <f t="shared" si="88"/>
        <v>3.4318348547320333E-2</v>
      </c>
      <c r="U77" s="43"/>
      <c r="V77" s="23">
        <f>'Conservative Formula 2025'!M77-J77</f>
        <v>2.5542932281637377E-2</v>
      </c>
      <c r="W77" s="23">
        <f>'Conservative Formula 2025'!N77-J77</f>
        <v>-0.15991645940168134</v>
      </c>
      <c r="X77" s="40">
        <f t="shared" si="17"/>
        <v>0.81670384057872603</v>
      </c>
      <c r="Y77" s="40">
        <f t="shared" si="18"/>
        <v>2.026977423612927</v>
      </c>
      <c r="Z77" s="29">
        <f t="shared" si="85"/>
        <v>0.11071228113454959</v>
      </c>
    </row>
    <row r="78" spans="1:26" x14ac:dyDescent="0.2">
      <c r="A78" s="24">
        <v>12872</v>
      </c>
      <c r="B78" s="4">
        <v>-9.0784943050609024E-2</v>
      </c>
      <c r="C78" s="4">
        <v>-9.6880978364488612E-2</v>
      </c>
      <c r="D78" s="4">
        <v>-0.11865695357048389</v>
      </c>
      <c r="E78" s="4">
        <v>-1.97826646489484E-2</v>
      </c>
      <c r="F78" s="4">
        <v>-5.13818141635074E-2</v>
      </c>
      <c r="G78" s="4">
        <v>-5.3470803056239857E-2</v>
      </c>
      <c r="I78" s="4">
        <v>-3.6799999999999999E-2</v>
      </c>
      <c r="J78" s="4">
        <v>1E-4</v>
      </c>
      <c r="L78" s="23">
        <f t="shared" si="77"/>
        <v>-9.0884943050609027E-2</v>
      </c>
      <c r="M78" s="23">
        <f t="shared" si="78"/>
        <v>-1.98826646489484E-2</v>
      </c>
      <c r="N78" s="23">
        <f t="shared" si="79"/>
        <v>-0.11875695357048389</v>
      </c>
      <c r="O78" s="23">
        <f t="shared" si="80"/>
        <v>-5.357080305623986E-2</v>
      </c>
      <c r="P78" s="40">
        <f t="shared" si="14"/>
        <v>1</v>
      </c>
      <c r="Q78" s="40">
        <f t="shared" ref="Q78" si="103">MAX(0.25,SLOPE(M43:M78,$I43:$I78))</f>
        <v>0.71694015795215627</v>
      </c>
      <c r="R78" s="40">
        <f t="shared" ref="R78:S78" si="104">SLOPE(N43:N78,$I43:$I78)</f>
        <v>1.8778870073019736</v>
      </c>
      <c r="S78" s="40">
        <f t="shared" si="104"/>
        <v>1.6722844433235686</v>
      </c>
      <c r="T78" s="29">
        <f t="shared" si="88"/>
        <v>-1.1453314141659968E-2</v>
      </c>
      <c r="U78" s="43"/>
      <c r="V78" s="23">
        <f>'Conservative Formula 2025'!M78-J78</f>
        <v>-2.4821252471361365E-2</v>
      </c>
      <c r="W78" s="23">
        <f>'Conservative Formula 2025'!N78-J78</f>
        <v>-0.11810160674270943</v>
      </c>
      <c r="X78" s="40">
        <f t="shared" si="17"/>
        <v>0.8148696345892964</v>
      </c>
      <c r="Y78" s="40">
        <f t="shared" si="18"/>
        <v>2.0360091346496572</v>
      </c>
      <c r="Z78" s="29">
        <f t="shared" si="85"/>
        <v>2.7872898169502367E-2</v>
      </c>
    </row>
    <row r="79" spans="1:26" x14ac:dyDescent="0.2">
      <c r="A79" s="24">
        <v>12904</v>
      </c>
      <c r="B79" s="4">
        <v>0.10611013373378175</v>
      </c>
      <c r="C79" s="4">
        <v>0.1148207487847237</v>
      </c>
      <c r="D79" s="4">
        <v>0.12639897696351809</v>
      </c>
      <c r="E79" s="4">
        <v>9.2346556526535117E-2</v>
      </c>
      <c r="F79" s="4">
        <v>8.15349900238731E-2</v>
      </c>
      <c r="G79" s="4">
        <v>0.12245511229648454</v>
      </c>
      <c r="I79" s="4">
        <v>9.06E-2</v>
      </c>
      <c r="J79" s="4">
        <v>1E-4</v>
      </c>
      <c r="L79" s="23">
        <f t="shared" si="77"/>
        <v>0.10601013373378175</v>
      </c>
      <c r="M79" s="23">
        <f t="shared" si="78"/>
        <v>9.2246556526535115E-2</v>
      </c>
      <c r="N79" s="23">
        <f t="shared" si="79"/>
        <v>0.12629897696351811</v>
      </c>
      <c r="O79" s="23">
        <f t="shared" si="80"/>
        <v>0.12235511229648453</v>
      </c>
      <c r="P79" s="40">
        <f t="shared" si="14"/>
        <v>1</v>
      </c>
      <c r="Q79" s="40">
        <f t="shared" ref="Q79" si="105">MAX(0.25,SLOPE(M44:M79,$I44:$I79))</f>
        <v>0.71168960867970843</v>
      </c>
      <c r="R79" s="40">
        <f t="shared" ref="R79:S79" si="106">SLOPE(N44:N79,$I44:$I79)</f>
        <v>1.8945665251738046</v>
      </c>
      <c r="S79" s="40">
        <f t="shared" si="106"/>
        <v>1.700842118447867</v>
      </c>
      <c r="T79" s="29">
        <f t="shared" si="88"/>
        <v>4.7127406032916097E-2</v>
      </c>
      <c r="U79" s="43"/>
      <c r="V79" s="23">
        <f>'Conservative Formula 2025'!M79-J79</f>
        <v>6.4983037735848667E-2</v>
      </c>
      <c r="W79" s="23">
        <f>'Conservative Formula 2025'!N79-J79</f>
        <v>8.4595037037038065E-2</v>
      </c>
      <c r="X79" s="40">
        <f t="shared" si="17"/>
        <v>0.81270821939229332</v>
      </c>
      <c r="Y79" s="40">
        <f t="shared" si="18"/>
        <v>2.0606034851665589</v>
      </c>
      <c r="Z79" s="29">
        <f t="shared" si="85"/>
        <v>3.8197105846137593E-2</v>
      </c>
    </row>
    <row r="80" spans="1:26" x14ac:dyDescent="0.2">
      <c r="A80" s="24">
        <v>12935</v>
      </c>
      <c r="B80" s="4">
        <v>1.752642658773973E-2</v>
      </c>
      <c r="C80" s="4">
        <v>9.6665631442591771E-3</v>
      </c>
      <c r="D80" s="4">
        <v>-1.7536793386591087E-3</v>
      </c>
      <c r="E80" s="4">
        <v>4.2284124684740076E-2</v>
      </c>
      <c r="F80" s="4">
        <v>2.3711460641351545E-2</v>
      </c>
      <c r="G80" s="4">
        <v>4.184207139630125E-2</v>
      </c>
      <c r="I80" s="4">
        <v>3.4700000000000002E-2</v>
      </c>
      <c r="J80" s="4">
        <v>1E-4</v>
      </c>
      <c r="L80" s="23">
        <f t="shared" si="77"/>
        <v>1.742642658773973E-2</v>
      </c>
      <c r="M80" s="23">
        <f t="shared" si="78"/>
        <v>4.2184124684740074E-2</v>
      </c>
      <c r="N80" s="23">
        <f t="shared" si="79"/>
        <v>-1.8536793386591088E-3</v>
      </c>
      <c r="O80" s="23">
        <f t="shared" si="80"/>
        <v>4.1742071396301247E-2</v>
      </c>
      <c r="P80" s="40">
        <f t="shared" si="14"/>
        <v>1</v>
      </c>
      <c r="Q80" s="40">
        <f t="shared" ref="Q80" si="107">MAX(0.25,SLOPE(M45:M80,$I45:$I80))</f>
        <v>0.69075150179150568</v>
      </c>
      <c r="R80" s="40">
        <f t="shared" ref="R80:S80" si="108">SLOPE(N45:N80,$I45:$I80)</f>
        <v>1.9597478522998499</v>
      </c>
      <c r="S80" s="40">
        <f t="shared" si="108"/>
        <v>1.7280813112392688</v>
      </c>
      <c r="T80" s="29">
        <f t="shared" si="88"/>
        <v>2.6568024367680691E-2</v>
      </c>
      <c r="U80" s="43"/>
      <c r="V80" s="23">
        <f>'Conservative Formula 2025'!M80-J80</f>
        <v>-3.9075084989296351E-3</v>
      </c>
      <c r="W80" s="23">
        <f>'Conservative Formula 2025'!N80-J80</f>
        <v>4.7195957999049951E-2</v>
      </c>
      <c r="X80" s="40">
        <f t="shared" si="17"/>
        <v>0.79185709857881448</v>
      </c>
      <c r="Y80" s="40">
        <f t="shared" si="18"/>
        <v>2.1035005990776718</v>
      </c>
      <c r="Z80" s="29">
        <f t="shared" si="85"/>
        <v>-2.7711958500920297E-2</v>
      </c>
    </row>
    <row r="81" spans="1:26" x14ac:dyDescent="0.2">
      <c r="A81" s="24">
        <v>12963</v>
      </c>
      <c r="B81" s="4">
        <v>5.8503999750983304E-2</v>
      </c>
      <c r="C81" s="4">
        <v>3.568832575542058E-2</v>
      </c>
      <c r="D81" s="4">
        <v>2.7212606888505908E-2</v>
      </c>
      <c r="E81" s="4">
        <v>5.6996350615161839E-2</v>
      </c>
      <c r="F81" s="4">
        <v>6.5843163473035649E-2</v>
      </c>
      <c r="G81" s="4">
        <v>7.2983632436495416E-2</v>
      </c>
      <c r="I81" s="4">
        <v>5.9299999999999999E-2</v>
      </c>
      <c r="J81" s="4">
        <v>1E-4</v>
      </c>
      <c r="L81" s="23">
        <f t="shared" si="77"/>
        <v>5.8403999750983301E-2</v>
      </c>
      <c r="M81" s="23">
        <f t="shared" si="78"/>
        <v>5.6896350615161836E-2</v>
      </c>
      <c r="N81" s="23">
        <f t="shared" si="79"/>
        <v>2.7112606888505909E-2</v>
      </c>
      <c r="O81" s="23">
        <f t="shared" si="80"/>
        <v>7.2883632436495413E-2</v>
      </c>
      <c r="P81" s="40">
        <f t="shared" si="14"/>
        <v>1</v>
      </c>
      <c r="Q81" s="40">
        <f t="shared" ref="Q81" si="109">MAX(0.25,SLOPE(M46:M81,$I46:$I81))</f>
        <v>0.68999059396306717</v>
      </c>
      <c r="R81" s="40">
        <f t="shared" ref="R81:S81" si="110">SLOPE(N46:N81,$I46:$I81)</f>
        <v>1.9737329684726479</v>
      </c>
      <c r="S81" s="40">
        <f t="shared" si="110"/>
        <v>1.7350861902301702</v>
      </c>
      <c r="T81" s="29">
        <f t="shared" si="88"/>
        <v>4.2380991215801661E-2</v>
      </c>
      <c r="U81" s="43"/>
      <c r="V81" s="23">
        <f>'Conservative Formula 2025'!M81-J81</f>
        <v>5.7847812732630274E-2</v>
      </c>
      <c r="W81" s="23">
        <f>'Conservative Formula 2025'!N81-J81</f>
        <v>3.6743806691424949E-2</v>
      </c>
      <c r="X81" s="40">
        <f t="shared" si="17"/>
        <v>0.79289410917132253</v>
      </c>
      <c r="Y81" s="40">
        <f t="shared" si="18"/>
        <v>2.1112224939058026</v>
      </c>
      <c r="Z81" s="29">
        <f t="shared" si="85"/>
        <v>5.5585416085570993E-2</v>
      </c>
    </row>
    <row r="82" spans="1:26" x14ac:dyDescent="0.2">
      <c r="A82" s="24">
        <v>12996</v>
      </c>
      <c r="B82" s="4">
        <v>8.0512372099810658E-2</v>
      </c>
      <c r="C82" s="4">
        <v>0.16761545700297731</v>
      </c>
      <c r="D82" s="4">
        <v>0.13758514883014494</v>
      </c>
      <c r="E82" s="4">
        <v>4.004244521221878E-2</v>
      </c>
      <c r="F82" s="4">
        <v>0.10408616879799504</v>
      </c>
      <c r="G82" s="4">
        <v>0.1490084598386654</v>
      </c>
      <c r="I82" s="4">
        <v>7.51E-2</v>
      </c>
      <c r="J82" s="4">
        <v>1E-4</v>
      </c>
      <c r="L82" s="23">
        <f t="shared" si="77"/>
        <v>8.0412372099810656E-2</v>
      </c>
      <c r="M82" s="23">
        <f t="shared" si="78"/>
        <v>3.9942445212218777E-2</v>
      </c>
      <c r="N82" s="23">
        <f t="shared" si="79"/>
        <v>0.13748514883014495</v>
      </c>
      <c r="O82" s="23">
        <f t="shared" si="80"/>
        <v>0.14890845983866541</v>
      </c>
      <c r="P82" s="40">
        <f t="shared" si="14"/>
        <v>1</v>
      </c>
      <c r="Q82" s="40">
        <f t="shared" ref="Q82" si="111">MAX(0.25,SLOPE(M47:M82,$I47:$I82))</f>
        <v>0.67849325183448461</v>
      </c>
      <c r="R82" s="40">
        <f t="shared" ref="R82:S82" si="112">SLOPE(N47:N82,$I47:$I82)</f>
        <v>2.0308021030819372</v>
      </c>
      <c r="S82" s="40">
        <f t="shared" si="112"/>
        <v>1.7393737803969791</v>
      </c>
      <c r="T82" s="29">
        <f t="shared" si="88"/>
        <v>-8.5892982479389424E-3</v>
      </c>
      <c r="U82" s="43"/>
      <c r="V82" s="23">
        <f>'Conservative Formula 2025'!M82-J82</f>
        <v>5.8285222222223418E-2</v>
      </c>
      <c r="W82" s="23">
        <f>'Conservative Formula 2025'!N82-J82</f>
        <v>0.15524150909090895</v>
      </c>
      <c r="X82" s="40">
        <f t="shared" si="17"/>
        <v>0.82619831916668773</v>
      </c>
      <c r="Y82" s="40">
        <f t="shared" si="18"/>
        <v>2.1129008811365502</v>
      </c>
      <c r="Z82" s="29">
        <f t="shared" si="85"/>
        <v>-2.2106554619677476E-5</v>
      </c>
    </row>
    <row r="83" spans="1:26" x14ac:dyDescent="0.2">
      <c r="A83" s="24">
        <v>13026</v>
      </c>
      <c r="B83" s="4">
        <v>5.4616624374677292E-2</v>
      </c>
      <c r="C83" s="4">
        <v>0.13114572229525656</v>
      </c>
      <c r="D83" s="4">
        <v>0.13469705219781658</v>
      </c>
      <c r="E83" s="4">
        <v>6.2897506754877597E-4</v>
      </c>
      <c r="F83" s="4">
        <v>4.4643312898958509E-2</v>
      </c>
      <c r="G83" s="4">
        <v>8.5128560718279456E-2</v>
      </c>
      <c r="I83" s="4">
        <v>2.6499999999999999E-2</v>
      </c>
      <c r="J83" s="4">
        <v>1E-4</v>
      </c>
      <c r="L83" s="23">
        <f t="shared" si="77"/>
        <v>5.4516624374677289E-2</v>
      </c>
      <c r="M83" s="23">
        <f t="shared" si="78"/>
        <v>5.2897506754877592E-4</v>
      </c>
      <c r="N83" s="23">
        <f t="shared" si="79"/>
        <v>0.13459705219781659</v>
      </c>
      <c r="O83" s="23">
        <f t="shared" si="80"/>
        <v>8.5028560718279453E-2</v>
      </c>
      <c r="P83" s="40">
        <f t="shared" si="14"/>
        <v>1</v>
      </c>
      <c r="Q83" s="40">
        <f t="shared" ref="Q83" si="113">MAX(0.25,SLOPE(M48:M83,$I48:$I83))</f>
        <v>0.684200457037768</v>
      </c>
      <c r="R83" s="40">
        <f t="shared" ref="R83:S83" si="114">SLOPE(N48:N83,$I48:$I83)</f>
        <v>1.9208179152393183</v>
      </c>
      <c r="S83" s="40">
        <f t="shared" si="114"/>
        <v>1.6787793623706999</v>
      </c>
      <c r="T83" s="29">
        <f t="shared" si="88"/>
        <v>-2.9933052257626394E-2</v>
      </c>
      <c r="U83" s="43"/>
      <c r="V83" s="23">
        <f>'Conservative Formula 2025'!M83-J83</f>
        <v>1.9519652508218178E-2</v>
      </c>
      <c r="W83" s="23">
        <f>'Conservative Formula 2025'!N83-J83</f>
        <v>0.1913641936300452</v>
      </c>
      <c r="X83" s="40">
        <f t="shared" si="17"/>
        <v>0.87493977966654468</v>
      </c>
      <c r="Y83" s="40">
        <f t="shared" si="18"/>
        <v>1.8996838625289787</v>
      </c>
      <c r="Z83" s="29">
        <f t="shared" si="85"/>
        <v>-6.6943545425695694E-2</v>
      </c>
    </row>
    <row r="84" spans="1:26" x14ac:dyDescent="0.2">
      <c r="A84" s="24">
        <v>13057</v>
      </c>
      <c r="B84" s="4">
        <v>1.5192395437219952E-2</v>
      </c>
      <c r="C84" s="4">
        <v>7.906694248719992E-2</v>
      </c>
      <c r="D84" s="4">
        <v>5.4031550261528283E-2</v>
      </c>
      <c r="E84" s="4">
        <v>1.1766637794893064E-2</v>
      </c>
      <c r="F84" s="4">
        <v>4.061293015510925E-2</v>
      </c>
      <c r="G84" s="4">
        <v>4.1259564048062192E-2</v>
      </c>
      <c r="I84" s="4">
        <v>2.63E-2</v>
      </c>
      <c r="J84" s="4">
        <v>1E-4</v>
      </c>
      <c r="L84" s="23">
        <f t="shared" si="77"/>
        <v>1.5092395437219953E-2</v>
      </c>
      <c r="M84" s="23">
        <f t="shared" si="78"/>
        <v>1.1666637794893065E-2</v>
      </c>
      <c r="N84" s="23">
        <f t="shared" si="79"/>
        <v>5.393155026152828E-2</v>
      </c>
      <c r="O84" s="23">
        <f t="shared" si="80"/>
        <v>4.1159564048062189E-2</v>
      </c>
      <c r="P84" s="40">
        <f t="shared" si="14"/>
        <v>1</v>
      </c>
      <c r="Q84" s="40">
        <f t="shared" ref="Q84" si="115">MAX(0.25,SLOPE(M49:M84,$I49:$I84))</f>
        <v>0.68370320181402622</v>
      </c>
      <c r="R84" s="40">
        <f t="shared" ref="R84:S84" si="116">SLOPE(N49:N84,$I49:$I84)</f>
        <v>1.9005487037426267</v>
      </c>
      <c r="S84" s="40">
        <f t="shared" si="116"/>
        <v>1.6801309735747081</v>
      </c>
      <c r="T84" s="29">
        <f t="shared" si="88"/>
        <v>-1.0225528094747759E-2</v>
      </c>
      <c r="U84" s="43"/>
      <c r="V84" s="23">
        <f>'Conservative Formula 2025'!M84-J84</f>
        <v>2.975173822987397E-2</v>
      </c>
      <c r="W84" s="23">
        <f>'Conservative Formula 2025'!N84-J84</f>
        <v>-4.6515458429518E-2</v>
      </c>
      <c r="X84" s="40">
        <f t="shared" si="17"/>
        <v>0.87336206582444431</v>
      </c>
      <c r="Y84" s="40">
        <f t="shared" si="18"/>
        <v>1.8900942059018766</v>
      </c>
      <c r="Z84" s="29">
        <f t="shared" si="85"/>
        <v>5.8490221224864622E-2</v>
      </c>
    </row>
    <row r="85" spans="1:26" x14ac:dyDescent="0.2">
      <c r="A85" s="24">
        <v>13088</v>
      </c>
      <c r="B85" s="4">
        <v>7.5362151112265297E-2</v>
      </c>
      <c r="C85" s="4">
        <v>9.3915200018226841E-2</v>
      </c>
      <c r="D85" s="4">
        <v>0.15694802317051049</v>
      </c>
      <c r="E85" s="4">
        <v>5.1235378603338377E-2</v>
      </c>
      <c r="F85" s="4">
        <v>8.2584236113095733E-2</v>
      </c>
      <c r="G85" s="4">
        <v>0.10799338226107458</v>
      </c>
      <c r="I85" s="4">
        <v>7.0300000000000001E-2</v>
      </c>
      <c r="J85" s="4">
        <v>1E-4</v>
      </c>
      <c r="L85" s="23">
        <f t="shared" si="77"/>
        <v>7.5262151112265294E-2</v>
      </c>
      <c r="M85" s="23">
        <f t="shared" si="78"/>
        <v>5.1135378603338374E-2</v>
      </c>
      <c r="N85" s="23">
        <f t="shared" si="79"/>
        <v>0.1568480231705105</v>
      </c>
      <c r="O85" s="23">
        <f t="shared" si="80"/>
        <v>0.10789338226107457</v>
      </c>
      <c r="P85" s="40">
        <f t="shared" si="14"/>
        <v>1</v>
      </c>
      <c r="Q85" s="40">
        <f t="shared" ref="Q85" si="117">MAX(0.25,SLOPE(M50:M85,$I50:$I85))</f>
        <v>0.6879633335246198</v>
      </c>
      <c r="R85" s="40">
        <f t="shared" ref="R85:S85" si="118">SLOPE(N50:N85,$I50:$I85)</f>
        <v>1.897960732472322</v>
      </c>
      <c r="S85" s="40">
        <f t="shared" si="118"/>
        <v>1.6737922015519298</v>
      </c>
      <c r="T85" s="29">
        <f t="shared" si="88"/>
        <v>1.6544635470763791E-3</v>
      </c>
      <c r="U85" s="43"/>
      <c r="V85" s="23">
        <f>'Conservative Formula 2025'!M85-J85</f>
        <v>7.0152399999999546E-2</v>
      </c>
      <c r="W85" s="23">
        <f>'Conservative Formula 2025'!N85-J85</f>
        <v>0.12557928571428478</v>
      </c>
      <c r="X85" s="40">
        <f t="shared" si="17"/>
        <v>0.87452391640173277</v>
      </c>
      <c r="Y85" s="40">
        <f t="shared" si="18"/>
        <v>1.8957780225680596</v>
      </c>
      <c r="Z85" s="29">
        <f t="shared" si="85"/>
        <v>1.3883778095100732E-2</v>
      </c>
    </row>
    <row r="86" spans="1:26" x14ac:dyDescent="0.2">
      <c r="A86" s="24">
        <v>13117</v>
      </c>
      <c r="B86" s="4">
        <v>9.0575045418560318E-2</v>
      </c>
      <c r="C86" s="4">
        <v>0.15472396476019545</v>
      </c>
      <c r="D86" s="4">
        <v>0.20609844887816053</v>
      </c>
      <c r="E86" s="4">
        <v>3.4300300404361606E-2</v>
      </c>
      <c r="F86" s="4">
        <v>6.1796728420353553E-2</v>
      </c>
      <c r="G86" s="4">
        <v>6.7024243142216777E-2</v>
      </c>
      <c r="I86" s="4">
        <v>4.8799999999999996E-2</v>
      </c>
      <c r="J86" s="4">
        <v>2.0000000000000001E-4</v>
      </c>
      <c r="L86" s="23">
        <f t="shared" si="77"/>
        <v>9.0375045418560312E-2</v>
      </c>
      <c r="M86" s="23">
        <f t="shared" si="78"/>
        <v>3.4100300404361607E-2</v>
      </c>
      <c r="N86" s="23">
        <f t="shared" si="79"/>
        <v>0.20589844887816053</v>
      </c>
      <c r="O86" s="23">
        <f t="shared" si="80"/>
        <v>6.6824243142216772E-2</v>
      </c>
      <c r="P86" s="40">
        <f t="shared" si="14"/>
        <v>1</v>
      </c>
      <c r="Q86" s="40">
        <f t="shared" ref="Q86" si="119">MAX(0.25,SLOPE(M51:M86,$I51:$I86))</f>
        <v>0.69052077385004929</v>
      </c>
      <c r="R86" s="40">
        <f t="shared" ref="R86:S86" si="120">SLOPE(N51:N86,$I51:$I86)</f>
        <v>1.9062550504674451</v>
      </c>
      <c r="S86" s="40">
        <f t="shared" si="120"/>
        <v>1.6694579549883948</v>
      </c>
      <c r="T86" s="29">
        <f t="shared" si="88"/>
        <v>-4.2329109240260565E-3</v>
      </c>
      <c r="U86" s="43"/>
      <c r="V86" s="23">
        <f>'Conservative Formula 2025'!M86-J86</f>
        <v>2.296871952047639E-2</v>
      </c>
      <c r="W86" s="23">
        <f>'Conservative Formula 2025'!N86-J86</f>
        <v>0.32662161514663168</v>
      </c>
      <c r="X86" s="40">
        <f t="shared" si="17"/>
        <v>0.87445163651126523</v>
      </c>
      <c r="Y86" s="40">
        <f t="shared" si="18"/>
        <v>1.9049358070447728</v>
      </c>
      <c r="Z86" s="29">
        <f t="shared" si="85"/>
        <v>-0.14602469995265183</v>
      </c>
    </row>
    <row r="87" spans="1:26" x14ac:dyDescent="0.2">
      <c r="A87" s="24">
        <v>13149</v>
      </c>
      <c r="B87" s="4">
        <v>5.8942680748044207E-2</v>
      </c>
      <c r="C87" s="4">
        <v>7.739913297008183E-2</v>
      </c>
      <c r="D87" s="4">
        <v>5.2755510498014191E-2</v>
      </c>
      <c r="E87" s="4">
        <v>2.2636408810979836E-2</v>
      </c>
      <c r="F87" s="4">
        <v>5.6809871631077868E-2</v>
      </c>
      <c r="G87" s="4">
        <v>7.4948045078953252E-2</v>
      </c>
      <c r="I87" s="4">
        <v>4.5599999999999995E-2</v>
      </c>
      <c r="J87" s="4">
        <v>1E-4</v>
      </c>
      <c r="L87" s="23">
        <f t="shared" si="77"/>
        <v>5.8842680748044204E-2</v>
      </c>
      <c r="M87" s="23">
        <f t="shared" si="78"/>
        <v>2.2536408810979836E-2</v>
      </c>
      <c r="N87" s="23">
        <f t="shared" si="79"/>
        <v>5.2655510498014188E-2</v>
      </c>
      <c r="O87" s="23">
        <f t="shared" si="80"/>
        <v>7.4848045078953249E-2</v>
      </c>
      <c r="P87" s="40">
        <f t="shared" si="14"/>
        <v>1</v>
      </c>
      <c r="Q87" s="40">
        <f t="shared" ref="Q87" si="121">MAX(0.25,SLOPE(M52:M87,$I52:$I87))</f>
        <v>0.68889942282845551</v>
      </c>
      <c r="R87" s="40">
        <f t="shared" ref="R87:S87" si="122">SLOPE(N52:N87,$I52:$I87)</f>
        <v>1.9121167950932483</v>
      </c>
      <c r="S87" s="40">
        <f t="shared" si="122"/>
        <v>1.6717034952205638</v>
      </c>
      <c r="T87" s="29">
        <f t="shared" si="88"/>
        <v>9.5116399543682048E-3</v>
      </c>
      <c r="U87" s="43"/>
      <c r="V87" s="23">
        <f>'Conservative Formula 2025'!M87-J87</f>
        <v>3.851172629303877E-2</v>
      </c>
      <c r="W87" s="23">
        <f>'Conservative Formula 2025'!N87-J87</f>
        <v>2.6143971360790166E-3</v>
      </c>
      <c r="X87" s="40">
        <f t="shared" si="17"/>
        <v>0.8754553512350276</v>
      </c>
      <c r="Y87" s="40">
        <f t="shared" si="18"/>
        <v>1.9112019705877812</v>
      </c>
      <c r="Z87" s="29">
        <f t="shared" si="85"/>
        <v>4.2668568828415292E-2</v>
      </c>
    </row>
    <row r="88" spans="1:26" x14ac:dyDescent="0.2">
      <c r="A88" s="24">
        <v>13180</v>
      </c>
      <c r="B88" s="4">
        <v>0.10036809505904487</v>
      </c>
      <c r="C88" s="4">
        <v>0.1579404983566326</v>
      </c>
      <c r="D88" s="4">
        <v>0.16566461835606039</v>
      </c>
      <c r="E88" s="4">
        <v>5.0553382522143586E-2</v>
      </c>
      <c r="F88" s="4">
        <v>7.6867226184863968E-2</v>
      </c>
      <c r="G88" s="4">
        <v>9.4275976744619294E-2</v>
      </c>
      <c r="I88" s="4">
        <v>6.8900000000000003E-2</v>
      </c>
      <c r="J88" s="4">
        <v>1E-4</v>
      </c>
      <c r="L88" s="23">
        <f t="shared" si="77"/>
        <v>0.10026809505904487</v>
      </c>
      <c r="M88" s="23">
        <f t="shared" si="78"/>
        <v>5.0453382522143583E-2</v>
      </c>
      <c r="N88" s="23">
        <f t="shared" si="79"/>
        <v>0.1655646183560604</v>
      </c>
      <c r="O88" s="23">
        <f t="shared" si="80"/>
        <v>9.4175976744619291E-2</v>
      </c>
      <c r="P88" s="40">
        <f t="shared" si="14"/>
        <v>1</v>
      </c>
      <c r="Q88" s="40">
        <f t="shared" ref="Q88" si="123">MAX(0.25,SLOPE(M53:M88,$I53:$I88))</f>
        <v>0.68891775041470038</v>
      </c>
      <c r="R88" s="40">
        <f t="shared" ref="R88:S88" si="124">SLOPE(N53:N88,$I53:$I88)</f>
        <v>1.9172762772415282</v>
      </c>
      <c r="S88" s="40">
        <f t="shared" si="124"/>
        <v>1.6705779471553535</v>
      </c>
      <c r="T88" s="29">
        <f t="shared" si="88"/>
        <v>1.5291668318323737E-2</v>
      </c>
      <c r="U88" s="43"/>
      <c r="V88" s="23">
        <f>'Conservative Formula 2025'!M88-J88</f>
        <v>6.7686105263156313E-2</v>
      </c>
      <c r="W88" s="23">
        <f>'Conservative Formula 2025'!N88-J88</f>
        <v>0.26524828070175244</v>
      </c>
      <c r="X88" s="40">
        <f t="shared" si="17"/>
        <v>0.87584819727050944</v>
      </c>
      <c r="Y88" s="40">
        <f t="shared" si="18"/>
        <v>1.9273963069820745</v>
      </c>
      <c r="Z88" s="29">
        <f t="shared" si="85"/>
        <v>-6.1470792871551536E-2</v>
      </c>
    </row>
    <row r="89" spans="1:26" x14ac:dyDescent="0.2">
      <c r="A89" s="24">
        <v>13208</v>
      </c>
      <c r="B89" s="4">
        <v>3.240313454098076E-2</v>
      </c>
      <c r="C89" s="4">
        <v>9.1157028129967399E-2</v>
      </c>
      <c r="D89" s="4">
        <v>0.10006177168811425</v>
      </c>
      <c r="E89" s="4">
        <v>1.589441633490063E-2</v>
      </c>
      <c r="F89" s="4">
        <v>3.4804675851315414E-2</v>
      </c>
      <c r="G89" s="4">
        <v>2.6220390631857438E-2</v>
      </c>
      <c r="I89" s="4">
        <v>2.4900000000000002E-2</v>
      </c>
      <c r="J89" s="4">
        <v>1E-4</v>
      </c>
      <c r="L89" s="23">
        <f t="shared" si="77"/>
        <v>3.2303134540980757E-2</v>
      </c>
      <c r="M89" s="23">
        <f t="shared" si="78"/>
        <v>1.579441633490063E-2</v>
      </c>
      <c r="N89" s="23">
        <f t="shared" si="79"/>
        <v>9.9961771688114251E-2</v>
      </c>
      <c r="O89" s="23">
        <f t="shared" si="80"/>
        <v>2.6120390631857438E-2</v>
      </c>
      <c r="P89" s="40">
        <f t="shared" si="14"/>
        <v>1</v>
      </c>
      <c r="Q89" s="40">
        <f t="shared" ref="Q89" si="125">MAX(0.25,SLOPE(M54:M89,$I54:$I89))</f>
        <v>0.6756199492538334</v>
      </c>
      <c r="R89" s="40">
        <f t="shared" ref="R89:S89" si="126">SLOPE(N54:N89,$I54:$I89)</f>
        <v>1.9650482791545159</v>
      </c>
      <c r="S89" s="40">
        <f t="shared" si="126"/>
        <v>1.6871943336548274</v>
      </c>
      <c r="T89" s="29">
        <f t="shared" si="88"/>
        <v>-6.2716869777067891E-3</v>
      </c>
      <c r="U89" s="43"/>
      <c r="V89" s="23">
        <f>'Conservative Formula 2025'!M89-J89</f>
        <v>2.6153516820259116E-2</v>
      </c>
      <c r="W89" s="23">
        <f>'Conservative Formula 2025'!N89-J89</f>
        <v>4.0848341537380359E-2</v>
      </c>
      <c r="X89" s="40">
        <f t="shared" si="17"/>
        <v>0.88662995873176598</v>
      </c>
      <c r="Y89" s="40">
        <f t="shared" si="18"/>
        <v>1.9693019251026691</v>
      </c>
      <c r="Z89" s="29">
        <f t="shared" si="85"/>
        <v>8.6672521762160976E-3</v>
      </c>
    </row>
    <row r="90" spans="1:26" x14ac:dyDescent="0.2">
      <c r="A90" s="24">
        <v>13240</v>
      </c>
      <c r="B90" s="4">
        <v>3.1031399110006408E-3</v>
      </c>
      <c r="C90" s="4">
        <v>6.8497129571705173E-3</v>
      </c>
      <c r="D90" s="4">
        <v>2.1720647276452842E-2</v>
      </c>
      <c r="E90" s="4">
        <v>-4.8999644073923765E-3</v>
      </c>
      <c r="F90" s="4">
        <v>2.9499398446333203E-2</v>
      </c>
      <c r="G90" s="4">
        <v>2.5312859542046651E-2</v>
      </c>
      <c r="I90" s="4">
        <v>9.8999999999999991E-3</v>
      </c>
      <c r="J90" s="4">
        <v>2.0000000000000001E-4</v>
      </c>
      <c r="L90" s="23">
        <f t="shared" si="77"/>
        <v>2.9031399110006407E-3</v>
      </c>
      <c r="M90" s="23">
        <f t="shared" si="78"/>
        <v>-5.0999644073923761E-3</v>
      </c>
      <c r="N90" s="23">
        <f t="shared" si="79"/>
        <v>2.1520647276452844E-2</v>
      </c>
      <c r="O90" s="23">
        <f t="shared" si="80"/>
        <v>2.5112859542046652E-2</v>
      </c>
      <c r="P90" s="40">
        <f t="shared" si="14"/>
        <v>1</v>
      </c>
      <c r="Q90" s="40">
        <f t="shared" ref="Q90" si="127">MAX(0.25,SLOPE(M55:M90,$I55:$I90))</f>
        <v>0.67661830417352442</v>
      </c>
      <c r="R90" s="40">
        <f t="shared" ref="R90:S90" si="128">SLOPE(N55:N90,$I55:$I90)</f>
        <v>1.9652806324259497</v>
      </c>
      <c r="S90" s="40">
        <f t="shared" si="128"/>
        <v>1.6857498767072565</v>
      </c>
      <c r="T90" s="29">
        <f t="shared" si="88"/>
        <v>-1.5240767442918839E-2</v>
      </c>
      <c r="U90" s="43"/>
      <c r="V90" s="23">
        <f>'Conservative Formula 2025'!M90-J90</f>
        <v>7.1218067186906492E-3</v>
      </c>
      <c r="W90" s="23">
        <f>'Conservative Formula 2025'!N90-J90</f>
        <v>3.0565443238885549E-3</v>
      </c>
      <c r="X90" s="40">
        <f t="shared" si="17"/>
        <v>0.88805425411550931</v>
      </c>
      <c r="Y90" s="40">
        <f t="shared" si="18"/>
        <v>1.9708530606192611</v>
      </c>
      <c r="Z90" s="29">
        <f t="shared" si="85"/>
        <v>6.4803500519692451E-3</v>
      </c>
    </row>
    <row r="91" spans="1:26" x14ac:dyDescent="0.2">
      <c r="A91" s="24">
        <v>13270</v>
      </c>
      <c r="B91" s="4">
        <v>-0.10879322320913609</v>
      </c>
      <c r="C91" s="4">
        <v>-0.15092197308872812</v>
      </c>
      <c r="D91" s="4">
        <v>-0.19156863566739979</v>
      </c>
      <c r="E91" s="4">
        <v>-5.9737822209812386E-2</v>
      </c>
      <c r="F91" s="4">
        <v>-8.8649227454770441E-2</v>
      </c>
      <c r="G91" s="4">
        <v>-0.12128530830324791</v>
      </c>
      <c r="I91" s="4">
        <v>-8.14E-2</v>
      </c>
      <c r="J91" s="4">
        <v>2.0000000000000001E-4</v>
      </c>
      <c r="L91" s="23">
        <f t="shared" si="77"/>
        <v>-0.1089932232091361</v>
      </c>
      <c r="M91" s="23">
        <f t="shared" si="78"/>
        <v>-5.9937822209812384E-2</v>
      </c>
      <c r="N91" s="23">
        <f t="shared" si="79"/>
        <v>-0.19176863566739979</v>
      </c>
      <c r="O91" s="23">
        <f t="shared" si="80"/>
        <v>-0.12148530830324791</v>
      </c>
      <c r="P91" s="40">
        <f t="shared" si="14"/>
        <v>1</v>
      </c>
      <c r="Q91" s="40">
        <f t="shared" ref="Q91" si="129">MAX(0.25,SLOPE(M56:M91,$I56:$I91))</f>
        <v>0.65443684335583863</v>
      </c>
      <c r="R91" s="40">
        <f t="shared" ref="R91:S91" si="130">SLOPE(N56:N91,$I56:$I91)</f>
        <v>2.3136028304463552</v>
      </c>
      <c r="S91" s="40">
        <f t="shared" si="130"/>
        <v>1.5564210821344642</v>
      </c>
      <c r="T91" s="29">
        <f t="shared" si="88"/>
        <v>-1.3966668662056453E-2</v>
      </c>
      <c r="U91" s="43"/>
      <c r="V91" s="23">
        <f>'Conservative Formula 2025'!M91-J91</f>
        <v>-7.9686862068966052E-2</v>
      </c>
      <c r="W91" s="23">
        <f>'Conservative Formula 2025'!N91-J91</f>
        <v>-0.18234225862069001</v>
      </c>
      <c r="X91" s="40">
        <f t="shared" si="17"/>
        <v>0.94534367865099345</v>
      </c>
      <c r="Y91" s="40">
        <f t="shared" si="18"/>
        <v>2.2504923490312043</v>
      </c>
      <c r="Z91" s="29">
        <f t="shared" si="85"/>
        <v>2.7874839070422125E-3</v>
      </c>
    </row>
    <row r="92" spans="1:26" x14ac:dyDescent="0.2">
      <c r="A92" s="24">
        <v>13299</v>
      </c>
      <c r="B92" s="4">
        <v>4.1702130265253823E-2</v>
      </c>
      <c r="C92" s="4">
        <v>5.2858842142885942E-2</v>
      </c>
      <c r="D92" s="4">
        <v>9.5362183747868645E-2</v>
      </c>
      <c r="E92" s="4">
        <v>5.6993506916651171E-2</v>
      </c>
      <c r="F92" s="4">
        <v>4.3943536583524567E-2</v>
      </c>
      <c r="G92" s="4">
        <v>8.6171727390723873E-2</v>
      </c>
      <c r="I92" s="4">
        <v>5.1900000000000002E-2</v>
      </c>
      <c r="J92" s="4">
        <v>2.0000000000000001E-4</v>
      </c>
      <c r="L92" s="23">
        <f t="shared" si="77"/>
        <v>4.1502130265253824E-2</v>
      </c>
      <c r="M92" s="23">
        <f t="shared" si="78"/>
        <v>5.6793506916651172E-2</v>
      </c>
      <c r="N92" s="23">
        <f t="shared" si="79"/>
        <v>9.5162183747868639E-2</v>
      </c>
      <c r="O92" s="23">
        <f t="shared" si="80"/>
        <v>8.5971727390723868E-2</v>
      </c>
      <c r="P92" s="40">
        <f t="shared" si="14"/>
        <v>1</v>
      </c>
      <c r="Q92" s="40">
        <f t="shared" ref="Q92" si="131">MAX(0.25,SLOPE(M57:M92,$I57:$I92))</f>
        <v>0.66442653281618025</v>
      </c>
      <c r="R92" s="40">
        <f t="shared" ref="R92:S92" si="132">SLOPE(N57:N92,$I57:$I92)</f>
        <v>1.9435059770853693</v>
      </c>
      <c r="S92" s="40">
        <f t="shared" si="132"/>
        <v>1.5854254611327654</v>
      </c>
      <c r="T92" s="29">
        <f t="shared" si="88"/>
        <v>1.5957992241591411E-2</v>
      </c>
      <c r="U92" s="43"/>
      <c r="V92" s="23">
        <f>'Conservative Formula 2025'!M92-J92</f>
        <v>3.9961813415538373E-2</v>
      </c>
      <c r="W92" s="23">
        <f>'Conservative Formula 2025'!N92-J92</f>
        <v>5.0557546104194918E-2</v>
      </c>
      <c r="X92" s="40">
        <f t="shared" si="17"/>
        <v>0.8852686629797758</v>
      </c>
      <c r="Y92" s="40">
        <f t="shared" si="18"/>
        <v>1.998643285671222</v>
      </c>
      <c r="Z92" s="29">
        <f t="shared" si="85"/>
        <v>1.9807154985255905E-2</v>
      </c>
    </row>
    <row r="93" spans="1:26" x14ac:dyDescent="0.2">
      <c r="A93" s="24">
        <v>13331</v>
      </c>
      <c r="B93" s="4">
        <v>7.0038159395184874E-3</v>
      </c>
      <c r="C93" s="4">
        <v>-2.2155009618114341E-2</v>
      </c>
      <c r="D93" s="4">
        <v>-1.8686095277967385E-2</v>
      </c>
      <c r="E93" s="4">
        <v>2.9196813040710534E-2</v>
      </c>
      <c r="F93" s="4">
        <v>2.7606791727355695E-2</v>
      </c>
      <c r="G93" s="4">
        <v>1.601309936466655E-2</v>
      </c>
      <c r="I93" s="4">
        <v>2.4E-2</v>
      </c>
      <c r="J93" s="4">
        <v>2.9999999999999997E-4</v>
      </c>
      <c r="L93" s="23">
        <f t="shared" si="77"/>
        <v>6.7038159395184874E-3</v>
      </c>
      <c r="M93" s="23">
        <f t="shared" si="78"/>
        <v>2.8896813040710533E-2</v>
      </c>
      <c r="N93" s="23">
        <f t="shared" si="79"/>
        <v>-1.8986095277967387E-2</v>
      </c>
      <c r="O93" s="23">
        <f t="shared" si="80"/>
        <v>1.5713099364666548E-2</v>
      </c>
      <c r="P93" s="40">
        <f t="shared" si="14"/>
        <v>1</v>
      </c>
      <c r="Q93" s="40">
        <f t="shared" ref="Q93" si="133">MAX(0.25,SLOPE(M58:M93,$I58:$I93))</f>
        <v>0.66139851971840302</v>
      </c>
      <c r="R93" s="40">
        <f t="shared" ref="R93:S93" si="134">SLOPE(N58:N93,$I58:$I93)</f>
        <v>1.9328602066995952</v>
      </c>
      <c r="S93" s="40">
        <f t="shared" si="134"/>
        <v>1.6035771120139637</v>
      </c>
      <c r="T93" s="29">
        <f t="shared" si="88"/>
        <v>2.5026600360042669E-2</v>
      </c>
      <c r="U93" s="43"/>
      <c r="V93" s="23">
        <f>'Conservative Formula 2025'!M93-J93</f>
        <v>1.5661593463803768E-2</v>
      </c>
      <c r="W93" s="23">
        <f>'Conservative Formula 2025'!N93-J93</f>
        <v>-5.2324844978189119E-3</v>
      </c>
      <c r="X93" s="40">
        <f t="shared" si="17"/>
        <v>0.87213874045761752</v>
      </c>
      <c r="Y93" s="40">
        <f t="shared" si="18"/>
        <v>1.9812533363720357</v>
      </c>
      <c r="Z93" s="29">
        <f t="shared" si="85"/>
        <v>2.0309363346414481E-2</v>
      </c>
    </row>
    <row r="94" spans="1:26" x14ac:dyDescent="0.2">
      <c r="A94" s="24">
        <v>13362</v>
      </c>
      <c r="B94" s="4">
        <v>9.2943198925434345E-2</v>
      </c>
      <c r="C94" s="4">
        <v>9.8873887742326971E-2</v>
      </c>
      <c r="D94" s="4">
        <v>7.0785747901143337E-2</v>
      </c>
      <c r="E94" s="4">
        <v>5.9039054206518671E-2</v>
      </c>
      <c r="F94" s="4">
        <v>6.8968436695507229E-2</v>
      </c>
      <c r="G94" s="4">
        <v>0.10973295780630399</v>
      </c>
      <c r="I94" s="4">
        <v>6.6699999999999995E-2</v>
      </c>
      <c r="J94" s="4">
        <v>1E-4</v>
      </c>
      <c r="L94" s="23">
        <f t="shared" si="77"/>
        <v>9.2843198925434342E-2</v>
      </c>
      <c r="M94" s="23">
        <f t="shared" si="78"/>
        <v>5.8939054206518668E-2</v>
      </c>
      <c r="N94" s="23">
        <f t="shared" si="79"/>
        <v>7.0685747901143334E-2</v>
      </c>
      <c r="O94" s="23">
        <f t="shared" si="80"/>
        <v>0.10963295780630399</v>
      </c>
      <c r="P94" s="40">
        <f t="shared" si="14"/>
        <v>1</v>
      </c>
      <c r="Q94" s="40">
        <f t="shared" ref="Q94" si="135">MAX(0.25,SLOPE(M59:M94,$I59:$I94))</f>
        <v>0.65680376233253612</v>
      </c>
      <c r="R94" s="40">
        <f t="shared" ref="R94:S94" si="136">SLOPE(N59:N94,$I59:$I94)</f>
        <v>1.9849062650903648</v>
      </c>
      <c r="S94" s="40">
        <f t="shared" si="136"/>
        <v>1.6410098475136454</v>
      </c>
      <c r="T94" s="29">
        <f t="shared" si="88"/>
        <v>3.8508838241724158E-2</v>
      </c>
      <c r="U94" s="43"/>
      <c r="V94" s="23">
        <f>'Conservative Formula 2025'!M94-J94</f>
        <v>7.2922689655171555E-2</v>
      </c>
      <c r="W94" s="23">
        <f>'Conservative Formula 2025'!N94-J94</f>
        <v>0.11541383050847596</v>
      </c>
      <c r="X94" s="40">
        <f t="shared" si="17"/>
        <v>0.86600688537254666</v>
      </c>
      <c r="Y94" s="40">
        <f t="shared" si="18"/>
        <v>2.0795582540768947</v>
      </c>
      <c r="Z94" s="29">
        <f t="shared" si="85"/>
        <v>2.5360694860376391E-2</v>
      </c>
    </row>
    <row r="95" spans="1:26" x14ac:dyDescent="0.2">
      <c r="A95" s="24">
        <v>13393</v>
      </c>
      <c r="B95" s="4">
        <v>2.4272429600009859E-2</v>
      </c>
      <c r="C95" s="4">
        <v>3.0036347149985154E-2</v>
      </c>
      <c r="D95" s="4">
        <v>1.3572074500600717E-3</v>
      </c>
      <c r="E95" s="4">
        <v>3.1119160216426245E-3</v>
      </c>
      <c r="F95" s="4">
        <v>1.3576199908700515E-2</v>
      </c>
      <c r="G95" s="4">
        <v>2.3393757059869236E-2</v>
      </c>
      <c r="I95" s="4">
        <v>9.8999999999999991E-3</v>
      </c>
      <c r="J95" s="4">
        <v>2.0000000000000001E-4</v>
      </c>
      <c r="L95" s="23">
        <f t="shared" si="77"/>
        <v>2.4072429600009861E-2</v>
      </c>
      <c r="M95" s="23">
        <f t="shared" si="78"/>
        <v>2.9119160216426244E-3</v>
      </c>
      <c r="N95" s="23">
        <f t="shared" si="79"/>
        <v>1.1572074500600716E-3</v>
      </c>
      <c r="O95" s="23">
        <f t="shared" si="80"/>
        <v>2.3193757059869237E-2</v>
      </c>
      <c r="P95" s="40">
        <f t="shared" si="14"/>
        <v>1</v>
      </c>
      <c r="Q95" s="40">
        <f t="shared" ref="Q95" si="137">MAX(0.25,SLOPE(M60:M95,$I60:$I95))</f>
        <v>0.6611317928193059</v>
      </c>
      <c r="R95" s="40">
        <f t="shared" ref="R95:S95" si="138">SLOPE(N60:N95,$I60:$I95)</f>
        <v>2.148557625934147</v>
      </c>
      <c r="S95" s="40">
        <f t="shared" si="138"/>
        <v>1.6539573775481873</v>
      </c>
      <c r="T95" s="29">
        <f t="shared" si="88"/>
        <v>6.8945292865512176E-3</v>
      </c>
      <c r="U95" s="43"/>
      <c r="V95" s="23">
        <f>'Conservative Formula 2025'!M95-J95</f>
        <v>1.0693788666727743E-2</v>
      </c>
      <c r="W95" s="23">
        <f>'Conservative Formula 2025'!N95-J95</f>
        <v>3.6109759316704328E-2</v>
      </c>
      <c r="X95" s="40">
        <f t="shared" si="17"/>
        <v>0.82751781182757267</v>
      </c>
      <c r="Y95" s="40">
        <f t="shared" si="18"/>
        <v>2.2329189985427562</v>
      </c>
      <c r="Z95" s="29">
        <f t="shared" si="85"/>
        <v>-5.0157613914636311E-3</v>
      </c>
    </row>
    <row r="96" spans="1:26" x14ac:dyDescent="0.2">
      <c r="A96" s="24">
        <v>13423</v>
      </c>
      <c r="B96" s="4">
        <v>2.9675358339221081E-2</v>
      </c>
      <c r="C96" s="4">
        <v>5.2561103540671228E-2</v>
      </c>
      <c r="D96" s="4">
        <v>3.5855612144453763E-2</v>
      </c>
      <c r="E96" s="4">
        <v>-2.666027250132541E-3</v>
      </c>
      <c r="F96" s="4">
        <v>1.4731470544724568E-2</v>
      </c>
      <c r="G96" s="4">
        <v>3.6093763350926844E-2</v>
      </c>
      <c r="I96" s="4">
        <v>9.7999999999999997E-3</v>
      </c>
      <c r="J96" s="4">
        <v>1E-4</v>
      </c>
      <c r="L96" s="23">
        <f t="shared" si="77"/>
        <v>2.9575358339221081E-2</v>
      </c>
      <c r="M96" s="23">
        <f t="shared" si="78"/>
        <v>-2.7660272501325409E-3</v>
      </c>
      <c r="N96" s="23">
        <f t="shared" si="79"/>
        <v>3.5755612144453761E-2</v>
      </c>
      <c r="O96" s="23">
        <f t="shared" si="80"/>
        <v>3.5993763350926841E-2</v>
      </c>
      <c r="P96" s="40">
        <f t="shared" si="14"/>
        <v>1</v>
      </c>
      <c r="Q96" s="40">
        <f t="shared" ref="Q96" si="139">MAX(0.25,SLOPE(M61:M96,$I61:$I96))</f>
        <v>0.66901413126108289</v>
      </c>
      <c r="R96" s="40">
        <f t="shared" ref="R96:S96" si="140">SLOPE(N61:N96,$I61:$I96)</f>
        <v>2.1741628811099929</v>
      </c>
      <c r="S96" s="40">
        <f t="shared" si="140"/>
        <v>1.6666762848154968</v>
      </c>
      <c r="T96" s="29">
        <f t="shared" si="88"/>
        <v>-6.5061532870151796E-3</v>
      </c>
      <c r="U96" s="43"/>
      <c r="V96" s="23">
        <f>'Conservative Formula 2025'!M96-J96</f>
        <v>2.8843443729643193E-2</v>
      </c>
      <c r="W96" s="23">
        <f>'Conservative Formula 2025'!N96-J96</f>
        <v>4.9808817070219544E-2</v>
      </c>
      <c r="X96" s="40">
        <f t="shared" si="17"/>
        <v>0.84211980263870378</v>
      </c>
      <c r="Y96" s="40">
        <f t="shared" si="18"/>
        <v>2.2698523217646538</v>
      </c>
      <c r="Z96" s="29">
        <f t="shared" si="85"/>
        <v>1.2548781304043861E-2</v>
      </c>
    </row>
    <row r="97" spans="1:26" x14ac:dyDescent="0.2">
      <c r="A97" s="24">
        <v>13453</v>
      </c>
      <c r="B97" s="4">
        <v>6.8202639932580134E-2</v>
      </c>
      <c r="C97" s="4">
        <v>6.0852570397747829E-2</v>
      </c>
      <c r="D97" s="4">
        <v>6.8157506921225686E-2</v>
      </c>
      <c r="E97" s="4">
        <v>6.3220155018167024E-2</v>
      </c>
      <c r="F97" s="4">
        <v>8.6261709089075378E-2</v>
      </c>
      <c r="G97" s="4">
        <v>6.7104220438958695E-2</v>
      </c>
      <c r="I97" s="4">
        <v>7.1199999999999999E-2</v>
      </c>
      <c r="J97" s="4">
        <v>2.0000000000000001E-4</v>
      </c>
      <c r="L97" s="23">
        <f t="shared" si="77"/>
        <v>6.8002639932580128E-2</v>
      </c>
      <c r="M97" s="23">
        <f t="shared" si="78"/>
        <v>6.3020155018167018E-2</v>
      </c>
      <c r="N97" s="23">
        <f t="shared" si="79"/>
        <v>6.795750692122568E-2</v>
      </c>
      <c r="O97" s="23">
        <f t="shared" si="80"/>
        <v>6.6904220438958689E-2</v>
      </c>
      <c r="P97" s="40">
        <f t="shared" si="14"/>
        <v>1</v>
      </c>
      <c r="Q97" s="40">
        <f t="shared" ref="Q97" si="141">MAX(0.25,SLOPE(M62:M97,$I62:$I97))</f>
        <v>0.66898154015785061</v>
      </c>
      <c r="R97" s="40">
        <f t="shared" ref="R97:S97" si="142">SLOPE(N62:N97,$I62:$I97)</f>
        <v>2.1756437646264519</v>
      </c>
      <c r="S97" s="40">
        <f t="shared" si="142"/>
        <v>1.6512923665942212</v>
      </c>
      <c r="T97" s="29">
        <f t="shared" si="88"/>
        <v>4.5401009632222863E-2</v>
      </c>
      <c r="U97" s="43"/>
      <c r="V97" s="23">
        <f>'Conservative Formula 2025'!M97-J97</f>
        <v>6.3759135593221189E-2</v>
      </c>
      <c r="W97" s="23">
        <f>'Conservative Formula 2025'!N97-J97</f>
        <v>5.4239322033899452E-2</v>
      </c>
      <c r="X97" s="40">
        <f t="shared" si="17"/>
        <v>0.84118877217522414</v>
      </c>
      <c r="Y97" s="40">
        <f t="shared" si="18"/>
        <v>2.2714194657846369</v>
      </c>
      <c r="Z97" s="29">
        <f t="shared" si="85"/>
        <v>5.1817137266255746E-2</v>
      </c>
    </row>
    <row r="98" spans="1:26" x14ac:dyDescent="0.2">
      <c r="A98" s="24">
        <v>13484</v>
      </c>
      <c r="B98" s="4">
        <v>9.6419082352916519E-2</v>
      </c>
      <c r="C98" s="4">
        <v>9.9093398748853145E-2</v>
      </c>
      <c r="D98" s="4">
        <v>0.14190134103493346</v>
      </c>
      <c r="E98" s="4">
        <v>3.1075743996034078E-2</v>
      </c>
      <c r="F98" s="4">
        <v>2.480797088600184E-2</v>
      </c>
      <c r="G98" s="4">
        <v>1.7138096260462365E-2</v>
      </c>
      <c r="I98" s="4">
        <v>3.27E-2</v>
      </c>
      <c r="J98" s="4">
        <v>1E-4</v>
      </c>
      <c r="L98" s="23">
        <f t="shared" si="77"/>
        <v>9.6319082352916516E-2</v>
      </c>
      <c r="M98" s="23">
        <f t="shared" si="78"/>
        <v>3.0975743996034078E-2</v>
      </c>
      <c r="N98" s="23">
        <f t="shared" si="79"/>
        <v>0.14180134103493347</v>
      </c>
      <c r="O98" s="23">
        <f t="shared" si="80"/>
        <v>1.7038096260462366E-2</v>
      </c>
      <c r="P98" s="40">
        <f t="shared" si="14"/>
        <v>1</v>
      </c>
      <c r="Q98" s="40">
        <f t="shared" ref="Q98" si="143">MAX(0.25,SLOPE(M63:M98,$I63:$I98))</f>
        <v>0.66764428435240908</v>
      </c>
      <c r="R98" s="40">
        <f t="shared" ref="R98:S98" si="144">SLOPE(N63:N98,$I63:$I98)</f>
        <v>2.3472264207277274</v>
      </c>
      <c r="S98" s="40">
        <f t="shared" si="144"/>
        <v>1.6906505540907908</v>
      </c>
      <c r="T98" s="29">
        <f t="shared" si="88"/>
        <v>3.356357779765029E-2</v>
      </c>
      <c r="U98" s="43"/>
      <c r="V98" s="23">
        <f>'Conservative Formula 2025'!M98-J98</f>
        <v>6.0243121761542437E-2</v>
      </c>
      <c r="W98" s="23">
        <f>'Conservative Formula 2025'!N98-J98</f>
        <v>0.12834341785309</v>
      </c>
      <c r="X98" s="40">
        <f t="shared" si="17"/>
        <v>0.85941667330347782</v>
      </c>
      <c r="Y98" s="40">
        <f t="shared" si="18"/>
        <v>2.4159933712837147</v>
      </c>
      <c r="Z98" s="29">
        <f t="shared" si="85"/>
        <v>1.5113031840336216E-2</v>
      </c>
    </row>
    <row r="99" spans="1:26" x14ac:dyDescent="0.2">
      <c r="A99" s="24">
        <v>13515</v>
      </c>
      <c r="B99" s="4">
        <v>2.2348059486669847E-2</v>
      </c>
      <c r="C99" s="4">
        <v>4.4176167648280584E-2</v>
      </c>
      <c r="D99" s="4">
        <v>6.8303894569695434E-2</v>
      </c>
      <c r="E99" s="4">
        <v>-1.7163312957812482E-2</v>
      </c>
      <c r="F99" s="4">
        <v>9.5604068923964558E-3</v>
      </c>
      <c r="G99" s="4">
        <v>4.1665820422484012E-2</v>
      </c>
      <c r="I99" s="4">
        <v>2.0999999999999999E-3</v>
      </c>
      <c r="J99" s="4">
        <v>0</v>
      </c>
      <c r="L99" s="23">
        <f t="shared" si="77"/>
        <v>2.2348059486669847E-2</v>
      </c>
      <c r="M99" s="23">
        <f t="shared" si="78"/>
        <v>-1.7163312957812482E-2</v>
      </c>
      <c r="N99" s="23">
        <f t="shared" si="79"/>
        <v>6.8303894569695434E-2</v>
      </c>
      <c r="O99" s="23">
        <f t="shared" si="80"/>
        <v>4.1665820422484012E-2</v>
      </c>
      <c r="P99" s="40">
        <f t="shared" si="14"/>
        <v>1</v>
      </c>
      <c r="Q99" s="40">
        <f t="shared" ref="Q99" si="145">MAX(0.25,SLOPE(M64:M99,$I64:$I99))</f>
        <v>0.671575122683984</v>
      </c>
      <c r="R99" s="40">
        <f t="shared" ref="R99:S99" si="146">SLOPE(N64:N99,$I64:$I99)</f>
        <v>2.3313460518878095</v>
      </c>
      <c r="S99" s="40">
        <f t="shared" si="146"/>
        <v>1.6815407329578249</v>
      </c>
      <c r="T99" s="29">
        <f t="shared" si="88"/>
        <v>-2.8551944447554677E-2</v>
      </c>
      <c r="U99" s="43"/>
      <c r="V99" s="23">
        <f>'Conservative Formula 2025'!M99-J99</f>
        <v>-7.3386841493546795E-3</v>
      </c>
      <c r="W99" s="23">
        <f>'Conservative Formula 2025'!N99-J99</f>
        <v>3.4409843299722631E-2</v>
      </c>
      <c r="X99" s="40">
        <f t="shared" si="17"/>
        <v>0.86314283834019057</v>
      </c>
      <c r="Y99" s="40">
        <f t="shared" si="18"/>
        <v>2.4076171599779479</v>
      </c>
      <c r="Z99" s="29">
        <f t="shared" si="85"/>
        <v>-2.2781669538631089E-2</v>
      </c>
    </row>
    <row r="100" spans="1:26" x14ac:dyDescent="0.2">
      <c r="A100" s="24">
        <v>13544</v>
      </c>
      <c r="B100" s="4">
        <v>6.2953481227834951E-2</v>
      </c>
      <c r="C100" s="4">
        <v>0.12983813670643785</v>
      </c>
      <c r="D100" s="4">
        <v>0.10710757201115872</v>
      </c>
      <c r="E100" s="4">
        <v>2.6660244817757084E-2</v>
      </c>
      <c r="F100" s="4">
        <v>3.5097391123193988E-2</v>
      </c>
      <c r="G100" s="4">
        <v>5.1059615796935631E-2</v>
      </c>
      <c r="I100" s="4">
        <v>3.3500000000000002E-2</v>
      </c>
      <c r="J100" s="4">
        <v>1E-4</v>
      </c>
      <c r="L100" s="23">
        <f t="shared" si="77"/>
        <v>6.2853481227834948E-2</v>
      </c>
      <c r="M100" s="23">
        <f t="shared" si="78"/>
        <v>2.6560244817757084E-2</v>
      </c>
      <c r="N100" s="23">
        <f t="shared" si="79"/>
        <v>0.10700757201115872</v>
      </c>
      <c r="O100" s="23">
        <f t="shared" si="80"/>
        <v>5.0959615796935628E-2</v>
      </c>
      <c r="P100" s="40">
        <f t="shared" si="14"/>
        <v>1</v>
      </c>
      <c r="Q100" s="40">
        <f t="shared" ref="Q100" si="147">MAX(0.25,SLOPE(M65:M100,$I65:$I100))</f>
        <v>0.6838054768873163</v>
      </c>
      <c r="R100" s="40">
        <f t="shared" ref="R100:S100" si="148">SLOPE(N65:N100,$I65:$I100)</f>
        <v>1.9962461772663578</v>
      </c>
      <c r="S100" s="40">
        <f t="shared" si="148"/>
        <v>1.6807463524352355</v>
      </c>
      <c r="T100" s="29">
        <f t="shared" si="88"/>
        <v>1.3098934283831812E-2</v>
      </c>
      <c r="U100" s="43"/>
      <c r="V100" s="23">
        <f>'Conservative Formula 2025'!M100-J100</f>
        <v>3.2346779661017719E-2</v>
      </c>
      <c r="W100" s="23">
        <f>'Conservative Formula 2025'!N100-J100</f>
        <v>0.13830145584466025</v>
      </c>
      <c r="X100" s="40">
        <f t="shared" si="17"/>
        <v>0.80483878140627252</v>
      </c>
      <c r="Y100" s="40">
        <f t="shared" si="18"/>
        <v>2.0301593472361263</v>
      </c>
      <c r="Z100" s="29">
        <f t="shared" si="85"/>
        <v>-1.9967710767434567E-2</v>
      </c>
    </row>
    <row r="101" spans="1:26" x14ac:dyDescent="0.2">
      <c r="A101" s="24">
        <v>13572</v>
      </c>
      <c r="B101" s="4">
        <v>1.1375969959876331E-2</v>
      </c>
      <c r="C101" s="4">
        <v>3.7506573495687645E-2</v>
      </c>
      <c r="D101" s="4">
        <v>8.5814054285855201E-2</v>
      </c>
      <c r="E101" s="4">
        <v>-6.9516322591490765E-3</v>
      </c>
      <c r="F101" s="4">
        <v>1.9992725088615382E-2</v>
      </c>
      <c r="G101" s="4">
        <v>4.375301137489318E-2</v>
      </c>
      <c r="I101" s="4">
        <v>1.09E-2</v>
      </c>
      <c r="J101" s="4">
        <v>2.0000000000000001E-4</v>
      </c>
      <c r="L101" s="23">
        <f t="shared" si="77"/>
        <v>1.117596995987633E-2</v>
      </c>
      <c r="M101" s="23">
        <f t="shared" si="78"/>
        <v>-7.1516322591490761E-3</v>
      </c>
      <c r="N101" s="23">
        <f t="shared" si="79"/>
        <v>8.5614054285855196E-2</v>
      </c>
      <c r="O101" s="23">
        <f t="shared" si="80"/>
        <v>4.3553011374893182E-2</v>
      </c>
      <c r="P101" s="40">
        <f t="shared" si="14"/>
        <v>1</v>
      </c>
      <c r="Q101" s="40">
        <f t="shared" ref="Q101" si="149">MAX(0.25,SLOPE(M66:M101,$I66:$I101))</f>
        <v>0.68203427693199381</v>
      </c>
      <c r="R101" s="40">
        <f t="shared" ref="R101:S101" si="150">SLOPE(N66:N101,$I66:$I101)</f>
        <v>2.0370476651272607</v>
      </c>
      <c r="S101" s="40">
        <f t="shared" si="150"/>
        <v>1.6874407755831167</v>
      </c>
      <c r="T101" s="29">
        <f t="shared" si="88"/>
        <v>-3.4041514918152105E-2</v>
      </c>
      <c r="U101" s="43"/>
      <c r="V101" s="23">
        <f>'Conservative Formula 2025'!M101-J101</f>
        <v>3.0122858754027849E-2</v>
      </c>
      <c r="W101" s="23">
        <f>'Conservative Formula 2025'!N101-J101</f>
        <v>3.6833312254733276E-2</v>
      </c>
      <c r="X101" s="40">
        <f t="shared" si="17"/>
        <v>0.7983103404568842</v>
      </c>
      <c r="Y101" s="40">
        <f t="shared" si="18"/>
        <v>2.058021338086891</v>
      </c>
      <c r="Z101" s="29">
        <f t="shared" si="85"/>
        <v>1.9284131283663446E-2</v>
      </c>
    </row>
    <row r="102" spans="1:26" x14ac:dyDescent="0.2">
      <c r="A102" s="24">
        <v>13605</v>
      </c>
      <c r="B102" s="4">
        <v>-5.2642100905526679E-3</v>
      </c>
      <c r="C102" s="4">
        <v>1.9101631808928765E-2</v>
      </c>
      <c r="D102" s="4">
        <v>-1.9767833398674162E-2</v>
      </c>
      <c r="E102" s="4">
        <v>-2.0155646044814013E-2</v>
      </c>
      <c r="F102" s="4">
        <v>9.0450569248128332E-3</v>
      </c>
      <c r="G102" s="4">
        <v>3.5369409280197717E-2</v>
      </c>
      <c r="I102" s="4">
        <v>-2.7000000000000001E-3</v>
      </c>
      <c r="J102" s="4">
        <v>1E-4</v>
      </c>
      <c r="L102" s="23">
        <f t="shared" si="77"/>
        <v>-5.3642100905526681E-3</v>
      </c>
      <c r="M102" s="23">
        <f t="shared" si="78"/>
        <v>-2.0255646044814012E-2</v>
      </c>
      <c r="N102" s="23">
        <f t="shared" si="79"/>
        <v>-1.9867833398674161E-2</v>
      </c>
      <c r="O102" s="23">
        <f t="shared" si="80"/>
        <v>3.5269409280197714E-2</v>
      </c>
      <c r="P102" s="40">
        <f t="shared" ref="P102:P165" si="151">MIN(1,MAX(0.25,SLOPE(L67:L102,$I67:$I102)))</f>
        <v>1</v>
      </c>
      <c r="Q102" s="40">
        <f t="shared" ref="Q102" si="152">MAX(0.25,SLOPE(M67:M102,$I67:$I102))</f>
        <v>0.68652597737372478</v>
      </c>
      <c r="R102" s="40">
        <f t="shared" ref="R102:S102" si="153">SLOPE(N67:N102,$I67:$I102)</f>
        <v>2.0422755612858188</v>
      </c>
      <c r="S102" s="40">
        <f t="shared" si="153"/>
        <v>1.6756178674470787</v>
      </c>
      <c r="T102" s="29">
        <f t="shared" si="88"/>
        <v>-2.3105476648013868E-2</v>
      </c>
      <c r="U102" s="43"/>
      <c r="V102" s="23">
        <f>'Conservative Formula 2025'!M102-J102</f>
        <v>-1.0057130522782353E-2</v>
      </c>
      <c r="W102" s="23">
        <f>'Conservative Formula 2025'!N102-J102</f>
        <v>6.1762211423854727E-2</v>
      </c>
      <c r="X102" s="40">
        <f t="shared" ref="X102:X165" si="154">SLOPE(V67:V102,$I67:$I102)</f>
        <v>0.80815425773975591</v>
      </c>
      <c r="Y102" s="40">
        <f t="shared" ref="Y102:Y165" si="155">SLOPE(W67:W102,$I67:$I102)</f>
        <v>2.0327405088084163</v>
      </c>
      <c r="Z102" s="29">
        <f t="shared" si="85"/>
        <v>-4.2608502675178218E-2</v>
      </c>
    </row>
    <row r="103" spans="1:26" x14ac:dyDescent="0.2">
      <c r="A103" s="24">
        <v>13635</v>
      </c>
      <c r="B103" s="4">
        <v>-7.5495157962442883E-2</v>
      </c>
      <c r="C103" s="4">
        <v>-0.12179634100143999</v>
      </c>
      <c r="D103" s="4">
        <v>-0.15305635490436198</v>
      </c>
      <c r="E103" s="4">
        <v>-5.6821337391576576E-2</v>
      </c>
      <c r="F103" s="4">
        <v>-8.0021218927578852E-2</v>
      </c>
      <c r="G103" s="4">
        <v>-0.10580903876324133</v>
      </c>
      <c r="I103" s="4">
        <v>-7.3599999999999999E-2</v>
      </c>
      <c r="J103" s="4">
        <v>2.9999999999999997E-4</v>
      </c>
      <c r="L103" s="23">
        <f t="shared" si="77"/>
        <v>-7.5795157962442877E-2</v>
      </c>
      <c r="M103" s="23">
        <f t="shared" si="78"/>
        <v>-5.7121337391576578E-2</v>
      </c>
      <c r="N103" s="23">
        <f t="shared" si="79"/>
        <v>-0.15335635490436197</v>
      </c>
      <c r="O103" s="23">
        <f t="shared" si="80"/>
        <v>-0.10610903876324132</v>
      </c>
      <c r="P103" s="40">
        <f t="shared" si="151"/>
        <v>1</v>
      </c>
      <c r="Q103" s="40">
        <f t="shared" ref="Q103" si="156">MAX(0.25,SLOPE(M68:M103,$I68:$I103))</f>
        <v>0.69896352863825228</v>
      </c>
      <c r="R103" s="40">
        <f t="shared" ref="R103:S103" si="157">SLOPE(N68:N103,$I68:$I103)</f>
        <v>2.0531233733635395</v>
      </c>
      <c r="S103" s="40">
        <f t="shared" si="157"/>
        <v>1.6432474043074994</v>
      </c>
      <c r="T103" s="29">
        <f t="shared" si="88"/>
        <v>-1.0291188148574187E-2</v>
      </c>
      <c r="U103" s="43"/>
      <c r="V103" s="23">
        <f>'Conservative Formula 2025'!M103-J103</f>
        <v>-8.854488135593111E-2</v>
      </c>
      <c r="W103" s="23">
        <f>'Conservative Formula 2025'!N103-J103</f>
        <v>-0.15545516970327225</v>
      </c>
      <c r="X103" s="40">
        <f t="shared" si="154"/>
        <v>0.85867784727442475</v>
      </c>
      <c r="Y103" s="40">
        <f t="shared" si="155"/>
        <v>2.036716419224224</v>
      </c>
      <c r="Z103" s="29">
        <f t="shared" si="85"/>
        <v>-3.3088673082369818E-2</v>
      </c>
    </row>
    <row r="104" spans="1:26" x14ac:dyDescent="0.2">
      <c r="A104" s="24">
        <v>13666</v>
      </c>
      <c r="B104" s="4">
        <v>-1.3180485644207485E-2</v>
      </c>
      <c r="C104" s="4">
        <v>-2.368275869877523E-2</v>
      </c>
      <c r="D104" s="4">
        <v>-4.0130583439566658E-2</v>
      </c>
      <c r="E104" s="4">
        <v>6.7378266667244002E-3</v>
      </c>
      <c r="F104" s="4">
        <v>-1.260108569120677E-2</v>
      </c>
      <c r="G104" s="4">
        <v>-3.2318560392888163E-2</v>
      </c>
      <c r="I104" s="4">
        <v>-8.3000000000000001E-3</v>
      </c>
      <c r="J104" s="4">
        <v>5.9999999999999995E-4</v>
      </c>
      <c r="L104" s="23">
        <f t="shared" si="77"/>
        <v>-1.3780485644207485E-2</v>
      </c>
      <c r="M104" s="23">
        <f t="shared" si="78"/>
        <v>6.1378266667244004E-3</v>
      </c>
      <c r="N104" s="23">
        <f t="shared" si="79"/>
        <v>-4.0730583439566662E-2</v>
      </c>
      <c r="O104" s="23">
        <f t="shared" si="80"/>
        <v>-3.2918560392888166E-2</v>
      </c>
      <c r="P104" s="40">
        <f t="shared" si="151"/>
        <v>1</v>
      </c>
      <c r="Q104" s="40">
        <f t="shared" ref="Q104" si="158">MAX(0.25,SLOPE(M69:M104,$I69:$I104))</f>
        <v>0.70811037533680865</v>
      </c>
      <c r="R104" s="40">
        <f t="shared" ref="R104:S104" si="159">SLOPE(N69:N104,$I69:$I104)</f>
        <v>2.0724574179120454</v>
      </c>
      <c r="S104" s="40">
        <f t="shared" si="159"/>
        <v>1.6374615561977577</v>
      </c>
      <c r="T104" s="29">
        <f t="shared" si="88"/>
        <v>1.7435908954057108E-2</v>
      </c>
      <c r="U104" s="43"/>
      <c r="V104" s="23">
        <f>'Conservative Formula 2025'!M104-J104</f>
        <v>-6.12233689991366E-3</v>
      </c>
      <c r="W104" s="23">
        <f>'Conservative Formula 2025'!N104-J104</f>
        <v>-5.9505198761068259E-2</v>
      </c>
      <c r="X104" s="40">
        <f t="shared" si="154"/>
        <v>0.84651095749057859</v>
      </c>
      <c r="Y104" s="40">
        <f t="shared" si="155"/>
        <v>2.0801076698874961</v>
      </c>
      <c r="Z104" s="29">
        <f t="shared" si="85"/>
        <v>2.2086283596039053E-2</v>
      </c>
    </row>
    <row r="105" spans="1:26" x14ac:dyDescent="0.2">
      <c r="A105" s="24">
        <v>13696</v>
      </c>
      <c r="B105" s="4">
        <v>-6.1346036312132868E-2</v>
      </c>
      <c r="C105" s="4">
        <v>-9.9916740261992487E-2</v>
      </c>
      <c r="D105" s="4">
        <v>-0.12991381467767593</v>
      </c>
      <c r="E105" s="4">
        <v>-3.1623191311738963E-2</v>
      </c>
      <c r="F105" s="4">
        <v>-4.5693078524833619E-2</v>
      </c>
      <c r="G105" s="4">
        <v>-5.9021434203737289E-2</v>
      </c>
      <c r="I105" s="4">
        <v>-4.2099999999999999E-2</v>
      </c>
      <c r="J105" s="4">
        <v>2.9999999999999997E-4</v>
      </c>
      <c r="L105" s="23">
        <f t="shared" si="77"/>
        <v>-6.1646036312132869E-2</v>
      </c>
      <c r="M105" s="23">
        <f t="shared" si="78"/>
        <v>-3.1923191311738965E-2</v>
      </c>
      <c r="N105" s="23">
        <f t="shared" si="79"/>
        <v>-0.13021381467767593</v>
      </c>
      <c r="O105" s="23">
        <f t="shared" si="80"/>
        <v>-5.932143420373729E-2</v>
      </c>
      <c r="P105" s="40">
        <f t="shared" si="151"/>
        <v>1</v>
      </c>
      <c r="Q105" s="40">
        <f t="shared" ref="Q105" si="160">MAX(0.25,SLOPE(M70:M105,$I70:$I105))</f>
        <v>0.70959638793977131</v>
      </c>
      <c r="R105" s="40">
        <f t="shared" ref="R105:S105" si="161">SLOPE(N70:N105,$I70:$I105)</f>
        <v>2.1063853324401531</v>
      </c>
      <c r="S105" s="40">
        <f t="shared" si="161"/>
        <v>1.6257673439429932</v>
      </c>
      <c r="T105" s="29">
        <f t="shared" si="88"/>
        <v>-3.8349731206620413E-3</v>
      </c>
      <c r="U105" s="43"/>
      <c r="V105" s="23">
        <f>'Conservative Formula 2025'!M105-J105</f>
        <v>-4.1204926396120757E-2</v>
      </c>
      <c r="W105" s="23">
        <f>'Conservative Formula 2025'!N105-J105</f>
        <v>-0.11314084659894488</v>
      </c>
      <c r="X105" s="40">
        <f t="shared" si="154"/>
        <v>0.85258442686463243</v>
      </c>
      <c r="Y105" s="40">
        <f t="shared" si="155"/>
        <v>2.100162125087194</v>
      </c>
      <c r="Z105" s="29">
        <f t="shared" si="85"/>
        <v>5.7156343651556252E-3</v>
      </c>
    </row>
    <row r="106" spans="1:26" x14ac:dyDescent="0.2">
      <c r="A106" s="24">
        <v>13726</v>
      </c>
      <c r="B106" s="4">
        <v>7.177987061078217E-2</v>
      </c>
      <c r="C106" s="4">
        <v>0.13584522126521992</v>
      </c>
      <c r="D106" s="4">
        <v>0.16054131253142012</v>
      </c>
      <c r="E106" s="4">
        <v>6.00547376685856E-2</v>
      </c>
      <c r="F106" s="4">
        <v>0.11955618546513458</v>
      </c>
      <c r="G106" s="4">
        <v>0.11211951883402405</v>
      </c>
      <c r="I106" s="4">
        <v>8.9099999999999999E-2</v>
      </c>
      <c r="J106" s="4">
        <v>2.9999999999999997E-4</v>
      </c>
      <c r="L106" s="23">
        <f t="shared" si="77"/>
        <v>7.1479870610782176E-2</v>
      </c>
      <c r="M106" s="23">
        <f t="shared" si="78"/>
        <v>5.9754737668585599E-2</v>
      </c>
      <c r="N106" s="23">
        <f t="shared" si="79"/>
        <v>0.16024131253142013</v>
      </c>
      <c r="O106" s="23">
        <f t="shared" si="80"/>
        <v>0.11181951883402405</v>
      </c>
      <c r="P106" s="40">
        <f t="shared" si="151"/>
        <v>1</v>
      </c>
      <c r="Q106" s="40">
        <f t="shared" ref="Q106" si="162">MAX(0.25,SLOPE(M71:M106,$I71:$I106))</f>
        <v>0.75265943407453062</v>
      </c>
      <c r="R106" s="40">
        <f t="shared" ref="R106:S106" si="163">SLOPE(N71:N106,$I71:$I106)</f>
        <v>2.0094608451921414</v>
      </c>
      <c r="S106" s="40">
        <f t="shared" si="163"/>
        <v>1.4869180919571299</v>
      </c>
      <c r="T106" s="29">
        <f t="shared" si="88"/>
        <v>5.4178683823846302E-3</v>
      </c>
      <c r="U106" s="43"/>
      <c r="V106" s="23">
        <f>'Conservative Formula 2025'!M106-J106</f>
        <v>6.4146135593221326E-2</v>
      </c>
      <c r="W106" s="23">
        <f>'Conservative Formula 2025'!N106-J106</f>
        <v>0.17151415254237398</v>
      </c>
      <c r="X106" s="40">
        <f t="shared" si="154"/>
        <v>0.84144052098701039</v>
      </c>
      <c r="Y106" s="40">
        <f t="shared" si="155"/>
        <v>2.0667364271712079</v>
      </c>
      <c r="Z106" s="29">
        <f t="shared" si="85"/>
        <v>-6.4298183233933992E-3</v>
      </c>
    </row>
    <row r="107" spans="1:26" x14ac:dyDescent="0.2">
      <c r="A107" s="24">
        <v>13758</v>
      </c>
      <c r="B107" s="4">
        <v>-2.9263416369885387E-2</v>
      </c>
      <c r="C107" s="4">
        <v>-5.2752363817392345E-2</v>
      </c>
      <c r="D107" s="4">
        <v>-8.563888356764604E-2</v>
      </c>
      <c r="E107" s="4">
        <v>-3.7685764807663946E-2</v>
      </c>
      <c r="F107" s="4">
        <v>-5.6865107465006615E-2</v>
      </c>
      <c r="G107" s="4">
        <v>-8.4246647539591102E-2</v>
      </c>
      <c r="I107" s="4">
        <v>-4.8600000000000004E-2</v>
      </c>
      <c r="J107" s="4">
        <v>2.0000000000000001E-4</v>
      </c>
      <c r="L107" s="23">
        <f t="shared" si="77"/>
        <v>-2.9463416369885385E-2</v>
      </c>
      <c r="M107" s="23">
        <f t="shared" si="78"/>
        <v>-3.7885764807663945E-2</v>
      </c>
      <c r="N107" s="23">
        <f t="shared" si="79"/>
        <v>-8.5838883567646046E-2</v>
      </c>
      <c r="O107" s="23">
        <f t="shared" si="80"/>
        <v>-8.4446647539591108E-2</v>
      </c>
      <c r="P107" s="40">
        <f t="shared" si="151"/>
        <v>1</v>
      </c>
      <c r="Q107" s="40">
        <f t="shared" ref="Q107" si="164">MAX(0.25,SLOPE(M72:M107,$I72:$I107))</f>
        <v>0.75556676412454415</v>
      </c>
      <c r="R107" s="40">
        <f t="shared" ref="R107:S107" si="165">SLOPE(N72:N107,$I72:$I107)</f>
        <v>1.9802888011497284</v>
      </c>
      <c r="S107" s="40">
        <f t="shared" si="165"/>
        <v>1.491172371069188</v>
      </c>
      <c r="T107" s="29">
        <f t="shared" si="88"/>
        <v>9.8555802721858737E-3</v>
      </c>
      <c r="U107" s="43"/>
      <c r="V107" s="23">
        <f>'Conservative Formula 2025'!M107-J107</f>
        <v>-3.2483279791071594E-2</v>
      </c>
      <c r="W107" s="23">
        <f>'Conservative Formula 2025'!N107-J107</f>
        <v>-9.482021599193538E-2</v>
      </c>
      <c r="X107" s="40">
        <f t="shared" si="154"/>
        <v>0.83762912389434208</v>
      </c>
      <c r="Y107" s="40">
        <f t="shared" si="155"/>
        <v>2.0518630353408902</v>
      </c>
      <c r="Z107" s="29">
        <f t="shared" si="85"/>
        <v>7.2748326978608197E-3</v>
      </c>
    </row>
    <row r="108" spans="1:26" x14ac:dyDescent="0.2">
      <c r="A108" s="24">
        <v>13788</v>
      </c>
      <c r="B108" s="4">
        <v>-0.17983865980436575</v>
      </c>
      <c r="C108" s="4">
        <v>-0.24930887030021198</v>
      </c>
      <c r="D108" s="4">
        <v>-0.28662119849758294</v>
      </c>
      <c r="E108" s="4">
        <v>-8.5045266039574074E-2</v>
      </c>
      <c r="F108" s="4">
        <v>-0.1609896439817432</v>
      </c>
      <c r="G108" s="4">
        <v>-0.21826580268464191</v>
      </c>
      <c r="I108" s="4">
        <v>-0.1361</v>
      </c>
      <c r="J108" s="4">
        <v>4.0000000000000002E-4</v>
      </c>
      <c r="L108" s="23">
        <f t="shared" si="77"/>
        <v>-0.18023865980436576</v>
      </c>
      <c r="M108" s="23">
        <f t="shared" si="78"/>
        <v>-8.5445266039574072E-2</v>
      </c>
      <c r="N108" s="23">
        <f t="shared" si="79"/>
        <v>-0.28702119849758295</v>
      </c>
      <c r="O108" s="23">
        <f t="shared" si="80"/>
        <v>-0.21866580268464192</v>
      </c>
      <c r="P108" s="40">
        <f t="shared" si="151"/>
        <v>1</v>
      </c>
      <c r="Q108" s="40">
        <f t="shared" ref="Q108" si="166">MAX(0.25,SLOPE(M73:M108,$I73:$I108))</f>
        <v>0.72652054501868268</v>
      </c>
      <c r="R108" s="40">
        <f t="shared" ref="R108:S108" si="167">SLOPE(N73:N108,$I73:$I108)</f>
        <v>1.9943423770429296</v>
      </c>
      <c r="S108" s="40">
        <f t="shared" si="167"/>
        <v>1.5140968087271491</v>
      </c>
      <c r="T108" s="29">
        <f t="shared" si="88"/>
        <v>-8.7352618442526619E-4</v>
      </c>
      <c r="U108" s="43"/>
      <c r="V108" s="23">
        <f>'Conservative Formula 2025'!M108-J108</f>
        <v>-0.1505569434304353</v>
      </c>
      <c r="W108" s="23">
        <f>'Conservative Formula 2025'!N108-J108</f>
        <v>-0.25775015436333854</v>
      </c>
      <c r="X108" s="40">
        <f t="shared" si="154"/>
        <v>0.90078667326343276</v>
      </c>
      <c r="Y108" s="40">
        <f t="shared" si="155"/>
        <v>2.0061036679658524</v>
      </c>
      <c r="Z108" s="29">
        <f t="shared" si="85"/>
        <v>-5.4124150897586293E-2</v>
      </c>
    </row>
    <row r="109" spans="1:26" x14ac:dyDescent="0.2">
      <c r="A109" s="24">
        <v>13817</v>
      </c>
      <c r="B109" s="4">
        <v>-0.10334048653525252</v>
      </c>
      <c r="C109" s="4">
        <v>-0.11907910127506394</v>
      </c>
      <c r="D109" s="4">
        <v>-9.3675238727230714E-2</v>
      </c>
      <c r="E109" s="4">
        <v>-6.6844519767021771E-2</v>
      </c>
      <c r="F109" s="4">
        <v>-0.12828085888769969</v>
      </c>
      <c r="G109" s="4">
        <v>-0.10429216731397029</v>
      </c>
      <c r="I109" s="4">
        <v>-9.6099999999999991E-2</v>
      </c>
      <c r="J109" s="4">
        <v>2.0000000000000001E-4</v>
      </c>
      <c r="L109" s="23">
        <f t="shared" si="77"/>
        <v>-0.10354048653525252</v>
      </c>
      <c r="M109" s="23">
        <f t="shared" si="78"/>
        <v>-6.7044519767021776E-2</v>
      </c>
      <c r="N109" s="23">
        <f t="shared" si="79"/>
        <v>-9.387523872723072E-2</v>
      </c>
      <c r="O109" s="23">
        <f t="shared" si="80"/>
        <v>-0.10449216731397029</v>
      </c>
      <c r="P109" s="40">
        <f t="shared" si="151"/>
        <v>1</v>
      </c>
      <c r="Q109" s="40">
        <f t="shared" ref="Q109" si="168">MAX(0.25,SLOPE(M74:M109,$I74:$I109))</f>
        <v>0.72565225193705274</v>
      </c>
      <c r="R109" s="40">
        <f t="shared" ref="R109:S109" si="169">SLOPE(N74:N109,$I74:$I109)</f>
        <v>1.8834000523304013</v>
      </c>
      <c r="S109" s="40">
        <f t="shared" si="169"/>
        <v>1.4588948880989481</v>
      </c>
      <c r="T109" s="29">
        <f t="shared" si="88"/>
        <v>-3.9869249574123466E-2</v>
      </c>
      <c r="U109" s="43"/>
      <c r="V109" s="23">
        <f>'Conservative Formula 2025'!M109-J109</f>
        <v>-9.1754983050846645E-2</v>
      </c>
      <c r="W109" s="23">
        <f>'Conservative Formula 2025'!N109-J109</f>
        <v>-8.7475283333334791E-2</v>
      </c>
      <c r="X109" s="40">
        <f t="shared" si="154"/>
        <v>0.91727195219000157</v>
      </c>
      <c r="Y109" s="40">
        <f t="shared" si="155"/>
        <v>1.8824633971923923</v>
      </c>
      <c r="Z109" s="29">
        <f t="shared" si="85"/>
        <v>-5.8256378643625227E-2</v>
      </c>
    </row>
    <row r="110" spans="1:26" x14ac:dyDescent="0.2">
      <c r="A110" s="24">
        <v>13849</v>
      </c>
      <c r="B110" s="4">
        <v>-0.10576496501762855</v>
      </c>
      <c r="C110" s="4">
        <v>-0.13894334311063006</v>
      </c>
      <c r="D110" s="4">
        <v>-0.12284926394061046</v>
      </c>
      <c r="E110" s="4">
        <v>-6.4810536176199363E-2</v>
      </c>
      <c r="F110" s="4">
        <v>-9.9748436305420185E-2</v>
      </c>
      <c r="G110" s="4">
        <v>-9.6169026520491974E-2</v>
      </c>
      <c r="I110" s="4">
        <v>-8.3100000000000007E-2</v>
      </c>
      <c r="J110" s="4">
        <v>2.0000000000000001E-4</v>
      </c>
      <c r="L110" s="23">
        <f t="shared" si="77"/>
        <v>-0.10596496501762856</v>
      </c>
      <c r="M110" s="23">
        <f t="shared" si="78"/>
        <v>-6.5010536176199368E-2</v>
      </c>
      <c r="N110" s="23">
        <f t="shared" si="79"/>
        <v>-0.12304926394061047</v>
      </c>
      <c r="O110" s="23">
        <f t="shared" si="80"/>
        <v>-9.6369026520491979E-2</v>
      </c>
      <c r="P110" s="40">
        <f t="shared" si="151"/>
        <v>1</v>
      </c>
      <c r="Q110" s="40">
        <f t="shared" ref="Q110" si="170">MAX(0.25,SLOPE(M75:M110,$I75:$I110))</f>
        <v>0.73852856692490709</v>
      </c>
      <c r="R110" s="40">
        <f t="shared" ref="R110:S110" si="171">SLOPE(N75:N110,$I75:$I110)</f>
        <v>1.8467463140990565</v>
      </c>
      <c r="S110" s="40">
        <f t="shared" si="171"/>
        <v>1.4437306014587499</v>
      </c>
      <c r="T110" s="29">
        <f t="shared" si="88"/>
        <v>-3.2082155254933548E-2</v>
      </c>
      <c r="U110" s="43"/>
      <c r="V110" s="23">
        <f>'Conservative Formula 2025'!M110-J110</f>
        <v>-0.11265223327096643</v>
      </c>
      <c r="W110" s="23">
        <f>'Conservative Formula 2025'!N110-J110</f>
        <v>-0.13148622747161645</v>
      </c>
      <c r="X110" s="40">
        <f t="shared" si="154"/>
        <v>0.94424778620327832</v>
      </c>
      <c r="Y110" s="40">
        <f t="shared" si="155"/>
        <v>1.8698552014779635</v>
      </c>
      <c r="Z110" s="29">
        <f t="shared" si="85"/>
        <v>-5.2964291364364258E-2</v>
      </c>
    </row>
    <row r="111" spans="1:26" x14ac:dyDescent="0.2">
      <c r="A111" s="24">
        <v>13880</v>
      </c>
      <c r="B111" s="4">
        <v>-0.10894522172165888</v>
      </c>
      <c r="C111" s="4">
        <v>-0.15196976893444991</v>
      </c>
      <c r="D111" s="4">
        <v>-0.17750227380851313</v>
      </c>
      <c r="E111" s="4">
        <v>-1.5890783971213907E-2</v>
      </c>
      <c r="F111" s="4">
        <v>-6.1305905440673603E-2</v>
      </c>
      <c r="G111" s="4">
        <v>-7.7504345596286051E-2</v>
      </c>
      <c r="I111" s="4">
        <v>-4.24E-2</v>
      </c>
      <c r="J111" s="4">
        <v>0</v>
      </c>
      <c r="L111" s="23">
        <f t="shared" si="77"/>
        <v>-0.10894522172165888</v>
      </c>
      <c r="M111" s="23">
        <f t="shared" si="78"/>
        <v>-1.5890783971213907E-2</v>
      </c>
      <c r="N111" s="23">
        <f t="shared" si="79"/>
        <v>-0.17750227380851313</v>
      </c>
      <c r="O111" s="23">
        <f t="shared" si="80"/>
        <v>-7.7504345596286051E-2</v>
      </c>
      <c r="P111" s="40">
        <f t="shared" si="151"/>
        <v>1</v>
      </c>
      <c r="Q111" s="40">
        <f t="shared" ref="Q111" si="172">MAX(0.25,SLOPE(M76:M111,$I76:$I111))</f>
        <v>0.73131314971889805</v>
      </c>
      <c r="R111" s="40">
        <f t="shared" ref="R111:S111" si="173">SLOPE(N76:N111,$I76:$I111)</f>
        <v>1.8915645711164901</v>
      </c>
      <c r="S111" s="40">
        <f t="shared" si="173"/>
        <v>1.4516960909902925</v>
      </c>
      <c r="T111" s="29">
        <f t="shared" si="88"/>
        <v>9.6687828085319366E-3</v>
      </c>
      <c r="U111" s="43"/>
      <c r="V111" s="23">
        <f>'Conservative Formula 2025'!M111-J111</f>
        <v>-6.3122621846555704E-2</v>
      </c>
      <c r="W111" s="23">
        <f>'Conservative Formula 2025'!N111-J111</f>
        <v>-0.15663059068145713</v>
      </c>
      <c r="X111" s="40">
        <f t="shared" si="154"/>
        <v>0.9555979348194491</v>
      </c>
      <c r="Y111" s="40">
        <f t="shared" si="155"/>
        <v>1.9039610762090586</v>
      </c>
      <c r="Z111" s="29">
        <f t="shared" si="85"/>
        <v>1.6916523266323327E-2</v>
      </c>
    </row>
    <row r="112" spans="1:26" x14ac:dyDescent="0.2">
      <c r="A112" s="24">
        <v>13911</v>
      </c>
      <c r="B112" s="4">
        <v>6.784977076411991E-2</v>
      </c>
      <c r="C112" s="4">
        <v>6.671165350304209E-2</v>
      </c>
      <c r="D112" s="4">
        <v>2.1331395871003522E-2</v>
      </c>
      <c r="E112" s="4">
        <v>4.584408216570246E-3</v>
      </c>
      <c r="F112" s="4">
        <v>6.1407162991256037E-3</v>
      </c>
      <c r="G112" s="4">
        <v>-1.5326125976841465E-2</v>
      </c>
      <c r="I112" s="4">
        <v>4.8999999999999998E-3</v>
      </c>
      <c r="J112" s="4">
        <v>0</v>
      </c>
      <c r="L112" s="23">
        <f t="shared" si="77"/>
        <v>6.784977076411991E-2</v>
      </c>
      <c r="M112" s="23">
        <f t="shared" si="78"/>
        <v>4.584408216570246E-3</v>
      </c>
      <c r="N112" s="23">
        <f t="shared" si="79"/>
        <v>2.1331395871003522E-2</v>
      </c>
      <c r="O112" s="23">
        <f t="shared" si="80"/>
        <v>-1.5326125976841465E-2</v>
      </c>
      <c r="P112" s="40">
        <f t="shared" si="151"/>
        <v>1</v>
      </c>
      <c r="Q112" s="40">
        <f t="shared" ref="Q112" si="174">MAX(0.25,SLOPE(M77:M112,$I77:$I112))</f>
        <v>0.73527186005390244</v>
      </c>
      <c r="R112" s="40">
        <f t="shared" ref="R112:S112" si="175">SLOPE(N77:N112,$I77:$I112)</f>
        <v>1.9006012378686783</v>
      </c>
      <c r="S112" s="40">
        <f t="shared" si="175"/>
        <v>1.4395999543196469</v>
      </c>
      <c r="T112" s="29">
        <f t="shared" si="88"/>
        <v>3.6699390504848502E-2</v>
      </c>
      <c r="U112" s="43"/>
      <c r="V112" s="23">
        <f>'Conservative Formula 2025'!M112-J112</f>
        <v>4.9436389830509686E-2</v>
      </c>
      <c r="W112" s="23">
        <f>'Conservative Formula 2025'!N112-J112</f>
        <v>6.2741728813560549E-2</v>
      </c>
      <c r="X112" s="40">
        <f t="shared" si="154"/>
        <v>0.96246864491429973</v>
      </c>
      <c r="Y112" s="40">
        <f t="shared" si="155"/>
        <v>1.9112342331007008</v>
      </c>
      <c r="Z112" s="29">
        <f t="shared" si="85"/>
        <v>1.8780200068364325E-2</v>
      </c>
    </row>
    <row r="113" spans="1:27" x14ac:dyDescent="0.2">
      <c r="A113" s="24">
        <v>13939</v>
      </c>
      <c r="B113" s="4">
        <v>7.7985167937390187E-2</v>
      </c>
      <c r="C113" s="4">
        <v>8.0687801044538654E-2</v>
      </c>
      <c r="D113" s="4">
        <v>5.8051137237142392E-2</v>
      </c>
      <c r="E113" s="4">
        <v>4.486698215657503E-2</v>
      </c>
      <c r="F113" s="4">
        <v>7.3626676271583147E-2</v>
      </c>
      <c r="G113" s="4">
        <v>6.4454809900152732E-2</v>
      </c>
      <c r="I113" s="4">
        <v>5.8400000000000001E-2</v>
      </c>
      <c r="J113" s="4">
        <v>0</v>
      </c>
      <c r="L113" s="23">
        <f t="shared" si="77"/>
        <v>7.7985167937390187E-2</v>
      </c>
      <c r="M113" s="23">
        <f t="shared" si="78"/>
        <v>4.486698215657503E-2</v>
      </c>
      <c r="N113" s="23">
        <f t="shared" si="79"/>
        <v>5.8051137237142392E-2</v>
      </c>
      <c r="O113" s="23">
        <f t="shared" si="80"/>
        <v>6.4454809900152732E-2</v>
      </c>
      <c r="P113" s="40">
        <f t="shared" si="151"/>
        <v>1</v>
      </c>
      <c r="Q113" s="40">
        <f t="shared" ref="Q113" si="176">MAX(0.25,SLOPE(M78:M113,$I78:$I113))</f>
        <v>0.7390118446344609</v>
      </c>
      <c r="R113" s="40">
        <f t="shared" ref="R113:S113" si="177">SLOPE(N78:N113,$I78:$I113)</f>
        <v>1.8639520117691759</v>
      </c>
      <c r="S113" s="40">
        <f t="shared" si="177"/>
        <v>1.4161661352175701</v>
      </c>
      <c r="T113" s="29">
        <f t="shared" si="88"/>
        <v>3.1844911482220385E-2</v>
      </c>
      <c r="U113" s="43"/>
      <c r="V113" s="23">
        <f>'Conservative Formula 2025'!M113-J113</f>
        <v>3.1045353056451397E-2</v>
      </c>
      <c r="W113" s="23">
        <f>'Conservative Formula 2025'!N113-J113</f>
        <v>6.6389859204020407E-2</v>
      </c>
      <c r="X113" s="40">
        <f t="shared" si="154"/>
        <v>0.96498809909558314</v>
      </c>
      <c r="Y113" s="40">
        <f t="shared" si="155"/>
        <v>1.8575446346396374</v>
      </c>
      <c r="Z113" s="29">
        <f t="shared" si="85"/>
        <v>-2.4806788726494874E-3</v>
      </c>
    </row>
    <row r="114" spans="1:27" x14ac:dyDescent="0.2">
      <c r="A114" s="24">
        <v>13970</v>
      </c>
      <c r="B114" s="4">
        <v>-0.29001625793154551</v>
      </c>
      <c r="C114" s="4">
        <v>-0.35651511345379649</v>
      </c>
      <c r="D114" s="4">
        <v>-0.39621277126890797</v>
      </c>
      <c r="E114" s="4">
        <v>-0.20581277962868705</v>
      </c>
      <c r="F114" s="4">
        <v>-0.26647806363141169</v>
      </c>
      <c r="G114" s="4">
        <v>-0.32149768512403099</v>
      </c>
      <c r="I114" s="4">
        <v>-0.2382</v>
      </c>
      <c r="J114" s="4">
        <v>-1E-4</v>
      </c>
      <c r="L114" s="23">
        <f t="shared" si="77"/>
        <v>-0.28991625793154552</v>
      </c>
      <c r="M114" s="23">
        <f t="shared" si="78"/>
        <v>-0.20571277962868706</v>
      </c>
      <c r="N114" s="23">
        <f t="shared" si="79"/>
        <v>-0.39611277126890798</v>
      </c>
      <c r="O114" s="23">
        <f t="shared" si="80"/>
        <v>-0.321397685124031</v>
      </c>
      <c r="P114" s="40">
        <f t="shared" si="151"/>
        <v>1</v>
      </c>
      <c r="Q114" s="40">
        <f t="shared" ref="Q114" si="178">MAX(0.25,SLOPE(M79:M114,$I79:$I114))</f>
        <v>0.78391889648678736</v>
      </c>
      <c r="R114" s="40">
        <f t="shared" ref="R114:S114" si="179">SLOPE(N79:N114,$I79:$I114)</f>
        <v>1.7801078838440436</v>
      </c>
      <c r="S114" s="40">
        <f t="shared" si="179"/>
        <v>1.3955960429954362</v>
      </c>
      <c r="T114" s="29">
        <f t="shared" si="88"/>
        <v>-6.4408374140834501E-2</v>
      </c>
      <c r="U114" s="43"/>
      <c r="V114" s="23">
        <f>'Conservative Formula 2025'!M114-J114</f>
        <v>-0.21032180418463087</v>
      </c>
      <c r="W114" s="23">
        <f>'Conservative Formula 2025'!N114-J114</f>
        <v>-0.37282366546315349</v>
      </c>
      <c r="X114" s="40">
        <f t="shared" si="154"/>
        <v>0.93531819992502419</v>
      </c>
      <c r="Y114" s="40">
        <f t="shared" si="155"/>
        <v>1.7500978775842766</v>
      </c>
      <c r="Z114" s="29">
        <f t="shared" si="85"/>
        <v>-1.7244961050207924E-2</v>
      </c>
    </row>
    <row r="115" spans="1:27" x14ac:dyDescent="0.2">
      <c r="A115" s="24">
        <v>13999</v>
      </c>
      <c r="B115" s="4">
        <v>0.19331806103722382</v>
      </c>
      <c r="C115" s="4">
        <v>0.26696346951074834</v>
      </c>
      <c r="D115" s="4">
        <v>0.31874563708171033</v>
      </c>
      <c r="E115" s="4">
        <v>0.12075928472564623</v>
      </c>
      <c r="F115" s="4">
        <v>0.15616951914666455</v>
      </c>
      <c r="G115" s="4">
        <v>0.21882833479850095</v>
      </c>
      <c r="I115" s="4">
        <v>0.14510000000000001</v>
      </c>
      <c r="J115" s="4">
        <v>1E-4</v>
      </c>
      <c r="L115" s="23">
        <f t="shared" si="77"/>
        <v>0.19321806103722383</v>
      </c>
      <c r="M115" s="23">
        <f t="shared" si="78"/>
        <v>0.12065928472564623</v>
      </c>
      <c r="N115" s="23">
        <f t="shared" si="79"/>
        <v>0.31864563708171034</v>
      </c>
      <c r="O115" s="23">
        <f t="shared" si="80"/>
        <v>0.21872833479850096</v>
      </c>
      <c r="P115" s="40">
        <f t="shared" si="151"/>
        <v>1</v>
      </c>
      <c r="Q115" s="40">
        <f t="shared" ref="Q115" si="180">MAX(0.25,SLOPE(M80:M115,$I80:$I115))</f>
        <v>0.77965058311064461</v>
      </c>
      <c r="R115" s="40">
        <f t="shared" ref="R115:S115" si="181">SLOPE(N80:N115,$I80:$I115)</f>
        <v>1.8417437171238906</v>
      </c>
      <c r="S115" s="40">
        <f t="shared" si="181"/>
        <v>1.4089493909090907</v>
      </c>
      <c r="T115" s="29">
        <f t="shared" si="88"/>
        <v>5.7025193714777545E-3</v>
      </c>
      <c r="U115" s="43"/>
      <c r="V115" s="23">
        <f>'Conservative Formula 2025'!M115-J115</f>
        <v>0.13963164912280512</v>
      </c>
      <c r="W115" s="23">
        <f>'Conservative Formula 2025'!N115-J115</f>
        <v>0.29603433333333129</v>
      </c>
      <c r="X115" s="40">
        <f t="shared" si="154"/>
        <v>0.94834242554031822</v>
      </c>
      <c r="Y115" s="40">
        <f t="shared" si="155"/>
        <v>1.8136921916157376</v>
      </c>
      <c r="Z115" s="29">
        <f t="shared" si="85"/>
        <v>-1.9865159049800019E-2</v>
      </c>
    </row>
    <row r="116" spans="1:27" x14ac:dyDescent="0.2">
      <c r="A116" s="24">
        <v>14031</v>
      </c>
      <c r="B116" s="4">
        <v>-6.4600916648975049E-2</v>
      </c>
      <c r="C116" s="4">
        <v>-0.10831516941039243</v>
      </c>
      <c r="D116" s="4">
        <v>-0.1087006258020623</v>
      </c>
      <c r="E116" s="4">
        <v>-8.2670969667326677E-3</v>
      </c>
      <c r="F116" s="4">
        <v>-6.4527900945800742E-2</v>
      </c>
      <c r="G116" s="4">
        <v>-8.6585531086048939E-2</v>
      </c>
      <c r="I116" s="4">
        <v>-3.8300000000000001E-2</v>
      </c>
      <c r="J116" s="4">
        <v>0</v>
      </c>
      <c r="L116" s="23">
        <f t="shared" si="77"/>
        <v>-6.4600916648975049E-2</v>
      </c>
      <c r="M116" s="23">
        <f t="shared" si="78"/>
        <v>-8.2670969667326677E-3</v>
      </c>
      <c r="N116" s="23">
        <f t="shared" si="79"/>
        <v>-0.1087006258020623</v>
      </c>
      <c r="O116" s="23">
        <f t="shared" si="80"/>
        <v>-8.6585531086048939E-2</v>
      </c>
      <c r="P116" s="40">
        <f t="shared" si="151"/>
        <v>1</v>
      </c>
      <c r="Q116" s="40">
        <f t="shared" ref="Q116" si="182">MAX(0.25,SLOPE(M81:M116,$I81:$I116))</f>
        <v>0.77163091621714974</v>
      </c>
      <c r="R116" s="40">
        <f t="shared" ref="R116:S116" si="183">SLOPE(N81:N116,$I81:$I116)</f>
        <v>1.8626679254143736</v>
      </c>
      <c r="S116" s="40">
        <f t="shared" si="183"/>
        <v>1.4191075108790794</v>
      </c>
      <c r="T116" s="29">
        <f t="shared" si="88"/>
        <v>2.2634977090680283E-2</v>
      </c>
      <c r="U116" s="43"/>
      <c r="V116" s="23">
        <f>'Conservative Formula 2025'!M116-J116</f>
        <v>-2.5781599210288331E-2</v>
      </c>
      <c r="W116" s="23">
        <f>'Conservative Formula 2025'!N116-J116</f>
        <v>-0.12203810724997022</v>
      </c>
      <c r="X116" s="40">
        <f t="shared" si="154"/>
        <v>0.9507930968324626</v>
      </c>
      <c r="Y116" s="40">
        <f t="shared" si="155"/>
        <v>1.8328921649338172</v>
      </c>
      <c r="Z116" s="29">
        <f t="shared" si="85"/>
        <v>4.010115072607251E-2</v>
      </c>
    </row>
    <row r="117" spans="1:27" x14ac:dyDescent="0.2">
      <c r="A117" s="24">
        <v>14061</v>
      </c>
      <c r="B117" s="4">
        <v>0.30123557811221757</v>
      </c>
      <c r="C117" s="4">
        <v>0.40925583195883841</v>
      </c>
      <c r="D117" s="4">
        <v>0.40436373478688958</v>
      </c>
      <c r="E117" s="4">
        <v>0.16227035055785421</v>
      </c>
      <c r="F117" s="4">
        <v>0.32369863877546678</v>
      </c>
      <c r="G117" s="4">
        <v>0.36001042166262387</v>
      </c>
      <c r="I117" s="4">
        <v>0.23870000000000002</v>
      </c>
      <c r="J117" s="4">
        <v>0</v>
      </c>
      <c r="L117" s="23">
        <f t="shared" si="77"/>
        <v>0.30123557811221757</v>
      </c>
      <c r="M117" s="23">
        <f t="shared" si="78"/>
        <v>0.16227035055785421</v>
      </c>
      <c r="N117" s="23">
        <f t="shared" si="79"/>
        <v>0.40436373478688958</v>
      </c>
      <c r="O117" s="23">
        <f t="shared" si="80"/>
        <v>0.36001042166262387</v>
      </c>
      <c r="P117" s="40">
        <f t="shared" si="151"/>
        <v>1</v>
      </c>
      <c r="Q117" s="40">
        <f t="shared" ref="Q117" si="184">MAX(0.25,SLOPE(M82:M117,$I82:$I117))</f>
        <v>0.74857835780780935</v>
      </c>
      <c r="R117" s="40">
        <f t="shared" ref="R117:S117" si="185">SLOPE(N82:N117,$I82:$I117)</f>
        <v>1.8380528747216633</v>
      </c>
      <c r="S117" s="40">
        <f t="shared" si="185"/>
        <v>1.44034945148302</v>
      </c>
      <c r="T117" s="29">
        <f t="shared" si="88"/>
        <v>2.0377243781115384E-2</v>
      </c>
      <c r="U117" s="43"/>
      <c r="V117" s="23">
        <f>'Conservative Formula 2025'!M117-J117</f>
        <v>0.16363030851985894</v>
      </c>
      <c r="W117" s="23">
        <f>'Conservative Formula 2025'!N117-J117</f>
        <v>0.43502900240206155</v>
      </c>
      <c r="X117" s="40">
        <f t="shared" si="154"/>
        <v>0.88960656678341121</v>
      </c>
      <c r="Y117" s="40">
        <f t="shared" si="155"/>
        <v>1.8383444477279804</v>
      </c>
      <c r="Z117" s="29">
        <f t="shared" si="85"/>
        <v>-6.5246905678351952E-2</v>
      </c>
    </row>
    <row r="118" spans="1:27" x14ac:dyDescent="0.2">
      <c r="A118" s="24">
        <v>14090</v>
      </c>
      <c r="B118" s="4">
        <v>0.13006546157728693</v>
      </c>
      <c r="C118" s="4">
        <v>0.18693796198520007</v>
      </c>
      <c r="D118" s="4">
        <v>0.12909391543351245</v>
      </c>
      <c r="E118" s="4">
        <v>4.7128353269425771E-2</v>
      </c>
      <c r="F118" s="4">
        <v>9.1916745347639051E-2</v>
      </c>
      <c r="G118" s="4">
        <v>0.10255298459804552</v>
      </c>
      <c r="I118" s="4">
        <v>7.3399999999999993E-2</v>
      </c>
      <c r="J118" s="4">
        <v>-1E-4</v>
      </c>
      <c r="L118" s="23">
        <f t="shared" si="77"/>
        <v>0.13016546157728692</v>
      </c>
      <c r="M118" s="23">
        <f t="shared" si="78"/>
        <v>4.7228353269425774E-2</v>
      </c>
      <c r="N118" s="23">
        <f t="shared" si="79"/>
        <v>0.12919391543351244</v>
      </c>
      <c r="O118" s="23">
        <f t="shared" si="80"/>
        <v>0.10265298459804552</v>
      </c>
      <c r="P118" s="40">
        <f t="shared" si="151"/>
        <v>1</v>
      </c>
      <c r="Q118" s="40">
        <f t="shared" ref="Q118" si="186">MAX(0.25,SLOPE(M83:M118,$I83:$I118))</f>
        <v>0.75101285700314158</v>
      </c>
      <c r="R118" s="40">
        <f t="shared" ref="R118:S118" si="187">SLOPE(N83:N118,$I83:$I118)</f>
        <v>1.8366890689790161</v>
      </c>
      <c r="S118" s="40">
        <f t="shared" si="187"/>
        <v>1.4281599702744536</v>
      </c>
      <c r="T118" s="29">
        <f t="shared" si="88"/>
        <v>2.5849112239066219E-2</v>
      </c>
      <c r="U118" s="43"/>
      <c r="V118" s="23">
        <f>'Conservative Formula 2025'!M118-J118</f>
        <v>8.9402594947573424E-2</v>
      </c>
      <c r="W118" s="23">
        <f>'Conservative Formula 2025'!N118-J118</f>
        <v>0.19903400000000171</v>
      </c>
      <c r="X118" s="40">
        <f t="shared" si="154"/>
        <v>0.89852613260574088</v>
      </c>
      <c r="Y118" s="40">
        <f t="shared" si="155"/>
        <v>1.8510655895432837</v>
      </c>
      <c r="Z118" s="29">
        <f t="shared" si="85"/>
        <v>-7.7712876300843198E-3</v>
      </c>
    </row>
    <row r="119" spans="1:27" x14ac:dyDescent="0.2">
      <c r="A119" s="24">
        <v>14123</v>
      </c>
      <c r="B119" s="4">
        <v>-6.2046559417485492E-2</v>
      </c>
      <c r="C119" s="4">
        <v>-7.9188647573011361E-2</v>
      </c>
      <c r="D119" s="4">
        <v>-0.10335677313110025</v>
      </c>
      <c r="E119" s="4">
        <v>-2.648944434191236E-2</v>
      </c>
      <c r="F119" s="4">
        <v>-1.8327618974392834E-2</v>
      </c>
      <c r="G119" s="4">
        <v>-4.6932129307951653E-2</v>
      </c>
      <c r="I119" s="4">
        <v>-2.6699999999999998E-2</v>
      </c>
      <c r="J119" s="4">
        <v>0</v>
      </c>
      <c r="L119" s="23">
        <f t="shared" si="77"/>
        <v>-6.2046559417485492E-2</v>
      </c>
      <c r="M119" s="23">
        <f t="shared" si="78"/>
        <v>-2.648944434191236E-2</v>
      </c>
      <c r="N119" s="23">
        <f t="shared" si="79"/>
        <v>-0.10335677313110025</v>
      </c>
      <c r="O119" s="23">
        <f t="shared" si="80"/>
        <v>-4.6932129307951653E-2</v>
      </c>
      <c r="P119" s="40">
        <f t="shared" si="151"/>
        <v>1</v>
      </c>
      <c r="Q119" s="40">
        <f t="shared" ref="Q119" si="188">MAX(0.25,SLOPE(M84:M119,$I84:$I119))</f>
        <v>0.75314803508322692</v>
      </c>
      <c r="R119" s="40">
        <f t="shared" ref="R119:S119" si="189">SLOPE(N84:N119,$I84:$I119)</f>
        <v>1.8392785196640669</v>
      </c>
      <c r="S119" s="40">
        <f t="shared" si="189"/>
        <v>1.4263001383705511</v>
      </c>
      <c r="T119" s="29">
        <f t="shared" si="88"/>
        <v>-4.091405421141496E-3</v>
      </c>
      <c r="U119" s="43"/>
      <c r="V119" s="23">
        <f>'Conservative Formula 2025'!M119-J119</f>
        <v>-3.7016037002178814E-2</v>
      </c>
      <c r="W119" s="23">
        <f>'Conservative Formula 2025'!N119-J119</f>
        <v>-8.8035610152682797E-2</v>
      </c>
      <c r="X119" s="40">
        <f t="shared" si="154"/>
        <v>0.90040619711004266</v>
      </c>
      <c r="Y119" s="40">
        <f t="shared" si="155"/>
        <v>1.8486601754853726</v>
      </c>
      <c r="Z119" s="29">
        <f t="shared" si="85"/>
        <v>6.3630278683518421E-3</v>
      </c>
    </row>
    <row r="120" spans="1:27" x14ac:dyDescent="0.2">
      <c r="A120" s="24">
        <v>14153</v>
      </c>
      <c r="B120" s="4">
        <v>-3.2368311004585371E-2</v>
      </c>
      <c r="C120" s="4">
        <v>-2.1817140337807017E-2</v>
      </c>
      <c r="D120" s="4">
        <v>-2.866907473352498E-3</v>
      </c>
      <c r="E120" s="4">
        <v>1.432775333884817E-2</v>
      </c>
      <c r="F120" s="4">
        <v>1.1014238526707576E-2</v>
      </c>
      <c r="G120" s="4">
        <v>-1.2468553705587859E-2</v>
      </c>
      <c r="I120" s="4">
        <v>8.1000000000000013E-3</v>
      </c>
      <c r="J120" s="4">
        <v>2.0000000000000001E-4</v>
      </c>
      <c r="L120" s="23">
        <f t="shared" si="77"/>
        <v>-3.2568311004585369E-2</v>
      </c>
      <c r="M120" s="23">
        <f t="shared" si="78"/>
        <v>1.412775333884817E-2</v>
      </c>
      <c r="N120" s="23">
        <f t="shared" si="79"/>
        <v>-3.0669074733524981E-3</v>
      </c>
      <c r="O120" s="23">
        <f t="shared" si="80"/>
        <v>-1.266855370558786E-2</v>
      </c>
      <c r="P120" s="40">
        <f t="shared" si="151"/>
        <v>1</v>
      </c>
      <c r="Q120" s="40">
        <f t="shared" ref="Q120" si="190">MAX(0.25,SLOPE(M85:M120,$I85:$I120))</f>
        <v>0.75371501785545481</v>
      </c>
      <c r="R120" s="40">
        <f t="shared" ref="R120:S120" si="191">SLOPE(N85:N120,$I85:$I120)</f>
        <v>1.8389055828622887</v>
      </c>
      <c r="S120" s="40">
        <f t="shared" si="191"/>
        <v>1.426028147714411</v>
      </c>
      <c r="T120" s="29">
        <f t="shared" si="88"/>
        <v>-1.6302407438677606E-3</v>
      </c>
      <c r="U120" s="43"/>
      <c r="V120" s="23">
        <f>'Conservative Formula 2025'!M120-J120</f>
        <v>-6.1309639615419126E-3</v>
      </c>
      <c r="W120" s="23">
        <f>'Conservative Formula 2025'!N120-J120</f>
        <v>-1.7931529273202761E-2</v>
      </c>
      <c r="X120" s="40">
        <f t="shared" si="154"/>
        <v>0.89975559187951804</v>
      </c>
      <c r="Y120" s="40">
        <f t="shared" si="155"/>
        <v>1.8567119855079985</v>
      </c>
      <c r="Z120" s="29">
        <f t="shared" si="85"/>
        <v>2.890634342544213E-3</v>
      </c>
    </row>
    <row r="121" spans="1:27" x14ac:dyDescent="0.2">
      <c r="A121" s="24">
        <v>14184</v>
      </c>
      <c r="B121" s="4">
        <v>0.14507071108765413</v>
      </c>
      <c r="C121" s="4">
        <v>0.17208173859005615</v>
      </c>
      <c r="D121" s="4">
        <v>0.23356314476663198</v>
      </c>
      <c r="E121" s="4">
        <v>4.9442039713436303E-2</v>
      </c>
      <c r="F121" s="4">
        <v>8.2680101579987619E-2</v>
      </c>
      <c r="G121" s="4">
        <v>0.16521036518133436</v>
      </c>
      <c r="I121" s="4">
        <v>7.8E-2</v>
      </c>
      <c r="J121" s="4">
        <v>1E-4</v>
      </c>
      <c r="L121" s="23">
        <f t="shared" si="77"/>
        <v>0.14497071108765414</v>
      </c>
      <c r="M121" s="23">
        <f t="shared" si="78"/>
        <v>4.93420397134363E-2</v>
      </c>
      <c r="N121" s="23">
        <f t="shared" si="79"/>
        <v>0.23346314476663199</v>
      </c>
      <c r="O121" s="23">
        <f t="shared" si="80"/>
        <v>0.16511036518133437</v>
      </c>
      <c r="P121" s="40">
        <f t="shared" si="151"/>
        <v>1</v>
      </c>
      <c r="Q121" s="40">
        <f t="shared" ref="Q121" si="192">MAX(0.25,SLOPE(M86:M121,$I86:$I121))</f>
        <v>0.75141822755994603</v>
      </c>
      <c r="R121" s="40">
        <f t="shared" ref="R121:S121" si="193">SLOPE(N86:N121,$I86:$I121)</f>
        <v>1.858350751348631</v>
      </c>
      <c r="S121" s="40">
        <f t="shared" si="193"/>
        <v>1.4400237180265949</v>
      </c>
      <c r="T121" s="29">
        <f t="shared" si="88"/>
        <v>-1.6152608197546409E-2</v>
      </c>
      <c r="U121" s="43"/>
      <c r="V121" s="23">
        <f>'Conservative Formula 2025'!M121-J121</f>
        <v>7.99917999999986E-2</v>
      </c>
      <c r="W121" s="23">
        <f>'Conservative Formula 2025'!N121-J121</f>
        <v>0.23145333333333196</v>
      </c>
      <c r="X121" s="40">
        <f t="shared" si="154"/>
        <v>0.90092928091503133</v>
      </c>
      <c r="Y121" s="40">
        <f t="shared" si="155"/>
        <v>1.8834600232427072</v>
      </c>
      <c r="Z121" s="29">
        <f t="shared" si="85"/>
        <v>-3.5753718560256428E-2</v>
      </c>
      <c r="AA121" s="6"/>
    </row>
    <row r="122" spans="1:27" x14ac:dyDescent="0.2">
      <c r="A122" s="24">
        <v>14214</v>
      </c>
      <c r="B122" s="4">
        <v>-3.1255288997296904E-2</v>
      </c>
      <c r="C122" s="4">
        <v>-5.9208814271075827E-2</v>
      </c>
      <c r="D122" s="4">
        <v>-7.6463762621441833E-2</v>
      </c>
      <c r="E122" s="4">
        <v>-1.1356487305022367E-2</v>
      </c>
      <c r="F122" s="4">
        <v>-1.8916020405607137E-2</v>
      </c>
      <c r="G122" s="4">
        <v>-4.127728399277486E-2</v>
      </c>
      <c r="I122" s="4">
        <v>-1.72E-2</v>
      </c>
      <c r="J122" s="4">
        <v>-5.9999999999999995E-4</v>
      </c>
      <c r="L122" s="23">
        <f t="shared" si="77"/>
        <v>-3.0655288997296904E-2</v>
      </c>
      <c r="M122" s="23">
        <f t="shared" si="78"/>
        <v>-1.0756487305022367E-2</v>
      </c>
      <c r="N122" s="23">
        <f t="shared" si="79"/>
        <v>-7.586376262144183E-2</v>
      </c>
      <c r="O122" s="23">
        <f t="shared" si="80"/>
        <v>-4.0677283992774857E-2</v>
      </c>
      <c r="P122" s="40">
        <f t="shared" si="151"/>
        <v>1</v>
      </c>
      <c r="Q122" s="40">
        <f t="shared" ref="Q122" si="194">MAX(0.25,SLOPE(M87:M122,$I87:$I122))</f>
        <v>0.75143189615917128</v>
      </c>
      <c r="R122" s="40">
        <f t="shared" ref="R122:S122" si="195">SLOPE(N87:N122,$I87:$I122)</f>
        <v>1.8423634543790406</v>
      </c>
      <c r="S122" s="40">
        <f t="shared" si="195"/>
        <v>1.4425166855308758</v>
      </c>
      <c r="T122" s="29">
        <f t="shared" si="88"/>
        <v>1.2050306192375407E-2</v>
      </c>
      <c r="U122" s="43"/>
      <c r="V122" s="23">
        <f>'Conservative Formula 2025'!M122-J122</f>
        <v>1.4687889388818702E-3</v>
      </c>
      <c r="W122" s="23">
        <f>'Conservative Formula 2025'!N122-J122</f>
        <v>-7.8577104698889719E-2</v>
      </c>
      <c r="X122" s="40">
        <f t="shared" si="154"/>
        <v>0.90235907010866523</v>
      </c>
      <c r="Y122" s="40">
        <f t="shared" si="155"/>
        <v>1.8486602873195805</v>
      </c>
      <c r="Z122" s="29">
        <f t="shared" si="85"/>
        <v>4.3349854410385767E-2</v>
      </c>
      <c r="AA122" s="6"/>
    </row>
    <row r="123" spans="1:27" x14ac:dyDescent="0.2">
      <c r="A123" s="24">
        <v>14244</v>
      </c>
      <c r="B123" s="4">
        <v>2.9864607404968879E-2</v>
      </c>
      <c r="C123" s="4">
        <v>4.6423838809523277E-2</v>
      </c>
      <c r="D123" s="4">
        <v>4.2653192475324175E-2</v>
      </c>
      <c r="E123" s="4">
        <v>3.9182204859225189E-2</v>
      </c>
      <c r="F123" s="4">
        <v>3.7126454390097097E-2</v>
      </c>
      <c r="G123" s="4">
        <v>6.6776609737922987E-2</v>
      </c>
      <c r="I123" s="4">
        <v>4.1900000000000007E-2</v>
      </c>
      <c r="J123" s="4">
        <v>0</v>
      </c>
      <c r="L123" s="23">
        <f t="shared" si="77"/>
        <v>2.9864607404968879E-2</v>
      </c>
      <c r="M123" s="23">
        <f t="shared" si="78"/>
        <v>3.9182204859225189E-2</v>
      </c>
      <c r="N123" s="23">
        <f t="shared" si="79"/>
        <v>4.2653192475324175E-2</v>
      </c>
      <c r="O123" s="23">
        <f t="shared" si="80"/>
        <v>6.6776609737922987E-2</v>
      </c>
      <c r="P123" s="40">
        <f t="shared" si="151"/>
        <v>1</v>
      </c>
      <c r="Q123" s="40">
        <f t="shared" ref="Q123" si="196">MAX(0.25,SLOPE(M88:M123,$I88:$I123))</f>
        <v>0.75457833086791726</v>
      </c>
      <c r="R123" s="40">
        <f t="shared" ref="R123:S123" si="197">SLOPE(N88:N123,$I88:$I123)</f>
        <v>1.842335936002728</v>
      </c>
      <c r="S123" s="40">
        <f t="shared" si="197"/>
        <v>1.4419648645196212</v>
      </c>
      <c r="T123" s="29">
        <f t="shared" si="88"/>
        <v>6.2824541939414877E-3</v>
      </c>
      <c r="U123" s="43"/>
      <c r="V123" s="23">
        <f>'Conservative Formula 2025'!M123-J123</f>
        <v>2.6506538293003645E-2</v>
      </c>
      <c r="W123" s="23">
        <f>'Conservative Formula 2025'!N123-J123</f>
        <v>5.7849668586862579E-2</v>
      </c>
      <c r="X123" s="40">
        <f t="shared" si="154"/>
        <v>0.90105229372588302</v>
      </c>
      <c r="Y123" s="40">
        <f t="shared" si="155"/>
        <v>1.8595126944777409</v>
      </c>
      <c r="Z123" s="29">
        <f t="shared" si="85"/>
        <v>-1.9180398289635817E-3</v>
      </c>
      <c r="AA123" s="6"/>
    </row>
    <row r="124" spans="1:27" x14ac:dyDescent="0.2">
      <c r="A124" s="24">
        <v>14276</v>
      </c>
      <c r="B124" s="4">
        <v>-6.5945240928822146E-2</v>
      </c>
      <c r="C124" s="4">
        <v>-0.1091559498252539</v>
      </c>
      <c r="D124" s="4">
        <v>-9.3546547416779813E-2</v>
      </c>
      <c r="E124" s="4">
        <v>-2.5842969598512733E-2</v>
      </c>
      <c r="F124" s="4">
        <v>-8.4073889628021092E-2</v>
      </c>
      <c r="G124" s="4">
        <v>-0.11951016035982975</v>
      </c>
      <c r="I124" s="4">
        <v>-5.96E-2</v>
      </c>
      <c r="J124" s="4">
        <v>-1E-4</v>
      </c>
      <c r="L124" s="23">
        <f t="shared" si="77"/>
        <v>-6.5845240928822144E-2</v>
      </c>
      <c r="M124" s="23">
        <f t="shared" si="78"/>
        <v>-2.5742969598512733E-2</v>
      </c>
      <c r="N124" s="23">
        <f t="shared" si="79"/>
        <v>-9.344654741677981E-2</v>
      </c>
      <c r="O124" s="23">
        <f t="shared" si="80"/>
        <v>-0.11941016035982975</v>
      </c>
      <c r="P124" s="40">
        <f t="shared" si="151"/>
        <v>1</v>
      </c>
      <c r="Q124" s="40">
        <f t="shared" ref="Q124" si="198">MAX(0.25,SLOPE(M89:M124,$I89:$I124))</f>
        <v>0.74980463464147162</v>
      </c>
      <c r="R124" s="40">
        <f t="shared" ref="R124:S124" si="199">SLOPE(N89:N124,$I89:$I124)</f>
        <v>1.8257413269386824</v>
      </c>
      <c r="S124" s="40">
        <f t="shared" si="199"/>
        <v>1.4526227352583334</v>
      </c>
      <c r="T124" s="29">
        <f t="shared" si="88"/>
        <v>1.6785779632446991E-2</v>
      </c>
      <c r="U124" s="43"/>
      <c r="V124" s="23">
        <f>'Conservative Formula 2025'!M124-J124</f>
        <v>-3.881151666666792E-2</v>
      </c>
      <c r="W124" s="23">
        <f>'Conservative Formula 2025'!N124-J124</f>
        <v>-0.10059045901639406</v>
      </c>
      <c r="X124" s="40">
        <f t="shared" si="154"/>
        <v>0.89460085441742043</v>
      </c>
      <c r="Y124" s="40">
        <f t="shared" si="155"/>
        <v>1.8210033984602478</v>
      </c>
      <c r="Z124" s="29">
        <f t="shared" si="85"/>
        <v>1.1021519268624949E-2</v>
      </c>
      <c r="AA124" s="6"/>
    </row>
    <row r="125" spans="1:27" x14ac:dyDescent="0.2">
      <c r="A125" s="24">
        <v>14304</v>
      </c>
      <c r="B125" s="4">
        <v>5.9817582328921093E-2</v>
      </c>
      <c r="C125" s="4">
        <v>4.6933580525462482E-2</v>
      </c>
      <c r="D125" s="4">
        <v>2.6246321567650721E-2</v>
      </c>
      <c r="E125" s="4">
        <v>2.4606713068040964E-2</v>
      </c>
      <c r="F125" s="4">
        <v>4.8200728610740429E-2</v>
      </c>
      <c r="G125" s="4">
        <v>4.1577426450697841E-2</v>
      </c>
      <c r="I125" s="4">
        <v>3.5099999999999999E-2</v>
      </c>
      <c r="J125" s="4">
        <v>1E-4</v>
      </c>
      <c r="L125" s="23">
        <f t="shared" si="77"/>
        <v>5.971758232892109E-2</v>
      </c>
      <c r="M125" s="23">
        <f t="shared" si="78"/>
        <v>2.4506713068040965E-2</v>
      </c>
      <c r="N125" s="23">
        <f t="shared" si="79"/>
        <v>2.6146321567650722E-2</v>
      </c>
      <c r="O125" s="23">
        <f t="shared" si="80"/>
        <v>4.1477426450697838E-2</v>
      </c>
      <c r="P125" s="40">
        <f t="shared" si="151"/>
        <v>1</v>
      </c>
      <c r="Q125" s="40">
        <f t="shared" ref="Q125" si="200">MAX(0.25,SLOPE(M90:M125,$I90:$I125))</f>
        <v>0.74980876490152459</v>
      </c>
      <c r="R125" s="40">
        <f t="shared" ref="R125:S125" si="201">SLOPE(N90:N125,$I90:$I125)</f>
        <v>1.81550913225402</v>
      </c>
      <c r="S125" s="40">
        <f t="shared" si="201"/>
        <v>1.4522713788720489</v>
      </c>
      <c r="T125" s="29">
        <f t="shared" si="88"/>
        <v>2.4763652304933985E-2</v>
      </c>
      <c r="U125" s="43"/>
      <c r="V125" s="23">
        <f>'Conservative Formula 2025'!M125-J125</f>
        <v>5.4318926690742217E-2</v>
      </c>
      <c r="W125" s="23">
        <f>'Conservative Formula 2025'!N125-J125</f>
        <v>1.4374771838949075E-2</v>
      </c>
      <c r="X125" s="40">
        <f t="shared" si="154"/>
        <v>0.89745162150329028</v>
      </c>
      <c r="Y125" s="40">
        <f t="shared" si="155"/>
        <v>1.8145066763549462</v>
      </c>
      <c r="Z125" s="29">
        <f t="shared" si="85"/>
        <v>5.2824742797150527E-2</v>
      </c>
      <c r="AA125" s="6"/>
    </row>
    <row r="126" spans="1:27" x14ac:dyDescent="0.2">
      <c r="A126" s="24">
        <v>14335</v>
      </c>
      <c r="B126" s="4">
        <v>-0.13222661010527514</v>
      </c>
      <c r="C126" s="4">
        <v>-0.24477115827695095</v>
      </c>
      <c r="D126" s="4">
        <v>-0.26179690836606728</v>
      </c>
      <c r="E126" s="4">
        <v>-5.4170356976687928E-2</v>
      </c>
      <c r="F126" s="4">
        <v>-0.16557806974623934</v>
      </c>
      <c r="G126" s="4">
        <v>-0.25273063639875115</v>
      </c>
      <c r="I126" s="4">
        <v>-0.11990000000000001</v>
      </c>
      <c r="J126" s="4">
        <v>-1E-4</v>
      </c>
      <c r="L126" s="23">
        <f t="shared" si="77"/>
        <v>-0.13212661010527516</v>
      </c>
      <c r="M126" s="23">
        <f t="shared" si="78"/>
        <v>-5.4070356976687925E-2</v>
      </c>
      <c r="N126" s="23">
        <f t="shared" si="79"/>
        <v>-0.26169690836606729</v>
      </c>
      <c r="O126" s="23">
        <f t="shared" si="80"/>
        <v>-0.25263063639875116</v>
      </c>
      <c r="P126" s="40">
        <f t="shared" si="151"/>
        <v>1</v>
      </c>
      <c r="Q126" s="40">
        <f t="shared" ref="Q126" si="202">MAX(0.25,SLOPE(M91:M126,$I91:$I126))</f>
        <v>0.73343625985862093</v>
      </c>
      <c r="R126" s="40">
        <f t="shared" ref="R126:S126" si="203">SLOPE(N91:N126,$I91:$I126)</f>
        <v>1.8335548416909357</v>
      </c>
      <c r="S126" s="40">
        <f t="shared" si="203"/>
        <v>1.4892215744375648</v>
      </c>
      <c r="T126" s="29">
        <f t="shared" si="88"/>
        <v>5.6930956233739421E-2</v>
      </c>
      <c r="U126" s="43"/>
      <c r="V126" s="23">
        <f>'Conservative Formula 2025'!M126-J126</f>
        <v>-8.9363590270458468E-2</v>
      </c>
      <c r="W126" s="23">
        <f>'Conservative Formula 2025'!N126-J126</f>
        <v>-0.23810547792597736</v>
      </c>
      <c r="X126" s="40">
        <f t="shared" si="154"/>
        <v>0.88835780462256853</v>
      </c>
      <c r="Y126" s="40">
        <f t="shared" si="155"/>
        <v>1.8254981429813442</v>
      </c>
      <c r="Z126" s="29">
        <f t="shared" si="85"/>
        <v>3.1648430750994092E-2</v>
      </c>
      <c r="AA126" s="6"/>
    </row>
    <row r="127" spans="1:27" x14ac:dyDescent="0.2">
      <c r="A127" s="24">
        <v>14363</v>
      </c>
      <c r="B127" s="4">
        <v>-8.8242093153623191E-4</v>
      </c>
      <c r="C127" s="4">
        <v>1.9749015313324625E-2</v>
      </c>
      <c r="D127" s="4">
        <v>1.9699147330319411E-2</v>
      </c>
      <c r="E127" s="4">
        <v>1.5042095887400908E-3</v>
      </c>
      <c r="F127" s="4">
        <v>-1.1627621563610413E-2</v>
      </c>
      <c r="G127" s="4">
        <v>1.5144833663303992E-2</v>
      </c>
      <c r="I127" s="4">
        <v>-1.8E-3</v>
      </c>
      <c r="J127" s="4">
        <v>0</v>
      </c>
      <c r="L127" s="23">
        <f t="shared" si="77"/>
        <v>-8.8242093153623191E-4</v>
      </c>
      <c r="M127" s="23">
        <f t="shared" si="78"/>
        <v>1.5042095887400908E-3</v>
      </c>
      <c r="N127" s="23">
        <f t="shared" si="79"/>
        <v>1.9699147330319411E-2</v>
      </c>
      <c r="O127" s="23">
        <f t="shared" si="80"/>
        <v>1.5144833663303992E-2</v>
      </c>
      <c r="P127" s="40">
        <f t="shared" si="151"/>
        <v>1</v>
      </c>
      <c r="Q127" s="40">
        <f t="shared" ref="Q127" si="204">MAX(0.25,SLOPE(M92:M127,$I92:$I127))</f>
        <v>0.73274060715827027</v>
      </c>
      <c r="R127" s="40">
        <f t="shared" ref="R127:S127" si="205">SLOPE(N92:N127,$I92:$I127)</f>
        <v>1.8209503252814698</v>
      </c>
      <c r="S127" s="40">
        <f t="shared" si="205"/>
        <v>1.4897805202025372</v>
      </c>
      <c r="T127" s="29">
        <f t="shared" si="88"/>
        <v>-9.8724180552314661E-3</v>
      </c>
      <c r="U127" s="43"/>
      <c r="V127" s="23">
        <f>'Conservative Formula 2025'!M127-J127</f>
        <v>1.199314516129113E-2</v>
      </c>
      <c r="W127" s="23">
        <f>'Conservative Formula 2025'!N127-J127</f>
        <v>-4.8806290322574997E-3</v>
      </c>
      <c r="X127" s="40">
        <f t="shared" si="154"/>
        <v>0.88576017023917575</v>
      </c>
      <c r="Y127" s="40">
        <f t="shared" si="155"/>
        <v>1.8137073725762602</v>
      </c>
      <c r="Z127" s="29">
        <f t="shared" si="85"/>
        <v>1.6173941869182019E-2</v>
      </c>
      <c r="AA127" s="6"/>
    </row>
    <row r="128" spans="1:27" x14ac:dyDescent="0.2">
      <c r="A128" s="24">
        <v>14396</v>
      </c>
      <c r="B128" s="4">
        <v>8.8106249354067634E-2</v>
      </c>
      <c r="C128" s="4">
        <v>0.10571307481368231</v>
      </c>
      <c r="D128" s="4">
        <v>0.11101063080053142</v>
      </c>
      <c r="E128" s="4">
        <v>5.1957341330678197E-2</v>
      </c>
      <c r="F128" s="4">
        <v>8.4231104992479544E-2</v>
      </c>
      <c r="G128" s="4">
        <v>8.7375075414334091E-2</v>
      </c>
      <c r="I128" s="4">
        <v>6.8000000000000005E-2</v>
      </c>
      <c r="J128" s="4">
        <v>1E-4</v>
      </c>
      <c r="L128" s="23">
        <f t="shared" si="77"/>
        <v>8.8006249354067631E-2</v>
      </c>
      <c r="M128" s="23">
        <f t="shared" si="78"/>
        <v>5.1857341330678194E-2</v>
      </c>
      <c r="N128" s="23">
        <f t="shared" si="79"/>
        <v>0.11091063080053142</v>
      </c>
      <c r="O128" s="23">
        <f t="shared" si="80"/>
        <v>8.7275075414334088E-2</v>
      </c>
      <c r="P128" s="40">
        <f t="shared" si="151"/>
        <v>1</v>
      </c>
      <c r="Q128" s="40">
        <f t="shared" ref="Q128" si="206">MAX(0.25,SLOPE(M93:M128,$I93:$I128))</f>
        <v>0.72932464766087601</v>
      </c>
      <c r="R128" s="40">
        <f t="shared" ref="R128:S128" si="207">SLOPE(N93:N128,$I93:$I128)</f>
        <v>1.8176447165407328</v>
      </c>
      <c r="S128" s="40">
        <f t="shared" si="207"/>
        <v>1.4843532824490036</v>
      </c>
      <c r="T128" s="29">
        <f t="shared" si="88"/>
        <v>1.9643699509745094E-2</v>
      </c>
      <c r="U128" s="43"/>
      <c r="V128" s="23">
        <f>'Conservative Formula 2025'!M128-J128</f>
        <v>8.758028292696117E-2</v>
      </c>
      <c r="W128" s="23">
        <f>'Conservative Formula 2025'!N128-J128</f>
        <v>8.4929449443437596E-2</v>
      </c>
      <c r="X128" s="40">
        <f t="shared" si="154"/>
        <v>0.8943786703356813</v>
      </c>
      <c r="Y128" s="40">
        <f t="shared" si="155"/>
        <v>1.8121189164763647</v>
      </c>
      <c r="Z128" s="29">
        <f t="shared" si="85"/>
        <v>5.2049407843616918E-2</v>
      </c>
      <c r="AA128" s="6"/>
    </row>
    <row r="129" spans="1:27" x14ac:dyDescent="0.2">
      <c r="A129" s="24">
        <v>14426</v>
      </c>
      <c r="B129" s="4">
        <v>-4.9008568537586727E-2</v>
      </c>
      <c r="C129" s="4">
        <v>-0.12337987159194175</v>
      </c>
      <c r="D129" s="4">
        <v>-0.14645033068039359</v>
      </c>
      <c r="E129" s="4">
        <v>-2.4962800325667001E-2</v>
      </c>
      <c r="F129" s="4">
        <v>-7.920194284666715E-2</v>
      </c>
      <c r="G129" s="4">
        <v>-0.11061168304881108</v>
      </c>
      <c r="I129" s="4">
        <v>-5.3099999999999994E-2</v>
      </c>
      <c r="J129" s="4">
        <v>1E-4</v>
      </c>
      <c r="L129" s="23">
        <f t="shared" si="77"/>
        <v>-4.910856853758673E-2</v>
      </c>
      <c r="M129" s="23">
        <f t="shared" si="78"/>
        <v>-2.5062800325667E-2</v>
      </c>
      <c r="N129" s="23">
        <f t="shared" si="79"/>
        <v>-0.14655033068039358</v>
      </c>
      <c r="O129" s="23">
        <f t="shared" si="80"/>
        <v>-0.11071168304881109</v>
      </c>
      <c r="P129" s="40">
        <f t="shared" si="151"/>
        <v>1</v>
      </c>
      <c r="Q129" s="40">
        <f t="shared" ref="Q129" si="208">MAX(0.25,SLOPE(M94:M129,$I94:$I129))</f>
        <v>0.72571009738435244</v>
      </c>
      <c r="R129" s="40">
        <f t="shared" ref="R129:S129" si="209">SLOPE(N94:N129,$I94:$I129)</f>
        <v>1.8328644067527908</v>
      </c>
      <c r="S129" s="40">
        <f t="shared" si="209"/>
        <v>1.4922643199995493</v>
      </c>
      <c r="T129" s="29">
        <f t="shared" si="88"/>
        <v>3.5869669925113319E-2</v>
      </c>
      <c r="U129" s="43"/>
      <c r="V129" s="23">
        <f>'Conservative Formula 2025'!M129-J129</f>
        <v>-3.8771271297854973E-2</v>
      </c>
      <c r="W129" s="23">
        <f>'Conservative Formula 2025'!N129-J129</f>
        <v>-0.15248904129777008</v>
      </c>
      <c r="X129" s="40">
        <f t="shared" si="154"/>
        <v>0.89345391170453681</v>
      </c>
      <c r="Y129" s="40">
        <f t="shared" si="155"/>
        <v>1.8295649461083312</v>
      </c>
      <c r="Z129" s="29">
        <f t="shared" si="85"/>
        <v>4.0799626817855143E-2</v>
      </c>
      <c r="AA129" s="6"/>
    </row>
    <row r="130" spans="1:27" x14ac:dyDescent="0.2">
      <c r="A130" s="24">
        <v>14457</v>
      </c>
      <c r="B130" s="4">
        <v>0.10793115871184678</v>
      </c>
      <c r="C130" s="4">
        <v>0.19742652268560512</v>
      </c>
      <c r="D130" s="4">
        <v>0.18597598916770242</v>
      </c>
      <c r="E130" s="4">
        <v>6.2515224097576594E-2</v>
      </c>
      <c r="F130" s="4">
        <v>0.13224843412311493</v>
      </c>
      <c r="G130" s="4">
        <v>0.1957163890366509</v>
      </c>
      <c r="I130" s="4">
        <v>0.1024</v>
      </c>
      <c r="J130" s="4">
        <v>0</v>
      </c>
      <c r="L130" s="23">
        <f t="shared" si="77"/>
        <v>0.10793115871184678</v>
      </c>
      <c r="M130" s="23">
        <f t="shared" si="78"/>
        <v>6.2515224097576594E-2</v>
      </c>
      <c r="N130" s="23">
        <f t="shared" si="79"/>
        <v>0.18597598916770242</v>
      </c>
      <c r="O130" s="23">
        <f t="shared" si="80"/>
        <v>0.1957163890366509</v>
      </c>
      <c r="P130" s="40">
        <f t="shared" si="151"/>
        <v>1</v>
      </c>
      <c r="Q130" s="40">
        <f t="shared" ref="Q130" si="210">MAX(0.25,SLOPE(M95:M130,$I95:$I130))</f>
        <v>0.71800533865232119</v>
      </c>
      <c r="R130" s="40">
        <f t="shared" ref="R130:S130" si="211">SLOPE(N95:N130,$I95:$I130)</f>
        <v>1.8463458795048246</v>
      </c>
      <c r="S130" s="40">
        <f t="shared" si="211"/>
        <v>1.5073413057</v>
      </c>
      <c r="T130" s="29">
        <f t="shared" si="88"/>
        <v>-1.9273345012359652E-2</v>
      </c>
      <c r="U130" s="43"/>
      <c r="V130" s="23">
        <f>'Conservative Formula 2025'!M130-J130</f>
        <v>8.8601612903226545E-2</v>
      </c>
      <c r="W130" s="23">
        <f>'Conservative Formula 2025'!N130-J130</f>
        <v>0.20022512903225897</v>
      </c>
      <c r="X130" s="40">
        <f t="shared" si="154"/>
        <v>0.88858507941576537</v>
      </c>
      <c r="Y130" s="40">
        <f t="shared" si="155"/>
        <v>1.8362348366687682</v>
      </c>
      <c r="Z130" s="29">
        <f t="shared" si="85"/>
        <v>-1.0271131393654029E-2</v>
      </c>
      <c r="AA130" s="6"/>
    </row>
    <row r="131" spans="1:27" x14ac:dyDescent="0.2">
      <c r="A131" s="24">
        <v>14488</v>
      </c>
      <c r="B131" s="4">
        <v>-8.3121295465464096E-2</v>
      </c>
      <c r="C131" s="4">
        <v>-0.1392311588007733</v>
      </c>
      <c r="D131" s="4">
        <v>-0.15907703064913559</v>
      </c>
      <c r="E131" s="4">
        <v>-4.3705549348480921E-2</v>
      </c>
      <c r="F131" s="4">
        <v>-7.9505539956375992E-2</v>
      </c>
      <c r="G131" s="4">
        <v>-0.12752686698851878</v>
      </c>
      <c r="I131" s="4">
        <v>-6.6799999999999998E-2</v>
      </c>
      <c r="J131" s="4">
        <v>-1E-4</v>
      </c>
      <c r="L131" s="23">
        <f t="shared" si="77"/>
        <v>-8.3021295465464093E-2</v>
      </c>
      <c r="M131" s="23">
        <f t="shared" si="78"/>
        <v>-4.3605549348480918E-2</v>
      </c>
      <c r="N131" s="23">
        <f t="shared" si="79"/>
        <v>-0.1589770306491356</v>
      </c>
      <c r="O131" s="23">
        <f t="shared" si="80"/>
        <v>-0.12742686698851879</v>
      </c>
      <c r="P131" s="40">
        <f t="shared" si="151"/>
        <v>1</v>
      </c>
      <c r="Q131" s="40">
        <f t="shared" ref="Q131" si="212">MAX(0.25,SLOPE(M96:M131,$I96:$I131))</f>
        <v>0.71733055679058355</v>
      </c>
      <c r="R131" s="40">
        <f t="shared" ref="R131:S131" si="213">SLOPE(N96:N131,$I96:$I131)</f>
        <v>1.8550994985786264</v>
      </c>
      <c r="S131" s="40">
        <f t="shared" si="213"/>
        <v>1.5131097048472886</v>
      </c>
      <c r="T131" s="29">
        <f t="shared" si="88"/>
        <v>1.3444148029381556E-2</v>
      </c>
      <c r="U131" s="43"/>
      <c r="V131" s="23">
        <f>'Conservative Formula 2025'!M131-J131</f>
        <v>-6.4250645673259096E-2</v>
      </c>
      <c r="W131" s="23">
        <f>'Conservative Formula 2025'!N131-J131</f>
        <v>-0.15050591474885677</v>
      </c>
      <c r="X131" s="40">
        <f t="shared" si="154"/>
        <v>0.89008761652936763</v>
      </c>
      <c r="Y131" s="40">
        <f t="shared" si="155"/>
        <v>1.8432004675588887</v>
      </c>
      <c r="Z131" s="29">
        <f t="shared" si="85"/>
        <v>9.6577255323486155E-3</v>
      </c>
      <c r="AA131" s="6"/>
    </row>
    <row r="132" spans="1:27" x14ac:dyDescent="0.2">
      <c r="A132" s="24">
        <v>14517</v>
      </c>
      <c r="B132" s="4">
        <v>0.27358996990335194</v>
      </c>
      <c r="C132" s="4">
        <v>0.52637239742255337</v>
      </c>
      <c r="D132" s="4">
        <v>0.61962937626143377</v>
      </c>
      <c r="E132" s="4">
        <v>7.111847990320741E-2</v>
      </c>
      <c r="F132" s="4">
        <v>0.24216936897136998</v>
      </c>
      <c r="G132" s="4">
        <v>0.34872297993253087</v>
      </c>
      <c r="I132" s="4">
        <v>0.16879999999999998</v>
      </c>
      <c r="J132" s="4">
        <v>1E-4</v>
      </c>
      <c r="L132" s="23">
        <f t="shared" ref="L132:L195" si="214">B132-$J132</f>
        <v>0.27348996990335195</v>
      </c>
      <c r="M132" s="23">
        <f t="shared" ref="M132:M195" si="215">E132-$J132</f>
        <v>7.1018479903207407E-2</v>
      </c>
      <c r="N132" s="23">
        <f t="shared" ref="N132:N195" si="216">D132-$J132</f>
        <v>0.61952937626143378</v>
      </c>
      <c r="O132" s="23">
        <f t="shared" ref="O132:O195" si="217">G132-$J132</f>
        <v>0.34862297993253089</v>
      </c>
      <c r="P132" s="40">
        <f t="shared" si="151"/>
        <v>1</v>
      </c>
      <c r="Q132" s="40">
        <f t="shared" ref="Q132" si="218">MAX(0.25,SLOPE(M97:M132,$I97:$I132))</f>
        <v>0.6878510335568867</v>
      </c>
      <c r="R132" s="40">
        <f t="shared" ref="R132:S132" si="219">SLOPE(N97:N132,$I97:$I132)</f>
        <v>2.0351376530075989</v>
      </c>
      <c r="S132" s="40">
        <f t="shared" si="219"/>
        <v>1.5685989555022697</v>
      </c>
      <c r="T132" s="29">
        <f t="shared" si="88"/>
        <v>-9.5934016019689261E-2</v>
      </c>
      <c r="U132" s="43"/>
      <c r="V132" s="23">
        <f>'Conservative Formula 2025'!M132-J132</f>
        <v>6.177096775629097E-2</v>
      </c>
      <c r="W132" s="23">
        <f>'Conservative Formula 2025'!N132-J132</f>
        <v>0.71701156545752198</v>
      </c>
      <c r="X132" s="40">
        <f t="shared" si="154"/>
        <v>0.83762008680307332</v>
      </c>
      <c r="Y132" s="40">
        <f t="shared" si="155"/>
        <v>2.0779318815092598</v>
      </c>
      <c r="Z132" s="29">
        <f t="shared" si="85"/>
        <v>-0.31960482206693186</v>
      </c>
      <c r="AA132" s="6"/>
    </row>
    <row r="133" spans="1:27" x14ac:dyDescent="0.2">
      <c r="A133" s="24">
        <v>14549</v>
      </c>
      <c r="B133" s="4">
        <v>4.0155160089624387E-2</v>
      </c>
      <c r="C133" s="4">
        <v>-1.1272588555282237E-2</v>
      </c>
      <c r="D133" s="4">
        <v>-0.1007731779526122</v>
      </c>
      <c r="E133" s="4">
        <v>8.7166700284473375E-3</v>
      </c>
      <c r="F133" s="4">
        <v>-1.8339661738571822E-2</v>
      </c>
      <c r="G133" s="4">
        <v>-3.0822423459770043E-2</v>
      </c>
      <c r="I133" s="4">
        <v>-5.3E-3</v>
      </c>
      <c r="J133" s="4">
        <v>0</v>
      </c>
      <c r="L133" s="23">
        <f t="shared" si="214"/>
        <v>4.0155160089624387E-2</v>
      </c>
      <c r="M133" s="23">
        <f t="shared" si="215"/>
        <v>8.7166700284473375E-3</v>
      </c>
      <c r="N133" s="23">
        <f t="shared" si="216"/>
        <v>-0.1007731779526122</v>
      </c>
      <c r="O133" s="23">
        <f t="shared" si="217"/>
        <v>-3.0822423459770043E-2</v>
      </c>
      <c r="P133" s="40">
        <f t="shared" si="151"/>
        <v>1</v>
      </c>
      <c r="Q133" s="40">
        <f t="shared" ref="Q133" si="220">MAX(0.25,SLOPE(M98:M133,$I98:$I133))</f>
        <v>0.68406656957880152</v>
      </c>
      <c r="R133" s="40">
        <f t="shared" ref="R133:S133" si="221">SLOPE(N98:N133,$I98:$I133)</f>
        <v>2.0573476464298177</v>
      </c>
      <c r="S133" s="40">
        <f t="shared" si="221"/>
        <v>1.5799536022517031</v>
      </c>
      <c r="T133" s="29">
        <f t="shared" si="88"/>
        <v>6.0996887037840078E-2</v>
      </c>
      <c r="U133" s="43"/>
      <c r="V133" s="23">
        <f>'Conservative Formula 2025'!M133-J133</f>
        <v>4.6722734375000297E-2</v>
      </c>
      <c r="W133" s="23">
        <f>'Conservative Formula 2025'!N133-J133</f>
        <v>-7.9617359374999919E-2</v>
      </c>
      <c r="X133" s="40">
        <f t="shared" si="154"/>
        <v>0.83494188214363418</v>
      </c>
      <c r="Y133" s="40">
        <f t="shared" si="155"/>
        <v>2.1058628268470767</v>
      </c>
      <c r="Z133" s="29">
        <f t="shared" ref="Z133:Z196" si="222">V133/$X132-W133/$Y132</f>
        <v>9.4096014790517574E-2</v>
      </c>
      <c r="AA133" s="6"/>
    </row>
    <row r="134" spans="1:27" x14ac:dyDescent="0.2">
      <c r="A134" s="24">
        <v>14579</v>
      </c>
      <c r="B134" s="4">
        <v>-3.4832085679016411E-2</v>
      </c>
      <c r="C134" s="4">
        <v>-0.10456463777992109</v>
      </c>
      <c r="D134" s="4">
        <v>-0.1787810344136942</v>
      </c>
      <c r="E134" s="4">
        <v>-8.5546195149558413E-3</v>
      </c>
      <c r="F134" s="4">
        <v>-4.443803293500781E-2</v>
      </c>
      <c r="G134" s="4">
        <v>-0.11728974865317587</v>
      </c>
      <c r="I134" s="4">
        <v>-3.6200000000000003E-2</v>
      </c>
      <c r="J134" s="4">
        <v>0</v>
      </c>
      <c r="L134" s="23">
        <f t="shared" si="214"/>
        <v>-3.4832085679016411E-2</v>
      </c>
      <c r="M134" s="23">
        <f t="shared" si="215"/>
        <v>-8.5546195149558413E-3</v>
      </c>
      <c r="N134" s="23">
        <f t="shared" si="216"/>
        <v>-0.1787810344136942</v>
      </c>
      <c r="O134" s="23">
        <f t="shared" si="217"/>
        <v>-0.11728974865317587</v>
      </c>
      <c r="P134" s="40">
        <f t="shared" si="151"/>
        <v>1</v>
      </c>
      <c r="Q134" s="40">
        <f t="shared" ref="Q134" si="223">MAX(0.25,SLOPE(M99:M134,$I99:$I134))</f>
        <v>0.68099991666046411</v>
      </c>
      <c r="R134" s="40">
        <f t="shared" ref="R134:S134" si="224">SLOPE(N99:N134,$I99:$I134)</f>
        <v>2.0621933666286218</v>
      </c>
      <c r="S134" s="40">
        <f t="shared" si="224"/>
        <v>1.5914597161640669</v>
      </c>
      <c r="T134" s="29">
        <f t="shared" ref="T134:T197" si="225">(L134/$P133+M134/$Q133)/2-(N134/$R133+O134/$S133)/2</f>
        <v>5.6898686170731731E-2</v>
      </c>
      <c r="U134" s="43"/>
      <c r="V134" s="23">
        <f>'Conservative Formula 2025'!M134-J134</f>
        <v>-8.0703603475610342E-3</v>
      </c>
      <c r="W134" s="23">
        <f>'Conservative Formula 2025'!N134-J134</f>
        <v>-0.13932457919607799</v>
      </c>
      <c r="X134" s="40">
        <f t="shared" si="154"/>
        <v>0.82805881172637175</v>
      </c>
      <c r="Y134" s="40">
        <f t="shared" si="155"/>
        <v>2.1094006262316141</v>
      </c>
      <c r="Z134" s="29">
        <f t="shared" si="222"/>
        <v>5.6494554855616899E-2</v>
      </c>
      <c r="AA134" s="6"/>
    </row>
    <row r="135" spans="1:27" x14ac:dyDescent="0.2">
      <c r="A135" s="24">
        <v>14608</v>
      </c>
      <c r="B135" s="4">
        <v>1.954754465800268E-2</v>
      </c>
      <c r="C135" s="4">
        <v>2.2833779977980528E-2</v>
      </c>
      <c r="D135" s="4">
        <v>2.7079915709069979E-2</v>
      </c>
      <c r="E135" s="4">
        <v>2.6348248190048773E-2</v>
      </c>
      <c r="F135" s="4">
        <v>3.5008183195947673E-2</v>
      </c>
      <c r="G135" s="4">
        <v>3.1472524111362699E-2</v>
      </c>
      <c r="I135" s="4">
        <v>3.0299999999999997E-2</v>
      </c>
      <c r="J135" s="4">
        <v>0</v>
      </c>
      <c r="L135" s="23">
        <f t="shared" si="214"/>
        <v>1.954754465800268E-2</v>
      </c>
      <c r="M135" s="23">
        <f t="shared" si="215"/>
        <v>2.6348248190048773E-2</v>
      </c>
      <c r="N135" s="23">
        <f t="shared" si="216"/>
        <v>2.7079915709069979E-2</v>
      </c>
      <c r="O135" s="23">
        <f t="shared" si="217"/>
        <v>3.1472524111362699E-2</v>
      </c>
      <c r="P135" s="40">
        <f t="shared" si="151"/>
        <v>1</v>
      </c>
      <c r="Q135" s="40">
        <f t="shared" ref="Q135" si="226">MAX(0.25,SLOPE(M100:M135,$I100:$I135))</f>
        <v>0.68175586478582628</v>
      </c>
      <c r="R135" s="40">
        <f t="shared" ref="R135:S135" si="227">SLOPE(N100:N135,$I100:$I135)</f>
        <v>2.0580073087488562</v>
      </c>
      <c r="S135" s="40">
        <f t="shared" si="227"/>
        <v>1.5894657341129144</v>
      </c>
      <c r="T135" s="29">
        <f t="shared" si="225"/>
        <v>1.2665291059545766E-2</v>
      </c>
      <c r="U135" s="43"/>
      <c r="V135" s="23">
        <f>'Conservative Formula 2025'!M135-J135</f>
        <v>3.5995969680070683E-2</v>
      </c>
      <c r="W135" s="23">
        <f>'Conservative Formula 2025'!N135-J135</f>
        <v>-1.5652094612381817E-2</v>
      </c>
      <c r="X135" s="40">
        <f t="shared" si="154"/>
        <v>0.82940913722302789</v>
      </c>
      <c r="Y135" s="40">
        <f t="shared" si="155"/>
        <v>2.0997149433538791</v>
      </c>
      <c r="Z135" s="29">
        <f t="shared" si="222"/>
        <v>5.0890467811194599E-2</v>
      </c>
      <c r="AA135" s="6"/>
    </row>
    <row r="136" spans="1:27" x14ac:dyDescent="0.2">
      <c r="A136" s="24">
        <v>14641</v>
      </c>
      <c r="B136" s="4">
        <v>4.5078613924245392E-3</v>
      </c>
      <c r="C136" s="4">
        <v>-2.928267075194757E-2</v>
      </c>
      <c r="D136" s="4">
        <v>-7.791446087882159E-2</v>
      </c>
      <c r="E136" s="4">
        <v>-2.8074318976082369E-3</v>
      </c>
      <c r="F136" s="4">
        <v>-3.7443115886708345E-2</v>
      </c>
      <c r="G136" s="4">
        <v>-8.831072112774041E-2</v>
      </c>
      <c r="I136" s="4">
        <v>-2.41E-2</v>
      </c>
      <c r="J136" s="4">
        <v>0</v>
      </c>
      <c r="L136" s="23">
        <f t="shared" si="214"/>
        <v>4.5078613924245392E-3</v>
      </c>
      <c r="M136" s="23">
        <f t="shared" si="215"/>
        <v>-2.8074318976082369E-3</v>
      </c>
      <c r="N136" s="23">
        <f t="shared" si="216"/>
        <v>-7.791446087882159E-2</v>
      </c>
      <c r="O136" s="23">
        <f t="shared" si="217"/>
        <v>-8.831072112774041E-2</v>
      </c>
      <c r="P136" s="40">
        <f t="shared" si="151"/>
        <v>1</v>
      </c>
      <c r="Q136" s="40">
        <f t="shared" ref="Q136" si="228">MAX(0.25,SLOPE(M101:M136,$I101:$I136))</f>
        <v>0.680389250760844</v>
      </c>
      <c r="R136" s="40">
        <f t="shared" ref="R136:S136" si="229">SLOPE(N101:N136,$I101:$I136)</f>
        <v>2.0544920484298661</v>
      </c>
      <c r="S136" s="40">
        <f t="shared" si="229"/>
        <v>1.5930996616061992</v>
      </c>
      <c r="T136" s="29">
        <f t="shared" si="225"/>
        <v>4.6904548664348698E-2</v>
      </c>
      <c r="U136" s="43"/>
      <c r="V136" s="23">
        <f>'Conservative Formula 2025'!M136-J136</f>
        <v>1.181128124999975E-2</v>
      </c>
      <c r="W136" s="23">
        <f>'Conservative Formula 2025'!N136-J136</f>
        <v>-5.621234375000006E-2</v>
      </c>
      <c r="X136" s="40">
        <f t="shared" si="154"/>
        <v>0.82624658090071512</v>
      </c>
      <c r="Y136" s="40">
        <f t="shared" si="155"/>
        <v>2.0926084462304346</v>
      </c>
      <c r="Z136" s="29">
        <f t="shared" si="222"/>
        <v>4.1012013698240597E-2</v>
      </c>
      <c r="AA136" s="6"/>
    </row>
    <row r="137" spans="1:27" x14ac:dyDescent="0.2">
      <c r="A137" s="24">
        <v>14670</v>
      </c>
      <c r="B137" s="4">
        <v>2.5360419599641748E-2</v>
      </c>
      <c r="C137" s="4">
        <v>5.5129356966825416E-2</v>
      </c>
      <c r="D137" s="4">
        <v>4.3390139910410852E-2</v>
      </c>
      <c r="E137" s="4">
        <v>9.8942472283576333E-3</v>
      </c>
      <c r="F137" s="4">
        <v>1.1611451108677118E-2</v>
      </c>
      <c r="G137" s="4">
        <v>3.4245912404460954E-2</v>
      </c>
      <c r="I137" s="4">
        <v>1.44E-2</v>
      </c>
      <c r="J137" s="4">
        <v>0</v>
      </c>
      <c r="L137" s="23">
        <f t="shared" si="214"/>
        <v>2.5360419599641748E-2</v>
      </c>
      <c r="M137" s="23">
        <f t="shared" si="215"/>
        <v>9.8942472283576333E-3</v>
      </c>
      <c r="N137" s="23">
        <f t="shared" si="216"/>
        <v>4.3390139910410852E-2</v>
      </c>
      <c r="O137" s="23">
        <f t="shared" si="217"/>
        <v>3.4245912404460954E-2</v>
      </c>
      <c r="P137" s="40">
        <f t="shared" si="151"/>
        <v>1</v>
      </c>
      <c r="Q137" s="40">
        <f t="shared" ref="Q137" si="230">MAX(0.25,SLOPE(M102:M137,$I102:$I137))</f>
        <v>0.68103717746407999</v>
      </c>
      <c r="R137" s="40">
        <f t="shared" ref="R137:S137" si="231">SLOPE(N102:N137,$I102:$I137)</f>
        <v>2.0525180459392951</v>
      </c>
      <c r="S137" s="40">
        <f t="shared" si="231"/>
        <v>1.5926232054873344</v>
      </c>
      <c r="T137" s="29">
        <f t="shared" si="225"/>
        <v>-1.3567938822014736E-3</v>
      </c>
      <c r="U137" s="43"/>
      <c r="V137" s="23">
        <f>'Conservative Formula 2025'!M137-J137</f>
        <v>2.2659807462860559E-2</v>
      </c>
      <c r="W137" s="23">
        <f>'Conservative Formula 2025'!N137-J137</f>
        <v>2.1671258548044747E-2</v>
      </c>
      <c r="X137" s="40">
        <f t="shared" si="154"/>
        <v>0.82590878340698448</v>
      </c>
      <c r="Y137" s="40">
        <f t="shared" si="155"/>
        <v>2.0914538810887544</v>
      </c>
      <c r="Z137" s="29">
        <f t="shared" si="222"/>
        <v>1.7068895733634806E-2</v>
      </c>
      <c r="AA137" s="6"/>
    </row>
    <row r="138" spans="1:27" x14ac:dyDescent="0.2">
      <c r="A138" s="24">
        <v>14699</v>
      </c>
      <c r="B138" s="4">
        <v>2.2217011925864893E-2</v>
      </c>
      <c r="C138" s="4">
        <v>4.1775938902974818E-2</v>
      </c>
      <c r="D138" s="4">
        <v>3.3351087909105903E-3</v>
      </c>
      <c r="E138" s="4">
        <v>1.411697342502749E-2</v>
      </c>
      <c r="F138" s="4">
        <v>2.501987490960822E-2</v>
      </c>
      <c r="G138" s="4">
        <v>2.6376847777206169E-2</v>
      </c>
      <c r="I138" s="4">
        <v>2.0499999999999997E-2</v>
      </c>
      <c r="J138" s="4">
        <v>0</v>
      </c>
      <c r="L138" s="23">
        <f t="shared" si="214"/>
        <v>2.2217011925864893E-2</v>
      </c>
      <c r="M138" s="23">
        <f t="shared" si="215"/>
        <v>1.411697342502749E-2</v>
      </c>
      <c r="N138" s="23">
        <f t="shared" si="216"/>
        <v>3.3351087909105903E-3</v>
      </c>
      <c r="O138" s="23">
        <f t="shared" si="217"/>
        <v>2.6376847777206169E-2</v>
      </c>
      <c r="P138" s="40">
        <f t="shared" si="151"/>
        <v>1</v>
      </c>
      <c r="Q138" s="40">
        <f t="shared" ref="Q138" si="232">MAX(0.25,SLOPE(M103:M138,$I103:$I138))</f>
        <v>0.6808172645092414</v>
      </c>
      <c r="R138" s="40">
        <f t="shared" ref="R138:S138" si="233">SLOPE(N103:N138,$I103:$I138)</f>
        <v>2.0501152267874505</v>
      </c>
      <c r="S138" s="40">
        <f t="shared" si="233"/>
        <v>1.5927523201263762</v>
      </c>
      <c r="T138" s="29">
        <f t="shared" si="225"/>
        <v>1.2379437762249954E-2</v>
      </c>
      <c r="U138" s="43"/>
      <c r="V138" s="23">
        <f>'Conservative Formula 2025'!M138-J138</f>
        <v>2.1858730962964534E-2</v>
      </c>
      <c r="W138" s="23">
        <f>'Conservative Formula 2025'!N138-J138</f>
        <v>8.826625382975406E-3</v>
      </c>
      <c r="X138" s="40">
        <f t="shared" si="154"/>
        <v>0.82623377609137483</v>
      </c>
      <c r="Y138" s="40">
        <f t="shared" si="155"/>
        <v>2.0890329960236818</v>
      </c>
      <c r="Z138" s="29">
        <f t="shared" si="222"/>
        <v>2.2245947476673956E-2</v>
      </c>
      <c r="AA138" s="6"/>
    </row>
    <row r="139" spans="1:27" x14ac:dyDescent="0.2">
      <c r="A139" s="24">
        <v>14731</v>
      </c>
      <c r="B139" s="4">
        <v>8.0322747422441054E-3</v>
      </c>
      <c r="C139" s="4">
        <v>1.7477356043805292E-2</v>
      </c>
      <c r="D139" s="4">
        <v>4.7357785201786129E-2</v>
      </c>
      <c r="E139" s="4">
        <v>2.9631784102717162E-3</v>
      </c>
      <c r="F139" s="4">
        <v>-6.7555791505311547E-3</v>
      </c>
      <c r="G139" s="4">
        <v>1.3645816343827999E-2</v>
      </c>
      <c r="I139" s="4">
        <v>2.2000000000000001E-3</v>
      </c>
      <c r="J139" s="4">
        <v>0</v>
      </c>
      <c r="L139" s="23">
        <f t="shared" si="214"/>
        <v>8.0322747422441054E-3</v>
      </c>
      <c r="M139" s="23">
        <f t="shared" si="215"/>
        <v>2.9631784102717162E-3</v>
      </c>
      <c r="N139" s="23">
        <f t="shared" si="216"/>
        <v>4.7357785201786129E-2</v>
      </c>
      <c r="O139" s="23">
        <f t="shared" si="217"/>
        <v>1.3645816343827999E-2</v>
      </c>
      <c r="P139" s="40">
        <f t="shared" si="151"/>
        <v>1</v>
      </c>
      <c r="Q139" s="40">
        <f t="shared" ref="Q139" si="234">MAX(0.25,SLOPE(M104:M139,$I104:$I139))</f>
        <v>0.67835887548973495</v>
      </c>
      <c r="R139" s="40">
        <f t="shared" ref="R139:S139" si="235">SLOPE(N104:N139,$I104:$I139)</f>
        <v>2.052001680040564</v>
      </c>
      <c r="S139" s="40">
        <f t="shared" si="235"/>
        <v>1.5974464500793613</v>
      </c>
      <c r="T139" s="29">
        <f t="shared" si="225"/>
        <v>-9.6414225739730082E-3</v>
      </c>
      <c r="U139" s="43"/>
      <c r="V139" s="23">
        <f>'Conservative Formula 2025'!M139-J139</f>
        <v>6.6371515151522065E-3</v>
      </c>
      <c r="W139" s="23">
        <f>'Conservative Formula 2025'!N139-J139</f>
        <v>-1.4613909090908206E-2</v>
      </c>
      <c r="X139" s="40">
        <f t="shared" si="154"/>
        <v>0.81863250965314227</v>
      </c>
      <c r="Y139" s="40">
        <f t="shared" si="155"/>
        <v>2.0886528985398938</v>
      </c>
      <c r="Z139" s="29">
        <f t="shared" si="222"/>
        <v>1.502855657605533E-2</v>
      </c>
      <c r="AA139" s="6"/>
    </row>
    <row r="140" spans="1:27" x14ac:dyDescent="0.2">
      <c r="A140" s="24">
        <v>14762</v>
      </c>
      <c r="B140" s="4">
        <v>-0.2417670081641935</v>
      </c>
      <c r="C140" s="4">
        <v>-0.30583426115310186</v>
      </c>
      <c r="D140" s="4">
        <v>-0.34053916237182436</v>
      </c>
      <c r="E140" s="4">
        <v>-0.19119188954798449</v>
      </c>
      <c r="F140" s="4">
        <v>-0.24199960435212287</v>
      </c>
      <c r="G140" s="4">
        <v>-0.26657926871896387</v>
      </c>
      <c r="I140" s="4">
        <v>-0.2195</v>
      </c>
      <c r="J140" s="4">
        <v>-2.0000000000000001E-4</v>
      </c>
      <c r="L140" s="23">
        <f t="shared" si="214"/>
        <v>-0.24156700816419349</v>
      </c>
      <c r="M140" s="23">
        <f t="shared" si="215"/>
        <v>-0.19099188954798449</v>
      </c>
      <c r="N140" s="23">
        <f t="shared" si="216"/>
        <v>-0.34033916237182438</v>
      </c>
      <c r="O140" s="23">
        <f t="shared" si="217"/>
        <v>-0.26637926871896389</v>
      </c>
      <c r="P140" s="40">
        <f t="shared" si="151"/>
        <v>1</v>
      </c>
      <c r="Q140" s="40">
        <f t="shared" ref="Q140" si="236">MAX(0.25,SLOPE(M105:M140,$I105:$I140))</f>
        <v>0.70793261827648191</v>
      </c>
      <c r="R140" s="40">
        <f t="shared" ref="R140:S140" si="237">SLOPE(N105:N140,$I105:$I140)</f>
        <v>1.9738875858695588</v>
      </c>
      <c r="S140" s="40">
        <f t="shared" si="237"/>
        <v>1.5373768202997278</v>
      </c>
      <c r="T140" s="29">
        <f t="shared" si="225"/>
        <v>-9.5253300062670465E-2</v>
      </c>
      <c r="U140" s="43"/>
      <c r="V140" s="23">
        <f>'Conservative Formula 2025'!M140-J140</f>
        <v>-0.22773925262825265</v>
      </c>
      <c r="W140" s="23">
        <f>'Conservative Formula 2025'!N140-J140</f>
        <v>-0.3325689873671015</v>
      </c>
      <c r="X140" s="40">
        <f t="shared" si="154"/>
        <v>0.85143531338679557</v>
      </c>
      <c r="Y140" s="40">
        <f t="shared" si="155"/>
        <v>2.0039413579925287</v>
      </c>
      <c r="Z140" s="29">
        <f t="shared" si="222"/>
        <v>-0.11896818696169589</v>
      </c>
      <c r="AA140" s="6"/>
    </row>
    <row r="141" spans="1:27" x14ac:dyDescent="0.2">
      <c r="A141" s="24">
        <v>14790</v>
      </c>
      <c r="B141" s="4">
        <v>6.4274555662803268E-2</v>
      </c>
      <c r="C141" s="4">
        <v>6.5780983433548101E-2</v>
      </c>
      <c r="D141" s="4">
        <v>7.9067042978724134E-2</v>
      </c>
      <c r="E141" s="4">
        <v>6.195631188831463E-2</v>
      </c>
      <c r="F141" s="4">
        <v>6.5055152936511096E-2</v>
      </c>
      <c r="G141" s="4">
        <v>9.8898276679602493E-2</v>
      </c>
      <c r="I141" s="4">
        <v>6.6699999999999995E-2</v>
      </c>
      <c r="J141" s="4">
        <v>0</v>
      </c>
      <c r="L141" s="23">
        <f t="shared" si="214"/>
        <v>6.4274555662803268E-2</v>
      </c>
      <c r="M141" s="23">
        <f t="shared" si="215"/>
        <v>6.195631188831463E-2</v>
      </c>
      <c r="N141" s="23">
        <f t="shared" si="216"/>
        <v>7.9067042978724134E-2</v>
      </c>
      <c r="O141" s="23">
        <f t="shared" si="217"/>
        <v>9.8898276679602493E-2</v>
      </c>
      <c r="P141" s="40">
        <f t="shared" si="151"/>
        <v>1</v>
      </c>
      <c r="Q141" s="40">
        <f t="shared" ref="Q141" si="238">MAX(0.25,SLOPE(M106:M141,$I106:$I141))</f>
        <v>0.71044334261782749</v>
      </c>
      <c r="R141" s="40">
        <f t="shared" ref="R141:S141" si="239">SLOPE(N106:N141,$I106:$I141)</f>
        <v>1.9583894126408166</v>
      </c>
      <c r="S141" s="40">
        <f t="shared" si="239"/>
        <v>1.5384201959600126</v>
      </c>
      <c r="T141" s="29">
        <f t="shared" si="225"/>
        <v>2.3703028073479487E-2</v>
      </c>
      <c r="U141" s="43"/>
      <c r="V141" s="23">
        <f>'Conservative Formula 2025'!M141-J141</f>
        <v>6.9314580560035477E-2</v>
      </c>
      <c r="W141" s="23">
        <f>'Conservative Formula 2025'!N141-J141</f>
        <v>0.10524945882132997</v>
      </c>
      <c r="X141" s="40">
        <f t="shared" si="154"/>
        <v>0.8533396344969193</v>
      </c>
      <c r="Y141" s="40">
        <f t="shared" si="155"/>
        <v>1.9933807222517694</v>
      </c>
      <c r="Z141" s="29">
        <f t="shared" si="222"/>
        <v>2.8887870706211911E-2</v>
      </c>
      <c r="AA141" s="6"/>
    </row>
    <row r="142" spans="1:27" x14ac:dyDescent="0.2">
      <c r="A142" s="24">
        <v>14823</v>
      </c>
      <c r="B142" s="4">
        <v>4.201818951791414E-2</v>
      </c>
      <c r="C142" s="4">
        <v>4.4393834553547951E-2</v>
      </c>
      <c r="D142" s="4">
        <v>1.813348130649084E-2</v>
      </c>
      <c r="E142" s="4">
        <v>1.8135872567249356E-2</v>
      </c>
      <c r="F142" s="4">
        <v>5.1809428219426801E-2</v>
      </c>
      <c r="G142" s="4">
        <v>3.0167609549663688E-2</v>
      </c>
      <c r="I142" s="4">
        <v>3.1600000000000003E-2</v>
      </c>
      <c r="J142" s="4">
        <v>1E-4</v>
      </c>
      <c r="L142" s="23">
        <f t="shared" si="214"/>
        <v>4.1918189517914137E-2</v>
      </c>
      <c r="M142" s="23">
        <f t="shared" si="215"/>
        <v>1.8035872567249357E-2</v>
      </c>
      <c r="N142" s="23">
        <f t="shared" si="216"/>
        <v>1.803348130649084E-2</v>
      </c>
      <c r="O142" s="23">
        <f t="shared" si="217"/>
        <v>3.0067609549663688E-2</v>
      </c>
      <c r="P142" s="40">
        <f t="shared" si="151"/>
        <v>1</v>
      </c>
      <c r="Q142" s="40">
        <f t="shared" ref="Q142" si="240">MAX(0.25,SLOPE(M107:M142,$I107:$I142))</f>
        <v>0.71124448142405017</v>
      </c>
      <c r="R142" s="40">
        <f t="shared" ref="R142:S142" si="241">SLOPE(N107:N142,$I107:$I142)</f>
        <v>1.956950254699318</v>
      </c>
      <c r="S142" s="40">
        <f t="shared" si="241"/>
        <v>1.5430382611478564</v>
      </c>
      <c r="T142" s="29">
        <f t="shared" si="225"/>
        <v>1.9276090418155312E-2</v>
      </c>
      <c r="U142" s="43"/>
      <c r="V142" s="23">
        <f>'Conservative Formula 2025'!M142-J142</f>
        <v>4.1290257575758535E-2</v>
      </c>
      <c r="W142" s="23">
        <f>'Conservative Formula 2025'!N142-J142</f>
        <v>-6.9644242424235061E-3</v>
      </c>
      <c r="X142" s="40">
        <f t="shared" si="154"/>
        <v>0.85847905965969262</v>
      </c>
      <c r="Y142" s="40">
        <f t="shared" si="155"/>
        <v>1.9880395645904532</v>
      </c>
      <c r="Z142" s="29">
        <f t="shared" si="222"/>
        <v>5.1880438556565586E-2</v>
      </c>
      <c r="AA142" s="6"/>
    </row>
    <row r="143" spans="1:27" x14ac:dyDescent="0.2">
      <c r="A143" s="24">
        <v>14853</v>
      </c>
      <c r="B143" s="4">
        <v>2.0780070262917949E-2</v>
      </c>
      <c r="C143" s="4">
        <v>4.1512906106707215E-2</v>
      </c>
      <c r="D143" s="4">
        <v>2.7884065862033403E-2</v>
      </c>
      <c r="E143" s="4">
        <v>1.4012833944383019E-2</v>
      </c>
      <c r="F143" s="4">
        <v>3.3138033214332729E-2</v>
      </c>
      <c r="G143" s="4">
        <v>3.0831340668991292E-2</v>
      </c>
      <c r="I143" s="4">
        <v>2.1899999999999999E-2</v>
      </c>
      <c r="J143" s="4">
        <v>-1E-4</v>
      </c>
      <c r="L143" s="23">
        <f t="shared" si="214"/>
        <v>2.0880070262917948E-2</v>
      </c>
      <c r="M143" s="23">
        <f t="shared" si="215"/>
        <v>1.4112833944383018E-2</v>
      </c>
      <c r="N143" s="23">
        <f t="shared" si="216"/>
        <v>2.7984065862033402E-2</v>
      </c>
      <c r="O143" s="23">
        <f t="shared" si="217"/>
        <v>3.0931340668991291E-2</v>
      </c>
      <c r="P143" s="40">
        <f t="shared" si="151"/>
        <v>1</v>
      </c>
      <c r="Q143" s="40">
        <f t="shared" ref="Q143" si="242">MAX(0.25,SLOPE(M108:M143,$I108:$I143))</f>
        <v>0.71033161329804484</v>
      </c>
      <c r="R143" s="40">
        <f t="shared" ref="R143:S143" si="243">SLOPE(N108:N143,$I108:$I143)</f>
        <v>1.9583433904928438</v>
      </c>
      <c r="S143" s="40">
        <f t="shared" si="243"/>
        <v>1.5421986541955284</v>
      </c>
      <c r="T143" s="29">
        <f t="shared" si="225"/>
        <v>3.1884742353708827E-3</v>
      </c>
      <c r="U143" s="43"/>
      <c r="V143" s="23">
        <f>'Conservative Formula 2025'!M143-J143</f>
        <v>1.7540417160803578E-2</v>
      </c>
      <c r="W143" s="23">
        <f>'Conservative Formula 2025'!N143-J143</f>
        <v>2.4760283653069825E-2</v>
      </c>
      <c r="X143" s="40">
        <f t="shared" si="154"/>
        <v>0.85943624914661021</v>
      </c>
      <c r="Y143" s="40">
        <f t="shared" si="155"/>
        <v>1.9866208804610506</v>
      </c>
      <c r="Z143" s="29">
        <f t="shared" si="222"/>
        <v>7.9773453805369494E-3</v>
      </c>
      <c r="AA143" s="6"/>
    </row>
    <row r="144" spans="1:27" x14ac:dyDescent="0.2">
      <c r="A144" s="24">
        <v>14884</v>
      </c>
      <c r="B144" s="4">
        <v>3.6503434546526048E-2</v>
      </c>
      <c r="C144" s="4">
        <v>5.4975616795842619E-2</v>
      </c>
      <c r="D144" s="4">
        <v>4.9235661421683563E-2</v>
      </c>
      <c r="E144" s="4">
        <v>1.881841356809888E-2</v>
      </c>
      <c r="F144" s="4">
        <v>2.7143769496640102E-2</v>
      </c>
      <c r="G144" s="4">
        <v>3.3326392926947834E-2</v>
      </c>
      <c r="I144" s="4">
        <v>2.3900000000000001E-2</v>
      </c>
      <c r="J144" s="4">
        <v>0</v>
      </c>
      <c r="L144" s="23">
        <f t="shared" si="214"/>
        <v>3.6503434546526048E-2</v>
      </c>
      <c r="M144" s="23">
        <f t="shared" si="215"/>
        <v>1.881841356809888E-2</v>
      </c>
      <c r="N144" s="23">
        <f t="shared" si="216"/>
        <v>4.9235661421683563E-2</v>
      </c>
      <c r="O144" s="23">
        <f t="shared" si="217"/>
        <v>3.3326392926947834E-2</v>
      </c>
      <c r="P144" s="40">
        <f t="shared" si="151"/>
        <v>1</v>
      </c>
      <c r="Q144" s="40">
        <f t="shared" ref="Q144" si="244">MAX(0.25,SLOPE(M109:M144,$I109:$I144))</f>
        <v>0.71488768830151739</v>
      </c>
      <c r="R144" s="40">
        <f t="shared" ref="R144:S144" si="245">SLOPE(N109:N144,$I109:$I144)</f>
        <v>1.9520499331894785</v>
      </c>
      <c r="S144" s="40">
        <f t="shared" si="245"/>
        <v>1.5396429868602848</v>
      </c>
      <c r="T144" s="29">
        <f t="shared" si="225"/>
        <v>8.1223603770097345E-3</v>
      </c>
      <c r="U144" s="43"/>
      <c r="V144" s="23">
        <f>'Conservative Formula 2025'!M144-J144</f>
        <v>3.493397240842544E-2</v>
      </c>
      <c r="W144" s="23">
        <f>'Conservative Formula 2025'!N144-J144</f>
        <v>3.6842633385335111E-2</v>
      </c>
      <c r="X144" s="40">
        <f t="shared" si="154"/>
        <v>0.84425265152890228</v>
      </c>
      <c r="Y144" s="40">
        <f t="shared" si="155"/>
        <v>1.9913108027922501</v>
      </c>
      <c r="Z144" s="29">
        <f t="shared" si="222"/>
        <v>2.2102166498554687E-2</v>
      </c>
      <c r="AA144" s="6"/>
    </row>
    <row r="145" spans="1:27" x14ac:dyDescent="0.2">
      <c r="A145" s="24">
        <v>14915</v>
      </c>
      <c r="B145" s="4">
        <v>1.6561217565313147E-2</v>
      </c>
      <c r="C145" s="4">
        <v>8.7821532021628679E-2</v>
      </c>
      <c r="D145" s="4">
        <v>7.401139344628338E-2</v>
      </c>
      <c r="E145" s="4">
        <v>2.8971626735949663E-3</v>
      </c>
      <c r="F145" s="4">
        <v>4.7043760938810131E-2</v>
      </c>
      <c r="G145" s="4">
        <v>0.11226578098502071</v>
      </c>
      <c r="I145" s="4">
        <v>3.0200000000000001E-2</v>
      </c>
      <c r="J145" s="4">
        <v>0</v>
      </c>
      <c r="L145" s="23">
        <f t="shared" si="214"/>
        <v>1.6561217565313147E-2</v>
      </c>
      <c r="M145" s="23">
        <f t="shared" si="215"/>
        <v>2.8971626735949663E-3</v>
      </c>
      <c r="N145" s="23">
        <f t="shared" si="216"/>
        <v>7.401139344628338E-2</v>
      </c>
      <c r="O145" s="23">
        <f t="shared" si="217"/>
        <v>0.11226578098502071</v>
      </c>
      <c r="P145" s="40">
        <f t="shared" si="151"/>
        <v>1</v>
      </c>
      <c r="Q145" s="40">
        <f t="shared" ref="Q145" si="246">MAX(0.25,SLOPE(M110:M145,$I110:$I145))</f>
        <v>0.71342587175550365</v>
      </c>
      <c r="R145" s="40">
        <f t="shared" ref="R145:S145" si="247">SLOPE(N110:N145,$I110:$I145)</f>
        <v>1.9885834611253452</v>
      </c>
      <c r="S145" s="40">
        <f t="shared" si="247"/>
        <v>1.5617475942251164</v>
      </c>
      <c r="T145" s="29">
        <f t="shared" si="225"/>
        <v>-4.5108817457834502E-2</v>
      </c>
      <c r="U145" s="43"/>
      <c r="V145" s="23">
        <f>'Conservative Formula 2025'!M145-J145</f>
        <v>2.7248029411766295E-2</v>
      </c>
      <c r="W145" s="23">
        <f>'Conservative Formula 2025'!N145-J145</f>
        <v>6.8955558823531327E-2</v>
      </c>
      <c r="X145" s="40">
        <f t="shared" si="154"/>
        <v>0.83954511411546284</v>
      </c>
      <c r="Y145" s="40">
        <f t="shared" si="155"/>
        <v>2.0286760903912331</v>
      </c>
      <c r="Z145" s="29">
        <f t="shared" si="222"/>
        <v>-2.3534915592007821E-3</v>
      </c>
      <c r="AA145" s="6"/>
    </row>
    <row r="146" spans="1:27" x14ac:dyDescent="0.2">
      <c r="A146" s="24">
        <v>14944</v>
      </c>
      <c r="B146" s="4">
        <v>3.5016530423890302E-2</v>
      </c>
      <c r="C146" s="4">
        <v>-6.3484495750594228E-3</v>
      </c>
      <c r="D146" s="4">
        <v>-1.1311996392162071E-2</v>
      </c>
      <c r="E146" s="4">
        <v>-2.58897163749362E-2</v>
      </c>
      <c r="F146" s="4">
        <v>3.2846405697226633E-3</v>
      </c>
      <c r="G146" s="4">
        <v>-2.4496756900194372E-2</v>
      </c>
      <c r="I146" s="4">
        <v>-1.61E-2</v>
      </c>
      <c r="J146" s="4">
        <v>0</v>
      </c>
      <c r="L146" s="23">
        <f t="shared" si="214"/>
        <v>3.5016530423890302E-2</v>
      </c>
      <c r="M146" s="23">
        <f t="shared" si="215"/>
        <v>-2.58897163749362E-2</v>
      </c>
      <c r="N146" s="23">
        <f t="shared" si="216"/>
        <v>-1.1311996392162071E-2</v>
      </c>
      <c r="O146" s="23">
        <f t="shared" si="217"/>
        <v>-2.4496756900194372E-2</v>
      </c>
      <c r="P146" s="40">
        <f t="shared" si="151"/>
        <v>1</v>
      </c>
      <c r="Q146" s="40">
        <f t="shared" ref="Q146" si="248">MAX(0.25,SLOPE(M111:M146,$I111:$I146))</f>
        <v>0.71266813338668444</v>
      </c>
      <c r="R146" s="40">
        <f t="shared" ref="R146:S146" si="249">SLOPE(N111:N146,$I111:$I146)</f>
        <v>2.0022126645388632</v>
      </c>
      <c r="S146" s="40">
        <f t="shared" si="249"/>
        <v>1.5731300464755889</v>
      </c>
      <c r="T146" s="29">
        <f t="shared" si="225"/>
        <v>1.0050595153197135E-2</v>
      </c>
      <c r="U146" s="43"/>
      <c r="V146" s="23">
        <f>'Conservative Formula 2025'!M146-J146</f>
        <v>2.387678537365967E-2</v>
      </c>
      <c r="W146" s="23">
        <f>'Conservative Formula 2025'!N146-J146</f>
        <v>-2.4742598030144003E-2</v>
      </c>
      <c r="X146" s="40">
        <f t="shared" si="154"/>
        <v>0.82175827969053372</v>
      </c>
      <c r="Y146" s="40">
        <f t="shared" si="155"/>
        <v>2.0406411603579451</v>
      </c>
      <c r="Z146" s="29">
        <f t="shared" si="222"/>
        <v>4.0636571814068073E-2</v>
      </c>
      <c r="AA146" s="6"/>
    </row>
    <row r="147" spans="1:27" x14ac:dyDescent="0.2">
      <c r="A147" s="24">
        <v>14976</v>
      </c>
      <c r="B147" s="4">
        <v>-2.0920090354604737E-2</v>
      </c>
      <c r="C147" s="4">
        <v>-3.2097049562282987E-3</v>
      </c>
      <c r="D147" s="4">
        <v>-2.6596695245754698E-2</v>
      </c>
      <c r="E147" s="4">
        <v>1.5190272352309186E-2</v>
      </c>
      <c r="F147" s="4">
        <v>-1.2472644887415729E-3</v>
      </c>
      <c r="G147" s="4">
        <v>2.2768339335275112E-3</v>
      </c>
      <c r="I147" s="4">
        <v>6.8999999999999999E-3</v>
      </c>
      <c r="J147" s="4">
        <v>0</v>
      </c>
      <c r="L147" s="23">
        <f t="shared" si="214"/>
        <v>-2.0920090354604737E-2</v>
      </c>
      <c r="M147" s="23">
        <f t="shared" si="215"/>
        <v>1.5190272352309186E-2</v>
      </c>
      <c r="N147" s="23">
        <f t="shared" si="216"/>
        <v>-2.6596695245754698E-2</v>
      </c>
      <c r="O147" s="23">
        <f t="shared" si="217"/>
        <v>2.2768339335275112E-3</v>
      </c>
      <c r="P147" s="40">
        <f t="shared" si="151"/>
        <v>1</v>
      </c>
      <c r="Q147" s="40">
        <f t="shared" ref="Q147" si="250">MAX(0.25,SLOPE(M112:M147,$I112:$I147))</f>
        <v>0.71516043248904071</v>
      </c>
      <c r="R147" s="40">
        <f t="shared" ref="R147:S147" si="251">SLOPE(N112:N147,$I112:$I147)</f>
        <v>1.9868277581958458</v>
      </c>
      <c r="S147" s="40">
        <f t="shared" si="251"/>
        <v>1.571852381156631</v>
      </c>
      <c r="T147" s="29">
        <f t="shared" si="225"/>
        <v>6.1154423259908797E-3</v>
      </c>
      <c r="U147" s="43"/>
      <c r="V147" s="23">
        <f>'Conservative Formula 2025'!M147-J147</f>
        <v>-7.5266359581861453E-3</v>
      </c>
      <c r="W147" s="23">
        <f>'Conservative Formula 2025'!N147-J147</f>
        <v>-4.2370922549744505E-2</v>
      </c>
      <c r="X147" s="40">
        <f t="shared" si="154"/>
        <v>0.81570038192130123</v>
      </c>
      <c r="Y147" s="40">
        <f t="shared" si="155"/>
        <v>2.0288061720363637</v>
      </c>
      <c r="Z147" s="29">
        <f t="shared" si="222"/>
        <v>1.1604349396582262E-2</v>
      </c>
      <c r="AA147" s="6"/>
    </row>
    <row r="148" spans="1:27" x14ac:dyDescent="0.2">
      <c r="A148" s="24">
        <v>15007</v>
      </c>
      <c r="B148" s="4">
        <v>1.8076740690846194E-2</v>
      </c>
      <c r="C148" s="4">
        <v>-3.0179390487982793E-2</v>
      </c>
      <c r="D148" s="4">
        <v>-4.2259838664773008E-2</v>
      </c>
      <c r="E148" s="4">
        <v>-2.6287346011117152E-2</v>
      </c>
      <c r="F148" s="4">
        <v>-6.0282289328437821E-2</v>
      </c>
      <c r="G148" s="4">
        <v>-6.9196241925275737E-2</v>
      </c>
      <c r="I148" s="4">
        <v>-4.1700000000000001E-2</v>
      </c>
      <c r="J148" s="4">
        <v>-1E-4</v>
      </c>
      <c r="L148" s="23">
        <f t="shared" si="214"/>
        <v>1.8176740690846193E-2</v>
      </c>
      <c r="M148" s="23">
        <f t="shared" si="215"/>
        <v>-2.6187346011117153E-2</v>
      </c>
      <c r="N148" s="23">
        <f t="shared" si="216"/>
        <v>-4.2159838664773006E-2</v>
      </c>
      <c r="O148" s="23">
        <f t="shared" si="217"/>
        <v>-6.9096241925275734E-2</v>
      </c>
      <c r="P148" s="40">
        <f t="shared" si="151"/>
        <v>1</v>
      </c>
      <c r="Q148" s="40">
        <f t="shared" ref="Q148" si="252">MAX(0.25,SLOPE(M113:M148,$I113:$I148))</f>
        <v>0.71457277603869429</v>
      </c>
      <c r="R148" s="40">
        <f t="shared" ref="R148:S148" si="253">SLOPE(N113:N148,$I113:$I148)</f>
        <v>1.9786739906383917</v>
      </c>
      <c r="S148" s="40">
        <f t="shared" si="253"/>
        <v>1.5716039331009912</v>
      </c>
      <c r="T148" s="29">
        <f t="shared" si="225"/>
        <v>2.3368726583742054E-2</v>
      </c>
      <c r="U148" s="43"/>
      <c r="V148" s="23">
        <f>'Conservative Formula 2025'!M148-J148</f>
        <v>-9.7165441176453211E-3</v>
      </c>
      <c r="W148" s="23">
        <f>'Conservative Formula 2025'!N148-J148</f>
        <v>1.4359701492536969E-2</v>
      </c>
      <c r="X148" s="40">
        <f t="shared" si="154"/>
        <v>0.81290315713310612</v>
      </c>
      <c r="Y148" s="40">
        <f t="shared" si="155"/>
        <v>2.011394359474854</v>
      </c>
      <c r="Z148" s="29">
        <f t="shared" si="222"/>
        <v>-1.8989810399224559E-2</v>
      </c>
      <c r="AA148" s="6"/>
    </row>
    <row r="149" spans="1:27" x14ac:dyDescent="0.2">
      <c r="A149" s="24">
        <v>15035</v>
      </c>
      <c r="B149" s="4">
        <v>-2.4372185887031605E-2</v>
      </c>
      <c r="C149" s="4">
        <v>-1.9732981105430758E-2</v>
      </c>
      <c r="D149" s="4">
        <v>-3.1575111294522173E-2</v>
      </c>
      <c r="E149" s="4">
        <v>-2.1936434884115896E-2</v>
      </c>
      <c r="F149" s="4">
        <v>-3.6356633290957063E-4</v>
      </c>
      <c r="G149" s="4">
        <v>-1.3846993232113247E-2</v>
      </c>
      <c r="I149" s="4">
        <v>-1.43E-2</v>
      </c>
      <c r="J149" s="4">
        <v>-1E-4</v>
      </c>
      <c r="L149" s="23">
        <f t="shared" si="214"/>
        <v>-2.4272185887031606E-2</v>
      </c>
      <c r="M149" s="23">
        <f t="shared" si="215"/>
        <v>-2.1836434884115897E-2</v>
      </c>
      <c r="N149" s="23">
        <f t="shared" si="216"/>
        <v>-3.1475111294522171E-2</v>
      </c>
      <c r="O149" s="23">
        <f t="shared" si="217"/>
        <v>-1.3746993232113248E-2</v>
      </c>
      <c r="P149" s="40">
        <f t="shared" si="151"/>
        <v>1</v>
      </c>
      <c r="Q149" s="40">
        <f t="shared" ref="Q149" si="254">MAX(0.25,SLOPE(M114:M149,$I114:$I149))</f>
        <v>0.71493503288809346</v>
      </c>
      <c r="R149" s="40">
        <f t="shared" ref="R149:S149" si="255">SLOPE(N114:N149,$I114:$I149)</f>
        <v>1.9881003767163312</v>
      </c>
      <c r="S149" s="40">
        <f t="shared" si="255"/>
        <v>1.5752387732066699</v>
      </c>
      <c r="T149" s="29">
        <f t="shared" si="225"/>
        <v>-1.5088314594922917E-2</v>
      </c>
      <c r="U149" s="43"/>
      <c r="V149" s="23">
        <f>'Conservative Formula 2025'!M149-J149</f>
        <v>-5.6542181132654855E-3</v>
      </c>
      <c r="W149" s="23">
        <f>'Conservative Formula 2025'!N149-J149</f>
        <v>-2.9554358430015294E-2</v>
      </c>
      <c r="X149" s="40">
        <f t="shared" si="154"/>
        <v>0.81685650072243898</v>
      </c>
      <c r="Y149" s="40">
        <f t="shared" si="155"/>
        <v>2.0204789186840548</v>
      </c>
      <c r="Z149" s="29">
        <f t="shared" si="222"/>
        <v>7.7378815256295792E-3</v>
      </c>
      <c r="AA149" s="6"/>
    </row>
    <row r="150" spans="1:27" x14ac:dyDescent="0.2">
      <c r="A150" s="24">
        <v>15066</v>
      </c>
      <c r="B150" s="4">
        <v>2.005791057243056E-2</v>
      </c>
      <c r="C150" s="4">
        <v>1.2376284364927992E-2</v>
      </c>
      <c r="D150" s="4">
        <v>1.5783396708599406E-2</v>
      </c>
      <c r="E150" s="4">
        <v>1.3447015601664392E-2</v>
      </c>
      <c r="F150" s="4">
        <v>2.4807448809933685E-3</v>
      </c>
      <c r="G150" s="4">
        <v>1.1083263829521073E-3</v>
      </c>
      <c r="I150" s="4">
        <v>8.3999999999999995E-3</v>
      </c>
      <c r="J150" s="4">
        <v>1E-4</v>
      </c>
      <c r="L150" s="23">
        <f t="shared" si="214"/>
        <v>1.995791057243056E-2</v>
      </c>
      <c r="M150" s="23">
        <f t="shared" si="215"/>
        <v>1.3347015601664392E-2</v>
      </c>
      <c r="N150" s="23">
        <f t="shared" si="216"/>
        <v>1.5683396708599407E-2</v>
      </c>
      <c r="O150" s="23">
        <f t="shared" si="217"/>
        <v>1.0083263829521072E-3</v>
      </c>
      <c r="P150" s="40">
        <f t="shared" si="151"/>
        <v>1</v>
      </c>
      <c r="Q150" s="40">
        <f t="shared" ref="Q150" si="256">MAX(0.25,SLOPE(M115:M150,$I115:$I150))</f>
        <v>0.67418694256354827</v>
      </c>
      <c r="R150" s="40">
        <f t="shared" ref="R150:S150" si="257">SLOPE(N115:N150,$I115:$I150)</f>
        <v>2.0818504736482319</v>
      </c>
      <c r="S150" s="40">
        <f t="shared" si="257"/>
        <v>1.639656276727627</v>
      </c>
      <c r="T150" s="29">
        <f t="shared" si="225"/>
        <v>1.504900857110625E-2</v>
      </c>
      <c r="U150" s="43"/>
      <c r="V150" s="23">
        <f>'Conservative Formula 2025'!M150-J150</f>
        <v>1.084726528757617E-2</v>
      </c>
      <c r="W150" s="23">
        <f>'Conservative Formula 2025'!N150-J150</f>
        <v>-2.3686779906235255E-2</v>
      </c>
      <c r="X150" s="40">
        <f t="shared" si="154"/>
        <v>0.79216810163365114</v>
      </c>
      <c r="Y150" s="40">
        <f t="shared" si="155"/>
        <v>2.1463652192212157</v>
      </c>
      <c r="Z150" s="29">
        <f t="shared" si="222"/>
        <v>2.5002628087357454E-2</v>
      </c>
      <c r="AA150" s="6"/>
    </row>
    <row r="151" spans="1:27" x14ac:dyDescent="0.2">
      <c r="A151" s="24">
        <v>15096</v>
      </c>
      <c r="B151" s="4">
        <v>-4.3828813835483982E-2</v>
      </c>
      <c r="C151" s="4">
        <v>-7.5698187336694533E-2</v>
      </c>
      <c r="D151" s="4">
        <v>-7.3337164956295275E-2</v>
      </c>
      <c r="E151" s="4">
        <v>-4.3830026844291603E-2</v>
      </c>
      <c r="F151" s="4">
        <v>-6.9429636347174806E-2</v>
      </c>
      <c r="G151" s="4">
        <v>-6.0607388809686302E-2</v>
      </c>
      <c r="I151" s="4">
        <v>-5.4600000000000003E-2</v>
      </c>
      <c r="J151" s="4">
        <v>-1E-4</v>
      </c>
      <c r="L151" s="23">
        <f t="shared" si="214"/>
        <v>-4.3728813835483979E-2</v>
      </c>
      <c r="M151" s="23">
        <f t="shared" si="215"/>
        <v>-4.37300268442916E-2</v>
      </c>
      <c r="N151" s="23">
        <f t="shared" si="216"/>
        <v>-7.3237164956295273E-2</v>
      </c>
      <c r="O151" s="23">
        <f t="shared" si="217"/>
        <v>-6.0507388809686299E-2</v>
      </c>
      <c r="P151" s="40">
        <f t="shared" si="151"/>
        <v>1</v>
      </c>
      <c r="Q151" s="40">
        <f t="shared" ref="Q151" si="258">MAX(0.25,SLOPE(M116:M151,$I116:$I151))</f>
        <v>0.66259310843264407</v>
      </c>
      <c r="R151" s="40">
        <f t="shared" ref="R151:S151" si="259">SLOPE(N116:N151,$I116:$I151)</f>
        <v>2.0509981375953941</v>
      </c>
      <c r="S151" s="40">
        <f t="shared" si="259"/>
        <v>1.6390636696000294</v>
      </c>
      <c r="T151" s="29">
        <f t="shared" si="225"/>
        <v>-1.8255403252828539E-2</v>
      </c>
      <c r="U151" s="43"/>
      <c r="V151" s="23">
        <f>'Conservative Formula 2025'!M151-J151</f>
        <v>-3.7642164179105583E-2</v>
      </c>
      <c r="W151" s="23">
        <f>'Conservative Formula 2025'!N151-J151</f>
        <v>-0.10410463235293953</v>
      </c>
      <c r="X151" s="40">
        <f t="shared" si="154"/>
        <v>0.78040482868580829</v>
      </c>
      <c r="Y151" s="40">
        <f t="shared" si="155"/>
        <v>2.1466731186047174</v>
      </c>
      <c r="Z151" s="29">
        <f t="shared" si="222"/>
        <v>9.8485836576102381E-4</v>
      </c>
      <c r="AA151" s="6"/>
    </row>
    <row r="152" spans="1:27" x14ac:dyDescent="0.2">
      <c r="A152" s="24">
        <v>15126</v>
      </c>
      <c r="B152" s="4">
        <v>5.6023405486809175E-3</v>
      </c>
      <c r="C152" s="4">
        <v>2.0086831191946208E-2</v>
      </c>
      <c r="D152" s="4">
        <v>9.3338867922441171E-3</v>
      </c>
      <c r="E152" s="4">
        <v>6.5931011436481946E-3</v>
      </c>
      <c r="F152" s="4">
        <v>1.7893133757982183E-2</v>
      </c>
      <c r="G152" s="4">
        <v>3.7370390485223837E-2</v>
      </c>
      <c r="I152" s="4">
        <v>1.3899999999999999E-2</v>
      </c>
      <c r="J152" s="4">
        <v>0</v>
      </c>
      <c r="L152" s="23">
        <f t="shared" si="214"/>
        <v>5.6023405486809175E-3</v>
      </c>
      <c r="M152" s="23">
        <f t="shared" si="215"/>
        <v>6.5931011436481946E-3</v>
      </c>
      <c r="N152" s="23">
        <f t="shared" si="216"/>
        <v>9.3338867922441171E-3</v>
      </c>
      <c r="O152" s="23">
        <f t="shared" si="217"/>
        <v>3.7370390485223837E-2</v>
      </c>
      <c r="P152" s="40">
        <f t="shared" si="151"/>
        <v>1</v>
      </c>
      <c r="Q152" s="40">
        <f t="shared" ref="Q152" si="260">MAX(0.25,SLOPE(M117:M152,$I117:$I152))</f>
        <v>0.66629528170904639</v>
      </c>
      <c r="R152" s="40">
        <f t="shared" ref="R152:S152" si="261">SLOPE(N117:N152,$I117:$I152)</f>
        <v>2.0452411455911852</v>
      </c>
      <c r="S152" s="40">
        <f t="shared" si="261"/>
        <v>1.6347218283076195</v>
      </c>
      <c r="T152" s="29">
        <f t="shared" si="225"/>
        <v>-5.8989737294914812E-3</v>
      </c>
      <c r="U152" s="43"/>
      <c r="V152" s="23">
        <f>'Conservative Formula 2025'!M152-J152</f>
        <v>4.4441011695206534E-3</v>
      </c>
      <c r="W152" s="23">
        <f>'Conservative Formula 2025'!N152-J152</f>
        <v>-1.6396312165930405E-2</v>
      </c>
      <c r="X152" s="40">
        <f t="shared" si="154"/>
        <v>0.77961346085300365</v>
      </c>
      <c r="Y152" s="40">
        <f t="shared" si="155"/>
        <v>2.1376697758416072</v>
      </c>
      <c r="Z152" s="29">
        <f t="shared" si="222"/>
        <v>1.3332620697088642E-2</v>
      </c>
      <c r="AA152" s="6"/>
    </row>
    <row r="153" spans="1:27" x14ac:dyDescent="0.2">
      <c r="A153" s="24">
        <v>15157</v>
      </c>
      <c r="B153" s="4">
        <v>4.8847796181925807E-2</v>
      </c>
      <c r="C153" s="4">
        <v>7.7465200655898681E-2</v>
      </c>
      <c r="D153" s="4">
        <v>8.6274127625229013E-2</v>
      </c>
      <c r="E153" s="4">
        <v>6.020852831432455E-2</v>
      </c>
      <c r="F153" s="4">
        <v>5.4768601141541584E-2</v>
      </c>
      <c r="G153" s="4">
        <v>5.5573394943849275E-2</v>
      </c>
      <c r="I153" s="4">
        <v>5.8299999999999998E-2</v>
      </c>
      <c r="J153" s="4">
        <v>0</v>
      </c>
      <c r="L153" s="23">
        <f t="shared" si="214"/>
        <v>4.8847796181925807E-2</v>
      </c>
      <c r="M153" s="23">
        <f t="shared" si="215"/>
        <v>6.020852831432455E-2</v>
      </c>
      <c r="N153" s="23">
        <f t="shared" si="216"/>
        <v>8.6274127625229013E-2</v>
      </c>
      <c r="O153" s="23">
        <f t="shared" si="217"/>
        <v>5.5573394943849275E-2</v>
      </c>
      <c r="P153" s="40">
        <f t="shared" si="151"/>
        <v>1</v>
      </c>
      <c r="Q153" s="40">
        <f t="shared" ref="Q153" si="262">MAX(0.25,SLOPE(M118:M153,$I118:$I153))</f>
        <v>0.66933508180458423</v>
      </c>
      <c r="R153" s="40">
        <f t="shared" ref="R153:S153" si="263">SLOPE(N118:N153,$I118:$I153)</f>
        <v>2.155489518187764</v>
      </c>
      <c r="S153" s="40">
        <f t="shared" si="263"/>
        <v>1.664477130053013</v>
      </c>
      <c r="T153" s="29">
        <f t="shared" si="225"/>
        <v>3.1516218381787753E-2</v>
      </c>
      <c r="U153" s="43"/>
      <c r="V153" s="23">
        <f>'Conservative Formula 2025'!M153-J153</f>
        <v>4.3838136781405357E-2</v>
      </c>
      <c r="W153" s="23">
        <f>'Conservative Formula 2025'!N153-J153</f>
        <v>7.5129640330634517E-2</v>
      </c>
      <c r="X153" s="40">
        <f t="shared" si="154"/>
        <v>0.82083576893959265</v>
      </c>
      <c r="Y153" s="40">
        <f t="shared" si="155"/>
        <v>2.2297789373326991</v>
      </c>
      <c r="Z153" s="29">
        <f t="shared" si="222"/>
        <v>2.1085027044144396E-2</v>
      </c>
      <c r="AA153" s="6"/>
    </row>
    <row r="154" spans="1:27" x14ac:dyDescent="0.2">
      <c r="A154" s="24">
        <v>15188</v>
      </c>
      <c r="B154" s="4">
        <v>0.10105948533078246</v>
      </c>
      <c r="C154" s="4">
        <v>0.12964083340027499</v>
      </c>
      <c r="D154" s="4">
        <v>0.21340005766678316</v>
      </c>
      <c r="E154" s="4">
        <v>4.2666028280439638E-2</v>
      </c>
      <c r="F154" s="4">
        <v>6.6507203977746343E-2</v>
      </c>
      <c r="G154" s="4">
        <v>9.6739619829661505E-2</v>
      </c>
      <c r="I154" s="4">
        <v>5.8700000000000002E-2</v>
      </c>
      <c r="J154" s="4">
        <v>2.9999999999999997E-4</v>
      </c>
      <c r="L154" s="23">
        <f t="shared" si="214"/>
        <v>0.10075948533078247</v>
      </c>
      <c r="M154" s="23">
        <f t="shared" si="215"/>
        <v>4.2366028280439637E-2</v>
      </c>
      <c r="N154" s="23">
        <f t="shared" si="216"/>
        <v>0.21310005766678317</v>
      </c>
      <c r="O154" s="23">
        <f t="shared" si="217"/>
        <v>9.643961982966151E-2</v>
      </c>
      <c r="P154" s="40">
        <f t="shared" si="151"/>
        <v>1</v>
      </c>
      <c r="Q154" s="40">
        <f t="shared" ref="Q154" si="264">MAX(0.25,SLOPE(M119:M154,$I119:$I154))</f>
        <v>0.67142879936420896</v>
      </c>
      <c r="R154" s="40">
        <f t="shared" ref="R154:S154" si="265">SLOPE(N119:N154,$I119:$I154)</f>
        <v>2.2002198782249596</v>
      </c>
      <c r="S154" s="40">
        <f t="shared" si="265"/>
        <v>1.6728256696507608</v>
      </c>
      <c r="T154" s="29">
        <f t="shared" si="225"/>
        <v>3.6257049450969525E-3</v>
      </c>
      <c r="U154" s="43"/>
      <c r="V154" s="23">
        <f>'Conservative Formula 2025'!M154-J154</f>
        <v>8.6268764705884377E-2</v>
      </c>
      <c r="W154" s="23">
        <f>'Conservative Formula 2025'!N154-J154</f>
        <v>0.25333032352941459</v>
      </c>
      <c r="X154" s="40">
        <f t="shared" si="154"/>
        <v>0.82187669304770494</v>
      </c>
      <c r="Y154" s="40">
        <f t="shared" si="155"/>
        <v>2.2577557950453957</v>
      </c>
      <c r="Z154" s="29">
        <f t="shared" si="222"/>
        <v>-8.513613635422565E-3</v>
      </c>
      <c r="AA154" s="6"/>
    </row>
    <row r="155" spans="1:27" x14ac:dyDescent="0.2">
      <c r="A155" s="24">
        <v>15217</v>
      </c>
      <c r="B155" s="4">
        <v>2.4852876454464212E-3</v>
      </c>
      <c r="C155" s="4">
        <v>-1.5036085751440109E-2</v>
      </c>
      <c r="D155" s="4">
        <v>-2.0198805604229375E-2</v>
      </c>
      <c r="E155" s="4">
        <v>2.2893559590952961E-5</v>
      </c>
      <c r="F155" s="4">
        <v>1.2317507619998835E-3</v>
      </c>
      <c r="G155" s="4">
        <v>-1.3508862232090357E-2</v>
      </c>
      <c r="I155" s="4">
        <v>-1.7000000000000001E-3</v>
      </c>
      <c r="J155" s="4">
        <v>1E-4</v>
      </c>
      <c r="L155" s="23">
        <f t="shared" si="214"/>
        <v>2.3852876454464214E-3</v>
      </c>
      <c r="M155" s="23">
        <f t="shared" si="215"/>
        <v>-7.7106440409047044E-5</v>
      </c>
      <c r="N155" s="23">
        <f t="shared" si="216"/>
        <v>-2.0298805604229374E-2</v>
      </c>
      <c r="O155" s="23">
        <f t="shared" si="217"/>
        <v>-1.3608862232090357E-2</v>
      </c>
      <c r="P155" s="40">
        <f t="shared" si="151"/>
        <v>1</v>
      </c>
      <c r="Q155" s="40">
        <f t="shared" ref="Q155" si="266">MAX(0.25,SLOPE(M120:M155,$I120:$I155))</f>
        <v>0.66943736851052704</v>
      </c>
      <c r="R155" s="40">
        <f t="shared" ref="R155:S155" si="267">SLOPE(N120:N155,$I120:$I155)</f>
        <v>2.1919879775958262</v>
      </c>
      <c r="S155" s="40">
        <f t="shared" si="267"/>
        <v>1.6731661964765385</v>
      </c>
      <c r="T155" s="29">
        <f t="shared" si="225"/>
        <v>9.8157551805122152E-3</v>
      </c>
      <c r="U155" s="43"/>
      <c r="V155" s="23">
        <f>'Conservative Formula 2025'!M155-J155</f>
        <v>-2.325705439895531E-3</v>
      </c>
      <c r="W155" s="23">
        <f>'Conservative Formula 2025'!N155-J155</f>
        <v>-8.6210558343605796E-3</v>
      </c>
      <c r="X155" s="40">
        <f t="shared" si="154"/>
        <v>0.81766200537488998</v>
      </c>
      <c r="Y155" s="40">
        <f t="shared" si="155"/>
        <v>2.2526373402172362</v>
      </c>
      <c r="Z155" s="29">
        <f t="shared" si="222"/>
        <v>9.8866836774237762E-4</v>
      </c>
      <c r="AA155" s="6"/>
    </row>
    <row r="156" spans="1:27" x14ac:dyDescent="0.2">
      <c r="A156" s="24">
        <v>15249</v>
      </c>
      <c r="B156" s="4">
        <v>-5.6061765842196909E-4</v>
      </c>
      <c r="C156" s="4">
        <v>-1.2033273914269005E-2</v>
      </c>
      <c r="D156" s="4">
        <v>-6.1358354387815117E-2</v>
      </c>
      <c r="E156" s="4">
        <v>-2.7305485928968976E-3</v>
      </c>
      <c r="F156" s="4">
        <v>-6.9413107675992958E-3</v>
      </c>
      <c r="G156" s="4">
        <v>-3.7712843006673658E-2</v>
      </c>
      <c r="I156" s="4">
        <v>-8.6999999999999994E-3</v>
      </c>
      <c r="J156" s="4">
        <v>1E-4</v>
      </c>
      <c r="L156" s="23">
        <f t="shared" si="214"/>
        <v>-6.6061765842196913E-4</v>
      </c>
      <c r="M156" s="23">
        <f t="shared" si="215"/>
        <v>-2.8305485928968974E-3</v>
      </c>
      <c r="N156" s="23">
        <f t="shared" si="216"/>
        <v>-6.145835438781512E-2</v>
      </c>
      <c r="O156" s="23">
        <f t="shared" si="217"/>
        <v>-3.781284300667366E-2</v>
      </c>
      <c r="P156" s="40">
        <f t="shared" si="151"/>
        <v>1</v>
      </c>
      <c r="Q156" s="40">
        <f t="shared" ref="Q156" si="268">MAX(0.25,SLOPE(M121:M156,$I121:$I156))</f>
        <v>0.66907911901741535</v>
      </c>
      <c r="R156" s="40">
        <f t="shared" ref="R156:S156" si="269">SLOPE(N121:N156,$I121:$I156)</f>
        <v>2.1959817664982766</v>
      </c>
      <c r="S156" s="40">
        <f t="shared" si="269"/>
        <v>1.6755920492847292</v>
      </c>
      <c r="T156" s="29">
        <f t="shared" si="225"/>
        <v>2.2874215167211494E-2</v>
      </c>
      <c r="U156" s="43"/>
      <c r="V156" s="23">
        <f>'Conservative Formula 2025'!M156-J156</f>
        <v>-8.2325589104194179E-3</v>
      </c>
      <c r="W156" s="23">
        <f>'Conservative Formula 2025'!N156-J156</f>
        <v>-3.3878213935503734E-2</v>
      </c>
      <c r="X156" s="40">
        <f t="shared" si="154"/>
        <v>0.81890237710567937</v>
      </c>
      <c r="Y156" s="40">
        <f t="shared" si="155"/>
        <v>2.2546109662753318</v>
      </c>
      <c r="Z156" s="29">
        <f t="shared" si="222"/>
        <v>4.970942394106526E-3</v>
      </c>
      <c r="AA156" s="6"/>
    </row>
    <row r="157" spans="1:27" x14ac:dyDescent="0.2">
      <c r="A157" s="24">
        <v>15280</v>
      </c>
      <c r="B157" s="4">
        <v>-4.2785836312616232E-2</v>
      </c>
      <c r="C157" s="4">
        <v>-6.9421858847308671E-2</v>
      </c>
      <c r="D157" s="4">
        <v>-8.513519852099749E-2</v>
      </c>
      <c r="E157" s="4">
        <v>-4.8800762821477051E-2</v>
      </c>
      <c r="F157" s="4">
        <v>-5.7053449379179999E-2</v>
      </c>
      <c r="G157" s="4">
        <v>-5.6424370526783507E-2</v>
      </c>
      <c r="I157" s="4">
        <v>-5.2499999999999998E-2</v>
      </c>
      <c r="J157" s="4">
        <v>0</v>
      </c>
      <c r="L157" s="23">
        <f t="shared" si="214"/>
        <v>-4.2785836312616232E-2</v>
      </c>
      <c r="M157" s="23">
        <f t="shared" si="215"/>
        <v>-4.8800762821477051E-2</v>
      </c>
      <c r="N157" s="23">
        <f t="shared" si="216"/>
        <v>-8.513519852099749E-2</v>
      </c>
      <c r="O157" s="23">
        <f t="shared" si="217"/>
        <v>-5.6424370526783507E-2</v>
      </c>
      <c r="P157" s="40">
        <f t="shared" si="151"/>
        <v>1</v>
      </c>
      <c r="Q157" s="40">
        <f t="shared" ref="Q157" si="270">MAX(0.25,SLOPE(M122:M157,$I122:$I157))</f>
        <v>0.67648276898379478</v>
      </c>
      <c r="R157" s="40">
        <f t="shared" ref="R157:S157" si="271">SLOPE(N122:N157,$I122:$I157)</f>
        <v>2.1501222023583018</v>
      </c>
      <c r="S157" s="40">
        <f t="shared" si="271"/>
        <v>1.6438063126601807</v>
      </c>
      <c r="T157" s="29">
        <f t="shared" si="225"/>
        <v>-2.1640064116167063E-2</v>
      </c>
      <c r="U157" s="43"/>
      <c r="V157" s="23">
        <f>'Conservative Formula 2025'!M157-J157</f>
        <v>-4.1243749999998358E-2</v>
      </c>
      <c r="W157" s="23">
        <f>'Conservative Formula 2025'!N157-J157</f>
        <v>-9.3294999999998574E-2</v>
      </c>
      <c r="X157" s="40">
        <f t="shared" si="154"/>
        <v>0.81624242476499875</v>
      </c>
      <c r="Y157" s="40">
        <f t="shared" si="155"/>
        <v>2.2146212441078945</v>
      </c>
      <c r="Z157" s="29">
        <f t="shared" si="222"/>
        <v>-8.9850280803110763E-3</v>
      </c>
      <c r="AA157" s="6"/>
    </row>
    <row r="158" spans="1:27" x14ac:dyDescent="0.2">
      <c r="A158" s="24">
        <v>15308</v>
      </c>
      <c r="B158" s="4">
        <v>-2.1741256180170199E-2</v>
      </c>
      <c r="C158" s="4">
        <v>-2.9336589557518944E-2</v>
      </c>
      <c r="D158" s="4">
        <v>-4.8538404328409612E-2</v>
      </c>
      <c r="E158" s="4">
        <v>-1.966660235654516E-2</v>
      </c>
      <c r="F158" s="4">
        <v>-1.7637882696010299E-2</v>
      </c>
      <c r="G158" s="4">
        <v>-1.9324495299999245E-2</v>
      </c>
      <c r="I158" s="4">
        <v>-1.9199999999999998E-2</v>
      </c>
      <c r="J158" s="4">
        <v>0</v>
      </c>
      <c r="L158" s="23">
        <f t="shared" si="214"/>
        <v>-2.1741256180170199E-2</v>
      </c>
      <c r="M158" s="23">
        <f t="shared" si="215"/>
        <v>-1.966660235654516E-2</v>
      </c>
      <c r="N158" s="23">
        <f t="shared" si="216"/>
        <v>-4.8538404328409612E-2</v>
      </c>
      <c r="O158" s="23">
        <f t="shared" si="217"/>
        <v>-1.9324495299999245E-2</v>
      </c>
      <c r="P158" s="40">
        <f t="shared" si="151"/>
        <v>1</v>
      </c>
      <c r="Q158" s="40">
        <f t="shared" ref="Q158" si="272">MAX(0.25,SLOPE(M123:M158,$I123:$I158))</f>
        <v>0.67748526548718591</v>
      </c>
      <c r="R158" s="40">
        <f t="shared" ref="R158:S158" si="273">SLOPE(N123:N158,$I123:$I158)</f>
        <v>2.1464098140249179</v>
      </c>
      <c r="S158" s="40">
        <f t="shared" si="273"/>
        <v>1.6406686832268778</v>
      </c>
      <c r="T158" s="29">
        <f t="shared" si="225"/>
        <v>-8.2412191459496423E-3</v>
      </c>
      <c r="U158" s="43"/>
      <c r="V158" s="23">
        <f>'Conservative Formula 2025'!M158-J158</f>
        <v>5.0539242839464649E-4</v>
      </c>
      <c r="W158" s="23">
        <f>'Conservative Formula 2025'!N158-J158</f>
        <v>-0.10396938252836618</v>
      </c>
      <c r="X158" s="40">
        <f t="shared" si="154"/>
        <v>0.81603624688681653</v>
      </c>
      <c r="Y158" s="40">
        <f t="shared" si="155"/>
        <v>2.2179260102764231</v>
      </c>
      <c r="Z158" s="29">
        <f t="shared" si="222"/>
        <v>4.7565970378019837E-2</v>
      </c>
      <c r="AA158" s="6"/>
    </row>
    <row r="159" spans="1:27" x14ac:dyDescent="0.2">
      <c r="A159" s="24">
        <v>15341</v>
      </c>
      <c r="B159" s="4">
        <v>-8.2079803553200992E-2</v>
      </c>
      <c r="C159" s="4">
        <v>-0.10064818314797985</v>
      </c>
      <c r="D159" s="4">
        <v>-0.11428066757035116</v>
      </c>
      <c r="E159" s="4">
        <v>-5.0108655605395569E-2</v>
      </c>
      <c r="F159" s="4">
        <v>-5.0115706210953848E-2</v>
      </c>
      <c r="G159" s="4">
        <v>-2.3236766663192854E-2</v>
      </c>
      <c r="I159" s="4">
        <v>-4.87E-2</v>
      </c>
      <c r="J159" s="4">
        <v>1E-4</v>
      </c>
      <c r="L159" s="23">
        <f t="shared" si="214"/>
        <v>-8.2179803553200995E-2</v>
      </c>
      <c r="M159" s="23">
        <f t="shared" si="215"/>
        <v>-5.0208655605395572E-2</v>
      </c>
      <c r="N159" s="23">
        <f t="shared" si="216"/>
        <v>-0.11438066757035116</v>
      </c>
      <c r="O159" s="23">
        <f t="shared" si="217"/>
        <v>-2.3336766663192853E-2</v>
      </c>
      <c r="P159" s="40">
        <f t="shared" si="151"/>
        <v>1</v>
      </c>
      <c r="Q159" s="40">
        <f t="shared" ref="Q159" si="274">MAX(0.25,SLOPE(M124:M159,$I124:$I159))</f>
        <v>0.68002806371515157</v>
      </c>
      <c r="R159" s="40">
        <f t="shared" ref="R159:S159" si="275">SLOPE(N124:N159,$I124:$I159)</f>
        <v>2.1623886593850754</v>
      </c>
      <c r="S159" s="40">
        <f t="shared" si="275"/>
        <v>1.6222794806859706</v>
      </c>
      <c r="T159" s="29">
        <f t="shared" si="225"/>
        <v>-4.4388450030449896E-2</v>
      </c>
      <c r="U159" s="43"/>
      <c r="V159" s="23">
        <f>'Conservative Formula 2025'!M159-J159</f>
        <v>-4.8632400591734362E-2</v>
      </c>
      <c r="W159" s="23">
        <f>'Conservative Formula 2025'!N159-J159</f>
        <v>-0.14873751016003101</v>
      </c>
      <c r="X159" s="40">
        <f t="shared" si="154"/>
        <v>0.82544208341870018</v>
      </c>
      <c r="Y159" s="40">
        <f t="shared" si="155"/>
        <v>2.2394946976734635</v>
      </c>
      <c r="Z159" s="29">
        <f t="shared" si="222"/>
        <v>7.4656464408941747E-3</v>
      </c>
      <c r="AA159" s="6"/>
    </row>
    <row r="160" spans="1:27" x14ac:dyDescent="0.2">
      <c r="A160" s="24">
        <v>15371</v>
      </c>
      <c r="B160" s="4">
        <v>9.8725717220495612E-2</v>
      </c>
      <c r="C160" s="4">
        <v>0.11933918644609665</v>
      </c>
      <c r="D160" s="4">
        <v>0.21801785968226239</v>
      </c>
      <c r="E160" s="4">
        <v>-1.8017683556407094E-2</v>
      </c>
      <c r="F160" s="4">
        <v>3.2788503221081955E-2</v>
      </c>
      <c r="G160" s="4">
        <v>3.9003713359949899E-2</v>
      </c>
      <c r="I160" s="4">
        <v>7.9000000000000008E-3</v>
      </c>
      <c r="J160" s="4">
        <v>2.0000000000000001E-4</v>
      </c>
      <c r="L160" s="23">
        <f t="shared" si="214"/>
        <v>9.8525717220495607E-2</v>
      </c>
      <c r="M160" s="23">
        <f t="shared" si="215"/>
        <v>-1.8217683556407092E-2</v>
      </c>
      <c r="N160" s="23">
        <f t="shared" si="216"/>
        <v>0.21781785968226239</v>
      </c>
      <c r="O160" s="23">
        <f t="shared" si="217"/>
        <v>3.88037133599499E-2</v>
      </c>
      <c r="P160" s="40">
        <f t="shared" si="151"/>
        <v>1</v>
      </c>
      <c r="Q160" s="40">
        <f t="shared" ref="Q160" si="276">MAX(0.25,SLOPE(M125:M160,$I125:$I160))</f>
        <v>0.68486443463143898</v>
      </c>
      <c r="R160" s="40">
        <f t="shared" ref="R160:S160" si="277">SLOPE(N125:N160,$I125:$I160)</f>
        <v>2.189130192034269</v>
      </c>
      <c r="S160" s="40">
        <f t="shared" si="277"/>
        <v>1.6144965235388042</v>
      </c>
      <c r="T160" s="29">
        <f t="shared" si="225"/>
        <v>-2.6456674704553408E-2</v>
      </c>
      <c r="U160" s="43"/>
      <c r="V160" s="23">
        <f>'Conservative Formula 2025'!M160-J160</f>
        <v>7.2130176470589918E-2</v>
      </c>
      <c r="W160" s="23">
        <f>'Conservative Formula 2025'!N160-J160</f>
        <v>0.18382132352941391</v>
      </c>
      <c r="X160" s="40">
        <f t="shared" si="154"/>
        <v>0.83025777987125959</v>
      </c>
      <c r="Y160" s="40">
        <f t="shared" si="155"/>
        <v>2.2641263773982763</v>
      </c>
      <c r="Z160" s="29">
        <f t="shared" si="222"/>
        <v>5.3020846787782683E-3</v>
      </c>
      <c r="AA160" s="6"/>
    </row>
    <row r="161" spans="1:27" x14ac:dyDescent="0.2">
      <c r="A161" s="24">
        <v>15399</v>
      </c>
      <c r="B161" s="4">
        <v>-1.105089441486018E-2</v>
      </c>
      <c r="C161" s="4">
        <v>-1.127087612982125E-2</v>
      </c>
      <c r="D161" s="4">
        <v>-1.7912289596501152E-2</v>
      </c>
      <c r="E161" s="4">
        <v>-3.8386198032859031E-2</v>
      </c>
      <c r="F161" s="4">
        <v>-7.9719384641956381E-3</v>
      </c>
      <c r="G161" s="4">
        <v>-6.348674592380199E-3</v>
      </c>
      <c r="I161" s="4">
        <v>-2.46E-2</v>
      </c>
      <c r="J161" s="4">
        <v>1E-4</v>
      </c>
      <c r="L161" s="23">
        <f t="shared" si="214"/>
        <v>-1.1150894414860179E-2</v>
      </c>
      <c r="M161" s="23">
        <f t="shared" si="215"/>
        <v>-3.8486198032859034E-2</v>
      </c>
      <c r="N161" s="23">
        <f t="shared" si="216"/>
        <v>-1.8012289596501151E-2</v>
      </c>
      <c r="O161" s="23">
        <f t="shared" si="217"/>
        <v>-6.4486745923801993E-3</v>
      </c>
      <c r="P161" s="40">
        <f t="shared" si="151"/>
        <v>1</v>
      </c>
      <c r="Q161" s="40">
        <f t="shared" ref="Q161" si="278">MAX(0.25,SLOPE(M126:M161,$I126:$I161))</f>
        <v>0.68762735298954425</v>
      </c>
      <c r="R161" s="40">
        <f t="shared" ref="R161:S161" si="279">SLOPE(N126:N161,$I126:$I161)</f>
        <v>2.1981151136477388</v>
      </c>
      <c r="S161" s="40">
        <f t="shared" si="279"/>
        <v>1.6136800953820001</v>
      </c>
      <c r="T161" s="29">
        <f t="shared" si="225"/>
        <v>-2.7561978101005788E-2</v>
      </c>
      <c r="U161" s="43"/>
      <c r="V161" s="23">
        <f>'Conservative Formula 2025'!M161-J161</f>
        <v>-1.120451292211978E-2</v>
      </c>
      <c r="W161" s="23">
        <f>'Conservative Formula 2025'!N161-J161</f>
        <v>-1.514560296535573E-2</v>
      </c>
      <c r="X161" s="40">
        <f t="shared" si="154"/>
        <v>0.82578937689295118</v>
      </c>
      <c r="Y161" s="40">
        <f t="shared" si="155"/>
        <v>2.2749063033779517</v>
      </c>
      <c r="Z161" s="29">
        <f t="shared" si="222"/>
        <v>-6.8058412820113188E-3</v>
      </c>
      <c r="AA161" s="6"/>
    </row>
    <row r="162" spans="1:27" x14ac:dyDescent="0.2">
      <c r="A162" s="24">
        <v>15431</v>
      </c>
      <c r="B162" s="4">
        <v>-2.778960750644377E-2</v>
      </c>
      <c r="C162" s="4">
        <v>-4.2567012999844778E-2</v>
      </c>
      <c r="D162" s="4">
        <v>-9.0126002652272552E-2</v>
      </c>
      <c r="E162" s="4">
        <v>-8.192800720115101E-2</v>
      </c>
      <c r="F162" s="4">
        <v>-4.2516710244180134E-2</v>
      </c>
      <c r="G162" s="4">
        <v>-5.6090822032973331E-2</v>
      </c>
      <c r="I162" s="4">
        <v>-6.5799999999999997E-2</v>
      </c>
      <c r="J162" s="4">
        <v>1E-4</v>
      </c>
      <c r="L162" s="23">
        <f t="shared" si="214"/>
        <v>-2.7889607506443769E-2</v>
      </c>
      <c r="M162" s="23">
        <f t="shared" si="215"/>
        <v>-8.2028007201151013E-2</v>
      </c>
      <c r="N162" s="23">
        <f t="shared" si="216"/>
        <v>-9.0226002652272555E-2</v>
      </c>
      <c r="O162" s="23">
        <f t="shared" si="217"/>
        <v>-5.6190822032973334E-2</v>
      </c>
      <c r="P162" s="40">
        <f t="shared" si="151"/>
        <v>1</v>
      </c>
      <c r="Q162" s="40">
        <f t="shared" ref="Q162" si="280">MAX(0.25,SLOPE(M127:M162,$I127:$I162))</f>
        <v>0.73195420250041854</v>
      </c>
      <c r="R162" s="40">
        <f t="shared" ref="R162:S162" si="281">SLOPE(N127:N162,$I127:$I162)</f>
        <v>2.1706559740924329</v>
      </c>
      <c r="S162" s="40">
        <f t="shared" si="281"/>
        <v>1.5349656072563362</v>
      </c>
      <c r="T162" s="29">
        <f t="shared" si="225"/>
        <v>-3.5656225143957027E-2</v>
      </c>
      <c r="U162" s="43"/>
      <c r="V162" s="23">
        <f>'Conservative Formula 2025'!M162-J162</f>
        <v>-2.9843052712961848E-2</v>
      </c>
      <c r="W162" s="23">
        <f>'Conservative Formula 2025'!N162-J162</f>
        <v>-6.9448500679408345E-2</v>
      </c>
      <c r="X162" s="40">
        <f t="shared" si="154"/>
        <v>0.81916406922783491</v>
      </c>
      <c r="Y162" s="40">
        <f t="shared" si="155"/>
        <v>2.2651860168982867</v>
      </c>
      <c r="Z162" s="29">
        <f t="shared" si="222"/>
        <v>-5.6107480718776762E-3</v>
      </c>
      <c r="AA162" s="6"/>
    </row>
    <row r="163" spans="1:27" x14ac:dyDescent="0.2">
      <c r="A163" s="24">
        <v>15461</v>
      </c>
      <c r="B163" s="4">
        <v>-2.7992189669127088E-2</v>
      </c>
      <c r="C163" s="4">
        <v>-5.2323982028700811E-2</v>
      </c>
      <c r="D163" s="4">
        <v>-6.8341063554465453E-2</v>
      </c>
      <c r="E163" s="4">
        <v>-4.2938371351561533E-2</v>
      </c>
      <c r="F163" s="4">
        <v>-4.3397484073618986E-2</v>
      </c>
      <c r="G163" s="4">
        <v>-4.3747457451687954E-2</v>
      </c>
      <c r="I163" s="4">
        <v>-4.3700000000000003E-2</v>
      </c>
      <c r="J163" s="4">
        <v>1E-4</v>
      </c>
      <c r="L163" s="23">
        <f t="shared" si="214"/>
        <v>-2.8092189669127087E-2</v>
      </c>
      <c r="M163" s="23">
        <f t="shared" si="215"/>
        <v>-4.3038371351561536E-2</v>
      </c>
      <c r="N163" s="23">
        <f t="shared" si="216"/>
        <v>-6.8441063554465456E-2</v>
      </c>
      <c r="O163" s="23">
        <f t="shared" si="217"/>
        <v>-4.3847457451687957E-2</v>
      </c>
      <c r="P163" s="40">
        <f t="shared" si="151"/>
        <v>1</v>
      </c>
      <c r="Q163" s="40">
        <f t="shared" ref="Q163" si="282">MAX(0.25,SLOPE(M128:M163,$I128:$I163))</f>
        <v>0.73426041676972587</v>
      </c>
      <c r="R163" s="40">
        <f t="shared" ref="R163:S163" si="283">SLOPE(N128:N163,$I128:$I163)</f>
        <v>2.1647199541460052</v>
      </c>
      <c r="S163" s="40">
        <f t="shared" si="283"/>
        <v>1.529443218273965</v>
      </c>
      <c r="T163" s="29">
        <f t="shared" si="225"/>
        <v>-1.3397784754229196E-2</v>
      </c>
      <c r="U163" s="43"/>
      <c r="V163" s="23">
        <f>'Conservative Formula 2025'!M163-J163</f>
        <v>-2.9729558823527801E-2</v>
      </c>
      <c r="W163" s="23">
        <f>'Conservative Formula 2025'!N163-J163</f>
        <v>-7.2219449275361072E-2</v>
      </c>
      <c r="X163" s="40">
        <f t="shared" si="154"/>
        <v>0.81990109962798141</v>
      </c>
      <c r="Y163" s="40">
        <f t="shared" si="155"/>
        <v>2.2583334689193308</v>
      </c>
      <c r="Z163" s="29">
        <f t="shared" si="222"/>
        <v>-4.4102090050254089E-3</v>
      </c>
      <c r="AA163" s="6"/>
    </row>
    <row r="164" spans="1:27" x14ac:dyDescent="0.2">
      <c r="A164" s="24">
        <v>15490</v>
      </c>
      <c r="B164" s="4">
        <v>3.9383032219330705E-2</v>
      </c>
      <c r="C164" s="4">
        <v>2.0302626916952393E-2</v>
      </c>
      <c r="D164" s="4">
        <v>-2.6110998441564393E-2</v>
      </c>
      <c r="E164" s="4">
        <v>7.9894368026917073E-2</v>
      </c>
      <c r="F164" s="4">
        <v>5.3337116629252002E-2</v>
      </c>
      <c r="G164" s="4">
        <v>7.3781191389559186E-3</v>
      </c>
      <c r="I164" s="4">
        <v>5.9400000000000001E-2</v>
      </c>
      <c r="J164" s="4">
        <v>2.9999999999999997E-4</v>
      </c>
      <c r="L164" s="23">
        <f t="shared" si="214"/>
        <v>3.9083032219330703E-2</v>
      </c>
      <c r="M164" s="23">
        <f t="shared" si="215"/>
        <v>7.9594368026917078E-2</v>
      </c>
      <c r="N164" s="23">
        <f t="shared" si="216"/>
        <v>-2.6410998441564394E-2</v>
      </c>
      <c r="O164" s="23">
        <f t="shared" si="217"/>
        <v>7.0781191389559187E-3</v>
      </c>
      <c r="P164" s="40">
        <f t="shared" si="151"/>
        <v>1</v>
      </c>
      <c r="Q164" s="40">
        <f t="shared" ref="Q164" si="284">MAX(0.25,SLOPE(M129:M164,$I129:$I164))</f>
        <v>0.74951977365947453</v>
      </c>
      <c r="R164" s="40">
        <f t="shared" ref="R164:S164" si="285">SLOPE(N129:N164,$I129:$I164)</f>
        <v>2.1129977737457315</v>
      </c>
      <c r="S164" s="40">
        <f t="shared" si="285"/>
        <v>1.500081219252333</v>
      </c>
      <c r="T164" s="29">
        <f t="shared" si="225"/>
        <v>7.7528256975771703E-2</v>
      </c>
      <c r="U164" s="43"/>
      <c r="V164" s="23">
        <f>'Conservative Formula 2025'!M164-J164</f>
        <v>2.4801156558767322E-2</v>
      </c>
      <c r="W164" s="23">
        <f>'Conservative Formula 2025'!N164-J164</f>
        <v>2.6692244530194885E-2</v>
      </c>
      <c r="X164" s="40">
        <f t="shared" si="154"/>
        <v>0.79277736639884144</v>
      </c>
      <c r="Y164" s="40">
        <f t="shared" si="155"/>
        <v>2.2452788153696606</v>
      </c>
      <c r="Z164" s="29">
        <f t="shared" si="222"/>
        <v>1.8429517847308324E-2</v>
      </c>
      <c r="AA164" s="6"/>
    </row>
    <row r="165" spans="1:27" x14ac:dyDescent="0.2">
      <c r="A165" s="24">
        <v>15522</v>
      </c>
      <c r="B165" s="4">
        <v>2.6250875671923968E-2</v>
      </c>
      <c r="C165" s="4">
        <v>1.2290893587733054E-2</v>
      </c>
      <c r="D165" s="4">
        <v>2.446826634630539E-2</v>
      </c>
      <c r="E165" s="4">
        <v>2.9396559300974623E-2</v>
      </c>
      <c r="F165" s="4">
        <v>3.3168828539390738E-2</v>
      </c>
      <c r="G165" s="4">
        <v>5.5664465329650081E-3</v>
      </c>
      <c r="I165" s="4">
        <v>2.69E-2</v>
      </c>
      <c r="J165" s="4">
        <v>2.0000000000000001E-4</v>
      </c>
      <c r="L165" s="23">
        <f t="shared" si="214"/>
        <v>2.6050875671923969E-2</v>
      </c>
      <c r="M165" s="23">
        <f t="shared" si="215"/>
        <v>2.9196559300974624E-2</v>
      </c>
      <c r="N165" s="23">
        <f t="shared" si="216"/>
        <v>2.4268266346305391E-2</v>
      </c>
      <c r="O165" s="23">
        <f t="shared" si="217"/>
        <v>5.3664465329650085E-3</v>
      </c>
      <c r="P165" s="40">
        <f t="shared" si="151"/>
        <v>1</v>
      </c>
      <c r="Q165" s="40">
        <f t="shared" ref="Q165" si="286">MAX(0.25,SLOPE(M130:M165,$I130:$I165))</f>
        <v>0.7591959407604647</v>
      </c>
      <c r="R165" s="40">
        <f t="shared" ref="R165:S165" si="287">SLOPE(N130:N165,$I130:$I165)</f>
        <v>2.0900309606437428</v>
      </c>
      <c r="S165" s="40">
        <f t="shared" si="287"/>
        <v>1.4781452587820396</v>
      </c>
      <c r="T165" s="29">
        <f t="shared" si="225"/>
        <v>2.4970947883563487E-2</v>
      </c>
      <c r="U165" s="43"/>
      <c r="V165" s="23">
        <f>'Conservative Formula 2025'!M165-J165</f>
        <v>1.4243668921169994E-2</v>
      </c>
      <c r="W165" s="23">
        <f>'Conservative Formula 2025'!N165-J165</f>
        <v>3.6705636762544033E-4</v>
      </c>
      <c r="X165" s="40">
        <f t="shared" si="154"/>
        <v>0.7886703918190564</v>
      </c>
      <c r="Y165" s="40">
        <f t="shared" si="155"/>
        <v>2.2169272953969572</v>
      </c>
      <c r="Z165" s="29">
        <f t="shared" si="222"/>
        <v>1.7803316436250622E-2</v>
      </c>
      <c r="AA165" s="6"/>
    </row>
    <row r="166" spans="1:27" x14ac:dyDescent="0.2">
      <c r="A166" s="24">
        <v>15553</v>
      </c>
      <c r="B166" s="4">
        <v>3.8014473682302263E-2</v>
      </c>
      <c r="C166" s="4">
        <v>4.9823984533158727E-2</v>
      </c>
      <c r="D166" s="4">
        <v>6.0641886235171416E-2</v>
      </c>
      <c r="E166" s="4">
        <v>2.5881049963213831E-2</v>
      </c>
      <c r="F166" s="4">
        <v>3.8069031754368821E-2</v>
      </c>
      <c r="G166" s="4">
        <v>6.6537137925865242E-2</v>
      </c>
      <c r="I166" s="4">
        <v>3.5099999999999999E-2</v>
      </c>
      <c r="J166" s="4">
        <v>2.9999999999999997E-4</v>
      </c>
      <c r="L166" s="23">
        <f t="shared" si="214"/>
        <v>3.7714473682302262E-2</v>
      </c>
      <c r="M166" s="23">
        <f t="shared" si="215"/>
        <v>2.558104996321383E-2</v>
      </c>
      <c r="N166" s="23">
        <f t="shared" si="216"/>
        <v>6.0341886235171414E-2</v>
      </c>
      <c r="O166" s="23">
        <f t="shared" si="217"/>
        <v>6.6237137925865247E-2</v>
      </c>
      <c r="P166" s="40">
        <f t="shared" ref="P166:P229" si="288">MIN(1,MAX(0.25,SLOPE(L131:L166,$I131:$I166)))</f>
        <v>1</v>
      </c>
      <c r="Q166" s="40">
        <f t="shared" ref="Q166" si="289">MAX(0.25,SLOPE(M131:M166,$I131:$I166))</f>
        <v>0.77004889647380936</v>
      </c>
      <c r="R166" s="40">
        <f t="shared" ref="R166:S166" si="290">SLOPE(N131:N166,$I131:$I166)</f>
        <v>2.1122235979835406</v>
      </c>
      <c r="S166" s="40">
        <f t="shared" si="290"/>
        <v>1.44670398750367</v>
      </c>
      <c r="T166" s="29">
        <f t="shared" si="225"/>
        <v>-1.1364350765178874E-3</v>
      </c>
      <c r="U166" s="43"/>
      <c r="V166" s="23">
        <f>'Conservative Formula 2025'!M166-J166</f>
        <v>4.0698057971016298E-2</v>
      </c>
      <c r="W166" s="23">
        <f>'Conservative Formula 2025'!N166-J166</f>
        <v>5.5590333333334928E-2</v>
      </c>
      <c r="X166" s="40">
        <f t="shared" ref="X166:X229" si="291">SLOPE(V131:V166,$I131:$I166)</f>
        <v>0.78939018140617201</v>
      </c>
      <c r="Y166" s="40">
        <f t="shared" ref="Y166:Y229" si="292">SLOPE(W131:W166,$I131:$I166)</f>
        <v>2.2350950329802304</v>
      </c>
      <c r="Z166" s="29">
        <f t="shared" si="222"/>
        <v>2.6527982482002967E-2</v>
      </c>
      <c r="AA166" s="6"/>
    </row>
    <row r="167" spans="1:27" x14ac:dyDescent="0.2">
      <c r="A167" s="24">
        <v>15584</v>
      </c>
      <c r="B167" s="4">
        <v>2.9567439698385156E-2</v>
      </c>
      <c r="C167" s="4">
        <v>2.5086654725805735E-2</v>
      </c>
      <c r="D167" s="4">
        <v>9.3666322411851688E-3</v>
      </c>
      <c r="E167" s="4">
        <v>1.8011051631938502E-2</v>
      </c>
      <c r="F167" s="4">
        <v>1.5809890548030392E-2</v>
      </c>
      <c r="G167" s="4">
        <v>2.5171888975080492E-2</v>
      </c>
      <c r="I167" s="4">
        <v>1.8000000000000002E-2</v>
      </c>
      <c r="J167" s="4">
        <v>2.9999999999999997E-4</v>
      </c>
      <c r="L167" s="23">
        <f t="shared" si="214"/>
        <v>2.9267439698385155E-2</v>
      </c>
      <c r="M167" s="23">
        <f t="shared" si="215"/>
        <v>1.77110516319385E-2</v>
      </c>
      <c r="N167" s="23">
        <f t="shared" si="216"/>
        <v>9.0666322411851689E-3</v>
      </c>
      <c r="O167" s="23">
        <f t="shared" si="217"/>
        <v>2.487188897508049E-2</v>
      </c>
      <c r="P167" s="40">
        <f t="shared" si="288"/>
        <v>1</v>
      </c>
      <c r="Q167" s="40">
        <f t="shared" ref="Q167" si="293">MAX(0.25,SLOPE(M132:M167,$I132:$I167))</f>
        <v>0.7771173770033365</v>
      </c>
      <c r="R167" s="40">
        <f t="shared" ref="R167:S167" si="294">SLOPE(N132:N167,$I132:$I167)</f>
        <v>2.0945299474729291</v>
      </c>
      <c r="S167" s="40">
        <f t="shared" si="294"/>
        <v>1.4269752506079325</v>
      </c>
      <c r="T167" s="29">
        <f t="shared" si="225"/>
        <v>1.5391389951417346E-2</v>
      </c>
      <c r="U167" s="43"/>
      <c r="V167" s="23">
        <f>'Conservative Formula 2025'!M167-J167</f>
        <v>3.0704717433100291E-2</v>
      </c>
      <c r="W167" s="23">
        <f>'Conservative Formula 2025'!N167-J167</f>
        <v>2.3603513583522605E-2</v>
      </c>
      <c r="X167" s="40">
        <f t="shared" si="291"/>
        <v>0.78056593281315079</v>
      </c>
      <c r="Y167" s="40">
        <f t="shared" si="292"/>
        <v>2.2292009310738155</v>
      </c>
      <c r="Z167" s="29">
        <f t="shared" si="222"/>
        <v>2.8336349043046206E-2</v>
      </c>
      <c r="AA167" s="6"/>
    </row>
    <row r="168" spans="1:27" x14ac:dyDescent="0.2">
      <c r="A168" s="24">
        <v>15614</v>
      </c>
      <c r="B168" s="4">
        <v>1.8242778385719083E-2</v>
      </c>
      <c r="C168" s="4">
        <v>3.5610236967321462E-2</v>
      </c>
      <c r="D168" s="4">
        <v>9.4087887520615032E-2</v>
      </c>
      <c r="E168" s="4">
        <v>2.1878572525552586E-2</v>
      </c>
      <c r="F168" s="4">
        <v>2.5486143934820182E-2</v>
      </c>
      <c r="G168" s="4">
        <v>4.1175624717022741E-2</v>
      </c>
      <c r="I168" s="4">
        <v>2.6099999999999998E-2</v>
      </c>
      <c r="J168" s="4">
        <v>2.9999999999999997E-4</v>
      </c>
      <c r="L168" s="23">
        <f t="shared" si="214"/>
        <v>1.7942778385719081E-2</v>
      </c>
      <c r="M168" s="23">
        <f t="shared" si="215"/>
        <v>2.1578572525552585E-2</v>
      </c>
      <c r="N168" s="23">
        <f t="shared" si="216"/>
        <v>9.3787887520615038E-2</v>
      </c>
      <c r="O168" s="23">
        <f t="shared" si="217"/>
        <v>4.0875624717022739E-2</v>
      </c>
      <c r="P168" s="40">
        <f t="shared" si="288"/>
        <v>0.99860247799378077</v>
      </c>
      <c r="Q168" s="40">
        <f t="shared" ref="Q168" si="295">MAX(0.25,SLOPE(M133:M168,$I133:$I168))</f>
        <v>0.88784742386631821</v>
      </c>
      <c r="R168" s="40">
        <f t="shared" ref="R168:S168" si="296">SLOPE(N133:N168,$I133:$I168)</f>
        <v>1.6056615954332341</v>
      </c>
      <c r="S168" s="40">
        <f t="shared" si="296"/>
        <v>1.2278828193393783</v>
      </c>
      <c r="T168" s="29">
        <f t="shared" si="225"/>
        <v>-1.3856121715894919E-2</v>
      </c>
      <c r="U168" s="43"/>
      <c r="V168" s="23">
        <f>'Conservative Formula 2025'!M168-J168</f>
        <v>1.0772277518560103E-2</v>
      </c>
      <c r="W168" s="23">
        <f>'Conservative Formula 2025'!N168-J168</f>
        <v>5.4388003620085189E-2</v>
      </c>
      <c r="X168" s="40">
        <f t="shared" si="291"/>
        <v>0.9227050045134334</v>
      </c>
      <c r="Y168" s="40">
        <f t="shared" si="292"/>
        <v>1.5822681367761842</v>
      </c>
      <c r="Z168" s="29">
        <f t="shared" si="222"/>
        <v>-1.0597382632886506E-2</v>
      </c>
      <c r="AA168" s="6"/>
    </row>
    <row r="169" spans="1:27" x14ac:dyDescent="0.2">
      <c r="A169" s="24">
        <v>15644</v>
      </c>
      <c r="B169" s="4">
        <v>6.5986290745254417E-2</v>
      </c>
      <c r="C169" s="4">
        <v>0.12856719068635192</v>
      </c>
      <c r="D169" s="4">
        <v>0.18921110067451763</v>
      </c>
      <c r="E169" s="4">
        <v>5.5628963900028028E-2</v>
      </c>
      <c r="F169" s="4">
        <v>7.136894972255714E-2</v>
      </c>
      <c r="G169" s="4">
        <v>0.11932569891354938</v>
      </c>
      <c r="I169" s="4">
        <v>6.8199999999999997E-2</v>
      </c>
      <c r="J169" s="4">
        <v>2.9999999999999997E-4</v>
      </c>
      <c r="L169" s="23">
        <f t="shared" si="214"/>
        <v>6.5686290745254422E-2</v>
      </c>
      <c r="M169" s="23">
        <f t="shared" si="215"/>
        <v>5.5328963900028026E-2</v>
      </c>
      <c r="N169" s="23">
        <f t="shared" si="216"/>
        <v>0.18891110067451763</v>
      </c>
      <c r="O169" s="23">
        <f t="shared" si="217"/>
        <v>0.11902569891354939</v>
      </c>
      <c r="P169" s="40">
        <f t="shared" si="288"/>
        <v>0.9920482291284225</v>
      </c>
      <c r="Q169" s="40">
        <f t="shared" ref="Q169" si="297">MAX(0.25,SLOPE(M134:M169,$I134:$I169))</f>
        <v>0.88529792597231682</v>
      </c>
      <c r="R169" s="40">
        <f t="shared" ref="R169:S169" si="298">SLOPE(N134:N169,$I134:$I169)</f>
        <v>1.6624702686040074</v>
      </c>
      <c r="S169" s="40">
        <f t="shared" si="298"/>
        <v>1.2525753597000493</v>
      </c>
      <c r="T169" s="29">
        <f t="shared" si="225"/>
        <v>-4.3246260532085107E-2</v>
      </c>
      <c r="U169" s="43"/>
      <c r="V169" s="23">
        <f>'Conservative Formula 2025'!M169-J169</f>
        <v>6.0414471428573223E-2</v>
      </c>
      <c r="W169" s="23">
        <f>'Conservative Formula 2025'!N169-J169</f>
        <v>0.18174222857143027</v>
      </c>
      <c r="X169" s="40">
        <f t="shared" si="291"/>
        <v>0.91584724011752827</v>
      </c>
      <c r="Y169" s="40">
        <f t="shared" si="292"/>
        <v>1.6394459896402638</v>
      </c>
      <c r="Z169" s="29">
        <f t="shared" si="222"/>
        <v>-4.9386447852375365E-2</v>
      </c>
      <c r="AA169" s="6"/>
    </row>
    <row r="170" spans="1:27" x14ac:dyDescent="0.2">
      <c r="A170" s="24">
        <v>15675</v>
      </c>
      <c r="B170" s="4">
        <v>7.5614174293274772E-3</v>
      </c>
      <c r="C170" s="4">
        <v>-3.2070883874343648E-2</v>
      </c>
      <c r="D170" s="4">
        <v>-8.5020593223978591E-2</v>
      </c>
      <c r="E170" s="4">
        <v>1.5767262695888906E-2</v>
      </c>
      <c r="F170" s="4">
        <v>-1.4872700107321335E-2</v>
      </c>
      <c r="G170" s="4">
        <v>-1.1374809314640077E-2</v>
      </c>
      <c r="I170" s="4">
        <v>1.5E-3</v>
      </c>
      <c r="J170" s="4">
        <v>2.9999999999999997E-4</v>
      </c>
      <c r="L170" s="23">
        <f t="shared" si="214"/>
        <v>7.2614174293274773E-3</v>
      </c>
      <c r="M170" s="23">
        <f t="shared" si="215"/>
        <v>1.5467262695888906E-2</v>
      </c>
      <c r="N170" s="23">
        <f t="shared" si="216"/>
        <v>-8.5320593223978586E-2</v>
      </c>
      <c r="O170" s="23">
        <f t="shared" si="217"/>
        <v>-1.1674809314640077E-2</v>
      </c>
      <c r="P170" s="40">
        <f t="shared" si="288"/>
        <v>0.98958416716940156</v>
      </c>
      <c r="Q170" s="40">
        <f t="shared" ref="Q170" si="299">MAX(0.25,SLOPE(M135:M170,$I135:$I170))</f>
        <v>0.89515394615261545</v>
      </c>
      <c r="R170" s="40">
        <f t="shared" ref="R170:S170" si="300">SLOPE(N135:N170,$I135:$I170)</f>
        <v>1.614795126297103</v>
      </c>
      <c r="S170" s="40">
        <f t="shared" si="300"/>
        <v>1.2239400864288708</v>
      </c>
      <c r="T170" s="29">
        <f t="shared" si="225"/>
        <v>4.271654624502251E-2</v>
      </c>
      <c r="U170" s="43"/>
      <c r="V170" s="23">
        <f>'Conservative Formula 2025'!M170-J170</f>
        <v>8.4662211780887845E-3</v>
      </c>
      <c r="W170" s="23">
        <f>'Conservative Formula 2025'!N170-J170</f>
        <v>-5.5968374501775865E-2</v>
      </c>
      <c r="X170" s="40">
        <f t="shared" si="291"/>
        <v>0.92245989781739346</v>
      </c>
      <c r="Y170" s="40">
        <f t="shared" si="292"/>
        <v>1.6092831355297981</v>
      </c>
      <c r="Z170" s="29">
        <f t="shared" si="222"/>
        <v>4.33827311912372E-2</v>
      </c>
      <c r="AA170" s="6"/>
    </row>
    <row r="171" spans="1:27" x14ac:dyDescent="0.2">
      <c r="A171" s="24">
        <v>15706</v>
      </c>
      <c r="B171" s="4">
        <v>2.3033686925370889E-2</v>
      </c>
      <c r="C171" s="4">
        <v>3.6422905063085098E-2</v>
      </c>
      <c r="D171" s="4">
        <v>2.9379407206269637E-2</v>
      </c>
      <c r="E171" s="4">
        <v>4.5784528930747692E-2</v>
      </c>
      <c r="F171" s="4">
        <v>5.6995418957759503E-2</v>
      </c>
      <c r="G171" s="4">
        <v>7.3062318751445199E-2</v>
      </c>
      <c r="I171" s="4">
        <v>5.1200000000000002E-2</v>
      </c>
      <c r="J171" s="4">
        <v>2.9999999999999997E-4</v>
      </c>
      <c r="L171" s="23">
        <f t="shared" si="214"/>
        <v>2.2733686925370887E-2</v>
      </c>
      <c r="M171" s="23">
        <f t="shared" si="215"/>
        <v>4.548452893074769E-2</v>
      </c>
      <c r="N171" s="23">
        <f t="shared" si="216"/>
        <v>2.9079407206269635E-2</v>
      </c>
      <c r="O171" s="23">
        <f t="shared" si="217"/>
        <v>7.2762318751445204E-2</v>
      </c>
      <c r="P171" s="40">
        <f t="shared" si="288"/>
        <v>0.97633960169405942</v>
      </c>
      <c r="Q171" s="40">
        <f t="shared" ref="Q171" si="301">MAX(0.25,SLOPE(M136:M171,$I136:$I171))</f>
        <v>0.89557514086215861</v>
      </c>
      <c r="R171" s="40">
        <f t="shared" ref="R171:S171" si="302">SLOPE(N136:N171,$I136:$I171)</f>
        <v>1.5926712312724156</v>
      </c>
      <c r="S171" s="40">
        <f t="shared" si="302"/>
        <v>1.2303355042819406</v>
      </c>
      <c r="T171" s="29">
        <f t="shared" si="225"/>
        <v>-1.8362129659408519E-3</v>
      </c>
      <c r="U171" s="43"/>
      <c r="V171" s="23">
        <f>'Conservative Formula 2025'!M171-J171</f>
        <v>3.7852576645622991E-2</v>
      </c>
      <c r="W171" s="23">
        <f>'Conservative Formula 2025'!N171-J171</f>
        <v>1.3020314332292416E-2</v>
      </c>
      <c r="X171" s="40">
        <f t="shared" si="291"/>
        <v>0.91333803801112923</v>
      </c>
      <c r="Y171" s="40">
        <f t="shared" si="292"/>
        <v>1.5932970244198674</v>
      </c>
      <c r="Z171" s="29">
        <f t="shared" si="222"/>
        <v>3.2943632996308578E-2</v>
      </c>
      <c r="AA171" s="6"/>
    </row>
    <row r="172" spans="1:27" x14ac:dyDescent="0.2">
      <c r="A172" s="24">
        <v>15735</v>
      </c>
      <c r="B172" s="4">
        <v>0.1214839948518458</v>
      </c>
      <c r="C172" s="4">
        <v>0.18300785275444476</v>
      </c>
      <c r="D172" s="4">
        <v>0.32767249955540922</v>
      </c>
      <c r="E172" s="4">
        <v>5.8206064183089268E-2</v>
      </c>
      <c r="F172" s="4">
        <v>6.9143781977190732E-2</v>
      </c>
      <c r="G172" s="4">
        <v>0.10839106839958901</v>
      </c>
      <c r="I172" s="4">
        <v>7.1300000000000002E-2</v>
      </c>
      <c r="J172" s="4">
        <v>2.9999999999999997E-4</v>
      </c>
      <c r="L172" s="23">
        <f t="shared" si="214"/>
        <v>0.12118399485184581</v>
      </c>
      <c r="M172" s="23">
        <f t="shared" si="215"/>
        <v>5.7906064183089266E-2</v>
      </c>
      <c r="N172" s="23">
        <f t="shared" si="216"/>
        <v>0.3273724995554092</v>
      </c>
      <c r="O172" s="23">
        <f t="shared" si="217"/>
        <v>0.10809106839958901</v>
      </c>
      <c r="P172" s="40">
        <f t="shared" si="288"/>
        <v>1</v>
      </c>
      <c r="Q172" s="40">
        <f t="shared" ref="Q172" si="303">MAX(0.25,SLOPE(M137:M172,$I137:$I172))</f>
        <v>0.89821255895870455</v>
      </c>
      <c r="R172" s="40">
        <f t="shared" ref="R172:S172" si="304">SLOPE(N137:N172,$I137:$I172)</f>
        <v>1.7272005862833242</v>
      </c>
      <c r="S172" s="40">
        <f t="shared" si="304"/>
        <v>1.2246382749933498</v>
      </c>
      <c r="T172" s="29">
        <f t="shared" si="225"/>
        <v>-5.2312788216164377E-2</v>
      </c>
      <c r="U172" s="43"/>
      <c r="V172" s="23">
        <f>'Conservative Formula 2025'!M172-J172</f>
        <v>0.10322554285714444</v>
      </c>
      <c r="W172" s="23">
        <f>'Conservative Formula 2025'!N172-J172</f>
        <v>0.24444695714285911</v>
      </c>
      <c r="X172" s="40">
        <f t="shared" si="291"/>
        <v>0.94207269438097785</v>
      </c>
      <c r="Y172" s="40">
        <f t="shared" si="292"/>
        <v>1.6815350261217887</v>
      </c>
      <c r="Z172" s="29">
        <f t="shared" si="222"/>
        <v>-4.0402003351574248E-2</v>
      </c>
      <c r="AA172" s="6"/>
    </row>
    <row r="173" spans="1:27" x14ac:dyDescent="0.2">
      <c r="A173" s="24">
        <v>15763</v>
      </c>
      <c r="B173" s="4">
        <v>7.6553352431681265E-2</v>
      </c>
      <c r="C173" s="4">
        <v>0.11833972296281359</v>
      </c>
      <c r="D173" s="4">
        <v>0.26540187350948163</v>
      </c>
      <c r="E173" s="4">
        <v>5.0673767677915205E-2</v>
      </c>
      <c r="F173" s="4">
        <v>5.8743851342737852E-2</v>
      </c>
      <c r="G173" s="4">
        <v>0.10335804141063121</v>
      </c>
      <c r="I173" s="4">
        <v>6.1500000000000006E-2</v>
      </c>
      <c r="J173" s="4">
        <v>2.9999999999999997E-4</v>
      </c>
      <c r="L173" s="23">
        <f t="shared" si="214"/>
        <v>7.6253352431681271E-2</v>
      </c>
      <c r="M173" s="23">
        <f t="shared" si="215"/>
        <v>5.0373767677915203E-2</v>
      </c>
      <c r="N173" s="23">
        <f t="shared" si="216"/>
        <v>0.26510187350948161</v>
      </c>
      <c r="O173" s="23">
        <f t="shared" si="217"/>
        <v>0.10305804141063121</v>
      </c>
      <c r="P173" s="40">
        <f t="shared" si="288"/>
        <v>1</v>
      </c>
      <c r="Q173" s="40">
        <f t="shared" ref="Q173" si="305">MAX(0.25,SLOPE(M138:M173,$I138:$I173))</f>
        <v>0.89687849802207997</v>
      </c>
      <c r="R173" s="40">
        <f t="shared" ref="R173:S173" si="306">SLOPE(N138:N173,$I138:$I173)</f>
        <v>1.8100774629143082</v>
      </c>
      <c r="S173" s="40">
        <f t="shared" si="306"/>
        <v>1.2356926981238661</v>
      </c>
      <c r="T173" s="29">
        <f t="shared" si="225"/>
        <v>-5.2652359034392748E-2</v>
      </c>
      <c r="U173" s="43"/>
      <c r="V173" s="23">
        <f>'Conservative Formula 2025'!M173-J173</f>
        <v>8.0918144862631464E-2</v>
      </c>
      <c r="W173" s="23">
        <f>'Conservative Formula 2025'!N173-J173</f>
        <v>0.17979471184354254</v>
      </c>
      <c r="X173" s="40">
        <f t="shared" si="291"/>
        <v>0.95077764737296455</v>
      </c>
      <c r="Y173" s="40">
        <f t="shared" si="292"/>
        <v>1.7241037421528982</v>
      </c>
      <c r="Z173" s="29">
        <f t="shared" si="222"/>
        <v>-2.102922799921321E-2</v>
      </c>
      <c r="AA173" s="6"/>
    </row>
    <row r="174" spans="1:27" x14ac:dyDescent="0.2">
      <c r="A174" s="24">
        <v>15796</v>
      </c>
      <c r="B174" s="4">
        <v>9.31352727348429E-2</v>
      </c>
      <c r="C174" s="4">
        <v>0.16243041653883372</v>
      </c>
      <c r="D174" s="4">
        <v>0.12309296951733706</v>
      </c>
      <c r="E174" s="4">
        <v>3.6714686324245349E-2</v>
      </c>
      <c r="F174" s="4">
        <v>6.4253443906945096E-2</v>
      </c>
      <c r="G174" s="4">
        <v>0.13625250918667953</v>
      </c>
      <c r="I174" s="4">
        <v>6.0100000000000001E-2</v>
      </c>
      <c r="J174" s="4">
        <v>2.9999999999999997E-4</v>
      </c>
      <c r="L174" s="23">
        <f t="shared" si="214"/>
        <v>9.2835272734842905E-2</v>
      </c>
      <c r="M174" s="23">
        <f t="shared" si="215"/>
        <v>3.6414686324245348E-2</v>
      </c>
      <c r="N174" s="23">
        <f t="shared" si="216"/>
        <v>0.12279296951733706</v>
      </c>
      <c r="O174" s="23">
        <f t="shared" si="217"/>
        <v>0.13595250918667953</v>
      </c>
      <c r="P174" s="40">
        <f t="shared" si="288"/>
        <v>1</v>
      </c>
      <c r="Q174" s="40">
        <f t="shared" ref="Q174" si="307">MAX(0.25,SLOPE(M139:M174,$I139:$I174))</f>
        <v>0.88933823603152207</v>
      </c>
      <c r="R174" s="40">
        <f t="shared" ref="R174:S174" si="308">SLOPE(N139:N174,$I139:$I174)</f>
        <v>1.8178633315380481</v>
      </c>
      <c r="S174" s="40">
        <f t="shared" si="308"/>
        <v>1.2650964332340511</v>
      </c>
      <c r="T174" s="29">
        <f t="shared" si="225"/>
        <v>-2.22114773672418E-2</v>
      </c>
      <c r="U174" s="43"/>
      <c r="V174" s="23">
        <f>'Conservative Formula 2025'!M174-J174</f>
        <v>8.8073969242202316E-2</v>
      </c>
      <c r="W174" s="23">
        <f>'Conservative Formula 2025'!N174-J174</f>
        <v>0.1727964469379257</v>
      </c>
      <c r="X174" s="40">
        <f t="shared" si="291"/>
        <v>0.96370447409054671</v>
      </c>
      <c r="Y174" s="40">
        <f t="shared" si="292"/>
        <v>1.7627975288392674</v>
      </c>
      <c r="Z174" s="29">
        <f t="shared" si="222"/>
        <v>-7.5903129816946163E-3</v>
      </c>
      <c r="AA174" s="6"/>
    </row>
    <row r="175" spans="1:27" x14ac:dyDescent="0.2">
      <c r="A175" s="24">
        <v>15826</v>
      </c>
      <c r="B175" s="4">
        <v>2.3328126809896155E-3</v>
      </c>
      <c r="C175" s="4">
        <v>3.4216598632243578E-2</v>
      </c>
      <c r="D175" s="4">
        <v>9.9459453020925848E-2</v>
      </c>
      <c r="E175" s="4">
        <v>3.9526559203082456E-3</v>
      </c>
      <c r="F175" s="4">
        <v>-6.0045717839801727E-3</v>
      </c>
      <c r="G175" s="4">
        <v>5.0463298157087833E-2</v>
      </c>
      <c r="I175" s="4">
        <v>8.1000000000000013E-3</v>
      </c>
      <c r="J175" s="4">
        <v>2.9999999999999997E-4</v>
      </c>
      <c r="L175" s="23">
        <f t="shared" si="214"/>
        <v>2.0328126809896156E-3</v>
      </c>
      <c r="M175" s="23">
        <f t="shared" si="215"/>
        <v>3.6526559203082457E-3</v>
      </c>
      <c r="N175" s="23">
        <f t="shared" si="216"/>
        <v>9.9159453020925853E-2</v>
      </c>
      <c r="O175" s="23">
        <f t="shared" si="217"/>
        <v>5.0163298157087831E-2</v>
      </c>
      <c r="P175" s="40">
        <f t="shared" si="288"/>
        <v>1</v>
      </c>
      <c r="Q175" s="40">
        <f t="shared" ref="Q175" si="309">MAX(0.25,SLOPE(M140:M175,$I140:$I175))</f>
        <v>0.88944191207899781</v>
      </c>
      <c r="R175" s="40">
        <f t="shared" ref="R175:S175" si="310">SLOPE(N140:N175,$I140:$I175)</f>
        <v>1.8205214590654746</v>
      </c>
      <c r="S175" s="40">
        <f t="shared" si="310"/>
        <v>1.2659339910702652</v>
      </c>
      <c r="T175" s="29">
        <f t="shared" si="225"/>
        <v>-4.4029519072724274E-2</v>
      </c>
      <c r="U175" s="43"/>
      <c r="V175" s="23">
        <f>'Conservative Formula 2025'!M175-J175</f>
        <v>2.4224054794518689E-2</v>
      </c>
      <c r="W175" s="23">
        <f>'Conservative Formula 2025'!N175-J175</f>
        <v>6.8921561643833645E-2</v>
      </c>
      <c r="X175" s="40">
        <f t="shared" si="291"/>
        <v>0.96378199557116684</v>
      </c>
      <c r="Y175" s="40">
        <f t="shared" si="292"/>
        <v>1.7631753077588113</v>
      </c>
      <c r="Z175" s="29">
        <f t="shared" si="222"/>
        <v>-1.3961438593480965E-2</v>
      </c>
      <c r="AA175" s="6"/>
    </row>
    <row r="176" spans="1:27" x14ac:dyDescent="0.2">
      <c r="A176" s="24">
        <v>15857</v>
      </c>
      <c r="B176" s="4">
        <v>5.4941651777431266E-2</v>
      </c>
      <c r="C176" s="4">
        <v>0.10109429371213663</v>
      </c>
      <c r="D176" s="4">
        <v>0.17928373858873203</v>
      </c>
      <c r="E176" s="4">
        <v>5.03558886420572E-2</v>
      </c>
      <c r="F176" s="4">
        <v>5.9933313606029825E-2</v>
      </c>
      <c r="G176" s="4">
        <v>7.1016369440437987E-2</v>
      </c>
      <c r="I176" s="4">
        <v>5.74E-2</v>
      </c>
      <c r="J176" s="4">
        <v>2.9999999999999997E-4</v>
      </c>
      <c r="L176" s="23">
        <f t="shared" si="214"/>
        <v>5.4641651777431265E-2</v>
      </c>
      <c r="M176" s="23">
        <f t="shared" si="215"/>
        <v>5.0055888642057199E-2</v>
      </c>
      <c r="N176" s="23">
        <f t="shared" si="216"/>
        <v>0.17898373858873204</v>
      </c>
      <c r="O176" s="23">
        <f t="shared" si="217"/>
        <v>7.0716369440437993E-2</v>
      </c>
      <c r="P176" s="40">
        <f t="shared" si="288"/>
        <v>0.91845279907884514</v>
      </c>
      <c r="Q176" s="40">
        <f t="shared" ref="Q176" si="311">MAX(0.25,SLOPE(M141:M176,$I141:$I176))</f>
        <v>0.92067444498220141</v>
      </c>
      <c r="R176" s="40">
        <f t="shared" ref="R176:S176" si="312">SLOPE(N141:N176,$I141:$I176)</f>
        <v>2.06022648977142</v>
      </c>
      <c r="S176" s="40">
        <f t="shared" si="312"/>
        <v>1.2698796516567874</v>
      </c>
      <c r="T176" s="29">
        <f t="shared" si="225"/>
        <v>-2.1628027979266197E-2</v>
      </c>
      <c r="U176" s="43"/>
      <c r="V176" s="23">
        <f>'Conservative Formula 2025'!M176-J176</f>
        <v>6.2037492239844304E-2</v>
      </c>
      <c r="W176" s="23">
        <f>'Conservative Formula 2025'!N176-J176</f>
        <v>9.0081544094276794E-2</v>
      </c>
      <c r="X176" s="40">
        <f t="shared" si="291"/>
        <v>0.85941984324880527</v>
      </c>
      <c r="Y176" s="40">
        <f t="shared" si="292"/>
        <v>1.9497485189156858</v>
      </c>
      <c r="Z176" s="29">
        <f t="shared" si="222"/>
        <v>1.3278281351531022E-2</v>
      </c>
      <c r="AA176" s="6"/>
    </row>
    <row r="177" spans="1:27" x14ac:dyDescent="0.2">
      <c r="A177" s="24">
        <v>15887</v>
      </c>
      <c r="B177" s="4">
        <v>2.2531809357679178E-2</v>
      </c>
      <c r="C177" s="4">
        <v>8.6904612729823416E-3</v>
      </c>
      <c r="D177" s="4">
        <v>-2.5678324683967912E-2</v>
      </c>
      <c r="E177" s="4">
        <v>2.2625090542300663E-2</v>
      </c>
      <c r="F177" s="4">
        <v>1.1444779166930541E-2</v>
      </c>
      <c r="G177" s="4">
        <v>1.7778365969748577E-2</v>
      </c>
      <c r="I177" s="4">
        <v>1.8200000000000001E-2</v>
      </c>
      <c r="J177" s="4">
        <v>2.9999999999999997E-4</v>
      </c>
      <c r="L177" s="23">
        <f t="shared" si="214"/>
        <v>2.2231809357679176E-2</v>
      </c>
      <c r="M177" s="23">
        <f t="shared" si="215"/>
        <v>2.2325090542300662E-2</v>
      </c>
      <c r="N177" s="23">
        <f t="shared" si="216"/>
        <v>-2.5978324683967914E-2</v>
      </c>
      <c r="O177" s="23">
        <f t="shared" si="217"/>
        <v>1.7478365969748576E-2</v>
      </c>
      <c r="P177" s="40">
        <f t="shared" si="288"/>
        <v>0.92510627687899594</v>
      </c>
      <c r="Q177" s="40">
        <f t="shared" ref="Q177" si="313">MAX(0.25,SLOPE(M142:M177,$I142:$I177))</f>
        <v>0.9176151693465997</v>
      </c>
      <c r="R177" s="40">
        <f t="shared" ref="R177:S177" si="314">SLOPE(N142:N177,$I142:$I177)</f>
        <v>2.1236365516876501</v>
      </c>
      <c r="S177" s="40">
        <f t="shared" si="314"/>
        <v>1.2619552145822883</v>
      </c>
      <c r="T177" s="29">
        <f t="shared" si="225"/>
        <v>2.3649998929155338E-2</v>
      </c>
      <c r="U177" s="43"/>
      <c r="V177" s="23">
        <f>'Conservative Formula 2025'!M177-J177</f>
        <v>1.9297804451902066E-2</v>
      </c>
      <c r="W177" s="23">
        <f>'Conservative Formula 2025'!N177-J177</f>
        <v>9.3333340686014513E-3</v>
      </c>
      <c r="X177" s="40">
        <f t="shared" si="291"/>
        <v>0.85693530066985124</v>
      </c>
      <c r="Y177" s="40">
        <f t="shared" si="292"/>
        <v>1.974697301068661</v>
      </c>
      <c r="Z177" s="29">
        <f t="shared" si="222"/>
        <v>1.7667512787576896E-2</v>
      </c>
      <c r="AA177" s="6"/>
    </row>
    <row r="178" spans="1:27" x14ac:dyDescent="0.2">
      <c r="A178" s="24">
        <v>15917</v>
      </c>
      <c r="B178" s="4">
        <v>-4.1392789641979455E-2</v>
      </c>
      <c r="C178" s="4">
        <v>-8.4518284814831479E-2</v>
      </c>
      <c r="D178" s="4">
        <v>-0.12496274550101316</v>
      </c>
      <c r="E178" s="4">
        <v>-4.0484016023231373E-2</v>
      </c>
      <c r="F178" s="4">
        <v>-4.2499596508805415E-2</v>
      </c>
      <c r="G178" s="4">
        <v>-7.9963517242216287E-2</v>
      </c>
      <c r="I178" s="4">
        <v>-4.7699999999999992E-2</v>
      </c>
      <c r="J178" s="4">
        <v>2.9999999999999997E-4</v>
      </c>
      <c r="L178" s="23">
        <f t="shared" si="214"/>
        <v>-4.1692789641979457E-2</v>
      </c>
      <c r="M178" s="23">
        <f t="shared" si="215"/>
        <v>-4.0784016023231374E-2</v>
      </c>
      <c r="N178" s="23">
        <f t="shared" si="216"/>
        <v>-0.12526274550101316</v>
      </c>
      <c r="O178" s="23">
        <f t="shared" si="217"/>
        <v>-8.0263517242216281E-2</v>
      </c>
      <c r="P178" s="40">
        <f t="shared" si="288"/>
        <v>0.93173269395873592</v>
      </c>
      <c r="Q178" s="40">
        <f t="shared" ref="Q178" si="315">MAX(0.25,SLOPE(M143:M178,$I143:$I178))</f>
        <v>0.91420965096194717</v>
      </c>
      <c r="R178" s="40">
        <f t="shared" ref="R178:S178" si="316">SLOPE(N143:N178,$I143:$I178)</f>
        <v>2.1820634019594611</v>
      </c>
      <c r="S178" s="40">
        <f t="shared" si="316"/>
        <v>1.2975755245342704</v>
      </c>
      <c r="T178" s="29">
        <f t="shared" si="225"/>
        <v>1.653687817393068E-2</v>
      </c>
      <c r="U178" s="43"/>
      <c r="V178" s="23">
        <f>'Conservative Formula 2025'!M178-J178</f>
        <v>-5.4571781796592535E-2</v>
      </c>
      <c r="W178" s="23">
        <f>'Conservative Formula 2025'!N178-J178</f>
        <v>-7.8434027397262268E-2</v>
      </c>
      <c r="X178" s="40">
        <f t="shared" si="291"/>
        <v>0.88006692238705864</v>
      </c>
      <c r="Y178" s="40">
        <f t="shared" si="292"/>
        <v>1.9884921557373998</v>
      </c>
      <c r="Z178" s="29">
        <f t="shared" si="222"/>
        <v>-2.3962980213308969E-2</v>
      </c>
      <c r="AA178" s="6"/>
    </row>
    <row r="179" spans="1:27" x14ac:dyDescent="0.2">
      <c r="A179" s="24">
        <v>15949</v>
      </c>
      <c r="B179" s="4">
        <v>-1.492730999930969E-3</v>
      </c>
      <c r="C179" s="4">
        <v>1.1728704652926636E-2</v>
      </c>
      <c r="D179" s="4">
        <v>-7.0525648535999519E-3</v>
      </c>
      <c r="E179" s="4">
        <v>1.3909983759354816E-2</v>
      </c>
      <c r="F179" s="4">
        <v>1.0403334460944658E-2</v>
      </c>
      <c r="G179" s="4">
        <v>2.2060628894132739E-2</v>
      </c>
      <c r="I179" s="4">
        <v>1.3000000000000001E-2</v>
      </c>
      <c r="J179" s="4">
        <v>2.9999999999999997E-4</v>
      </c>
      <c r="L179" s="23">
        <f t="shared" si="214"/>
        <v>-1.7927309999309689E-3</v>
      </c>
      <c r="M179" s="23">
        <f t="shared" si="215"/>
        <v>1.3609983759354816E-2</v>
      </c>
      <c r="N179" s="23">
        <f t="shared" si="216"/>
        <v>-7.3525648535999518E-3</v>
      </c>
      <c r="O179" s="23">
        <f t="shared" si="217"/>
        <v>2.1760628894132737E-2</v>
      </c>
      <c r="P179" s="40">
        <f t="shared" si="288"/>
        <v>0.93230129283695451</v>
      </c>
      <c r="Q179" s="40">
        <f t="shared" ref="Q179" si="317">MAX(0.25,SLOPE(M144:M179,$I144:$I179))</f>
        <v>0.91517954601056328</v>
      </c>
      <c r="R179" s="40">
        <f t="shared" ref="R179:S179" si="318">SLOPE(N144:N179,$I144:$I179)</f>
        <v>2.1858973370201498</v>
      </c>
      <c r="S179" s="40">
        <f t="shared" si="318"/>
        <v>1.2984513050522231</v>
      </c>
      <c r="T179" s="29">
        <f t="shared" si="225"/>
        <v>-2.187996505544727E-4</v>
      </c>
      <c r="U179" s="43"/>
      <c r="V179" s="23">
        <f>'Conservative Formula 2025'!M179-J179</f>
        <v>1.7656077428473936E-2</v>
      </c>
      <c r="W179" s="23">
        <f>'Conservative Formula 2025'!N179-J179</f>
        <v>-5.8601963494352757E-3</v>
      </c>
      <c r="X179" s="40">
        <f t="shared" si="291"/>
        <v>0.8823079509787608</v>
      </c>
      <c r="Y179" s="40">
        <f t="shared" si="292"/>
        <v>1.9914005510794788</v>
      </c>
      <c r="Z179" s="29">
        <f t="shared" si="222"/>
        <v>2.3009253958541205E-2</v>
      </c>
      <c r="AA179" s="6"/>
    </row>
    <row r="180" spans="1:27" x14ac:dyDescent="0.2">
      <c r="A180" s="24">
        <v>15979</v>
      </c>
      <c r="B180" s="4">
        <v>2.420655689421114E-2</v>
      </c>
      <c r="C180" s="4">
        <v>4.5594788243523476E-2</v>
      </c>
      <c r="D180" s="4">
        <v>5.0797239104362513E-2</v>
      </c>
      <c r="E180" s="4">
        <v>2.2225721099399687E-2</v>
      </c>
      <c r="F180" s="4">
        <v>2.1770323311037343E-2</v>
      </c>
      <c r="G180" s="4">
        <v>3.3185041507419522E-2</v>
      </c>
      <c r="I180" s="4">
        <v>2.4E-2</v>
      </c>
      <c r="J180" s="4">
        <v>2.9999999999999997E-4</v>
      </c>
      <c r="L180" s="23">
        <f t="shared" si="214"/>
        <v>2.3906556894211138E-2</v>
      </c>
      <c r="M180" s="23">
        <f t="shared" si="215"/>
        <v>2.1925721099399685E-2</v>
      </c>
      <c r="N180" s="23">
        <f t="shared" si="216"/>
        <v>5.0497239104362511E-2</v>
      </c>
      <c r="O180" s="23">
        <f t="shared" si="217"/>
        <v>3.288504150741952E-2</v>
      </c>
      <c r="P180" s="40">
        <f t="shared" si="288"/>
        <v>0.92900704947175361</v>
      </c>
      <c r="Q180" s="40">
        <f t="shared" ref="Q180" si="319">MAX(0.25,SLOPE(M145:M180,$I145:$I180))</f>
        <v>0.91596378842835213</v>
      </c>
      <c r="R180" s="40">
        <f t="shared" ref="R180:S180" si="320">SLOPE(N145:N180,$I145:$I180)</f>
        <v>2.1861459174840521</v>
      </c>
      <c r="S180" s="40">
        <f t="shared" si="320"/>
        <v>1.2982939203726551</v>
      </c>
      <c r="T180" s="29">
        <f t="shared" si="225"/>
        <v>5.8631182754251276E-4</v>
      </c>
      <c r="U180" s="43"/>
      <c r="V180" s="23">
        <f>'Conservative Formula 2025'!M180-J180</f>
        <v>3.2770136493264178E-2</v>
      </c>
      <c r="W180" s="23">
        <f>'Conservative Formula 2025'!N180-J180</f>
        <v>5.0069151920649722E-2</v>
      </c>
      <c r="X180" s="40">
        <f t="shared" si="291"/>
        <v>0.88172981052981636</v>
      </c>
      <c r="Y180" s="40">
        <f t="shared" si="292"/>
        <v>1.9947653450427754</v>
      </c>
      <c r="Z180" s="29">
        <f t="shared" si="222"/>
        <v>1.1998699256001902E-2</v>
      </c>
      <c r="AA180" s="6"/>
    </row>
    <row r="181" spans="1:27" x14ac:dyDescent="0.2">
      <c r="A181" s="24">
        <v>16008</v>
      </c>
      <c r="B181" s="4">
        <v>7.8562625536311437E-3</v>
      </c>
      <c r="C181" s="4">
        <v>3.3171242338381202E-3</v>
      </c>
      <c r="D181" s="4">
        <v>-2.1765684692848564E-2</v>
      </c>
      <c r="E181" s="4">
        <v>-1.2340253144549451E-2</v>
      </c>
      <c r="F181" s="4">
        <v>-9.1531658229044854E-3</v>
      </c>
      <c r="G181" s="4">
        <v>-1.256055850444282E-2</v>
      </c>
      <c r="I181" s="4">
        <v>-1.15E-2</v>
      </c>
      <c r="J181" s="4">
        <v>2.9999999999999997E-4</v>
      </c>
      <c r="L181" s="23">
        <f t="shared" si="214"/>
        <v>7.5562625536311438E-3</v>
      </c>
      <c r="M181" s="23">
        <f t="shared" si="215"/>
        <v>-1.2640253144549451E-2</v>
      </c>
      <c r="N181" s="23">
        <f t="shared" si="216"/>
        <v>-2.2065684692848565E-2</v>
      </c>
      <c r="O181" s="23">
        <f t="shared" si="217"/>
        <v>-1.286055850444282E-2</v>
      </c>
      <c r="P181" s="40">
        <f t="shared" si="288"/>
        <v>0.93360203581436063</v>
      </c>
      <c r="Q181" s="40">
        <f t="shared" ref="Q181" si="321">MAX(0.25,SLOPE(M146:M181,$I146:$I181))</f>
        <v>0.92456041005555312</v>
      </c>
      <c r="R181" s="40">
        <f t="shared" ref="R181:S181" si="322">SLOPE(N146:N181,$I146:$I181)</f>
        <v>2.189215314316284</v>
      </c>
      <c r="S181" s="40">
        <f t="shared" si="322"/>
        <v>1.2741530631265607</v>
      </c>
      <c r="T181" s="29">
        <f t="shared" si="225"/>
        <v>7.1664522864341934E-3</v>
      </c>
      <c r="U181" s="43"/>
      <c r="V181" s="23">
        <f>'Conservative Formula 2025'!M181-J181</f>
        <v>-1.8481369863034055E-3</v>
      </c>
      <c r="W181" s="23">
        <f>'Conservative Formula 2025'!N181-J181</f>
        <v>-5.2731081081069161E-3</v>
      </c>
      <c r="X181" s="40">
        <f t="shared" si="291"/>
        <v>0.88550732312767566</v>
      </c>
      <c r="Y181" s="40">
        <f t="shared" si="292"/>
        <v>1.9881551182963966</v>
      </c>
      <c r="Z181" s="29">
        <f t="shared" si="222"/>
        <v>5.4743738598671786E-4</v>
      </c>
      <c r="AA181" s="6"/>
    </row>
    <row r="182" spans="1:27" x14ac:dyDescent="0.2">
      <c r="A182" s="24">
        <v>16040</v>
      </c>
      <c r="B182" s="4">
        <v>-6.0825767352040261E-2</v>
      </c>
      <c r="C182" s="4">
        <v>-0.10050502552304952</v>
      </c>
      <c r="D182" s="4">
        <v>-0.16316004286847496</v>
      </c>
      <c r="E182" s="4">
        <v>-4.6782646979917186E-2</v>
      </c>
      <c r="F182" s="4">
        <v>-5.916304250090032E-2</v>
      </c>
      <c r="G182" s="4">
        <v>-0.11084529665817555</v>
      </c>
      <c r="I182" s="4">
        <v>-5.91E-2</v>
      </c>
      <c r="J182" s="4">
        <v>2.9999999999999997E-4</v>
      </c>
      <c r="L182" s="23">
        <f t="shared" si="214"/>
        <v>-6.1125767352040263E-2</v>
      </c>
      <c r="M182" s="23">
        <f t="shared" si="215"/>
        <v>-4.7082646979917188E-2</v>
      </c>
      <c r="N182" s="23">
        <f t="shared" si="216"/>
        <v>-0.16346004286847496</v>
      </c>
      <c r="O182" s="23">
        <f t="shared" si="217"/>
        <v>-0.11114529665817555</v>
      </c>
      <c r="P182" s="40">
        <f t="shared" si="288"/>
        <v>0.96693135762705695</v>
      </c>
      <c r="Q182" s="40">
        <f t="shared" ref="Q182" si="323">MAX(0.25,SLOPE(M147:M182,$I147:$I182))</f>
        <v>0.91033750030750771</v>
      </c>
      <c r="R182" s="40">
        <f t="shared" ref="R182:S182" si="324">SLOPE(N147:N182,$I147:$I182)</f>
        <v>2.2437141162025718</v>
      </c>
      <c r="S182" s="40">
        <f t="shared" si="324"/>
        <v>1.3165687680409892</v>
      </c>
      <c r="T182" s="29">
        <f t="shared" si="225"/>
        <v>2.2749682032564229E-2</v>
      </c>
      <c r="U182" s="43"/>
      <c r="V182" s="23">
        <f>'Conservative Formula 2025'!M182-J182</f>
        <v>-5.9410651546011363E-2</v>
      </c>
      <c r="W182" s="23">
        <f>'Conservative Formula 2025'!N182-J182</f>
        <v>-0.14056811518846482</v>
      </c>
      <c r="X182" s="40">
        <f t="shared" si="291"/>
        <v>0.91532191114508477</v>
      </c>
      <c r="Y182" s="40">
        <f t="shared" si="292"/>
        <v>2.0201176818922315</v>
      </c>
      <c r="Z182" s="29">
        <f t="shared" si="222"/>
        <v>3.6105713551740359E-3</v>
      </c>
      <c r="AA182" s="6"/>
    </row>
    <row r="183" spans="1:27" x14ac:dyDescent="0.2">
      <c r="A183" s="24">
        <v>16071</v>
      </c>
      <c r="B183" s="4">
        <v>8.0112744106363154E-2</v>
      </c>
      <c r="C183" s="4">
        <v>0.10821850662366672</v>
      </c>
      <c r="D183" s="4">
        <v>0.16325637457945774</v>
      </c>
      <c r="E183" s="4">
        <v>4.9015796391558064E-2</v>
      </c>
      <c r="F183" s="4">
        <v>6.929476624596953E-2</v>
      </c>
      <c r="G183" s="4">
        <v>0.11773667638222007</v>
      </c>
      <c r="I183" s="4">
        <v>6.3600000000000004E-2</v>
      </c>
      <c r="J183" s="4">
        <v>2.9999999999999997E-4</v>
      </c>
      <c r="L183" s="23">
        <f t="shared" si="214"/>
        <v>7.9812744106363159E-2</v>
      </c>
      <c r="M183" s="23">
        <f t="shared" si="215"/>
        <v>4.8715796391558062E-2</v>
      </c>
      <c r="N183" s="23">
        <f t="shared" si="216"/>
        <v>0.16295637457945775</v>
      </c>
      <c r="O183" s="23">
        <f t="shared" si="217"/>
        <v>0.11743667638222008</v>
      </c>
      <c r="P183" s="40">
        <f t="shared" si="288"/>
        <v>0.97508877945854311</v>
      </c>
      <c r="Q183" s="40">
        <f t="shared" ref="Q183" si="325">MAX(0.25,SLOPE(M148:M183,$I148:$I183))</f>
        <v>0.90376977787058621</v>
      </c>
      <c r="R183" s="40">
        <f t="shared" ref="R183:S183" si="326">SLOPE(N148:N183,$I148:$I183)</f>
        <v>2.2533661130513551</v>
      </c>
      <c r="S183" s="40">
        <f t="shared" si="326"/>
        <v>1.3422216523760888</v>
      </c>
      <c r="T183" s="29">
        <f t="shared" si="225"/>
        <v>-1.2885350815674518E-2</v>
      </c>
      <c r="U183" s="43"/>
      <c r="V183" s="23">
        <f>'Conservative Formula 2025'!M183-J183</f>
        <v>6.9622150470834504E-2</v>
      </c>
      <c r="W183" s="23">
        <f>'Conservative Formula 2025'!N183-J183</f>
        <v>0.1480419812718998</v>
      </c>
      <c r="X183" s="40">
        <f t="shared" si="291"/>
        <v>0.91764033812032142</v>
      </c>
      <c r="Y183" s="40">
        <f t="shared" si="292"/>
        <v>2.0324537739249044</v>
      </c>
      <c r="Z183" s="29">
        <f t="shared" si="222"/>
        <v>2.7791816443859252E-3</v>
      </c>
      <c r="AA183" s="6"/>
    </row>
    <row r="184" spans="1:27" x14ac:dyDescent="0.2">
      <c r="A184" s="24">
        <v>16102</v>
      </c>
      <c r="B184" s="4">
        <v>3.9503654923251919E-2</v>
      </c>
      <c r="C184" s="4">
        <v>5.1748810301278425E-2</v>
      </c>
      <c r="D184" s="4">
        <v>8.2672272373705225E-2</v>
      </c>
      <c r="E184" s="4">
        <v>1.1658044564646808E-2</v>
      </c>
      <c r="F184" s="4">
        <v>2.1202113444209525E-2</v>
      </c>
      <c r="G184" s="4">
        <v>2.7623706479594334E-2</v>
      </c>
      <c r="I184" s="4">
        <v>1.7399999999999999E-2</v>
      </c>
      <c r="J184" s="4">
        <v>2.9999999999999997E-4</v>
      </c>
      <c r="L184" s="23">
        <f t="shared" si="214"/>
        <v>3.9203654923251917E-2</v>
      </c>
      <c r="M184" s="23">
        <f t="shared" si="215"/>
        <v>1.1358044564646808E-2</v>
      </c>
      <c r="N184" s="23">
        <f t="shared" si="216"/>
        <v>8.237227237370523E-2</v>
      </c>
      <c r="O184" s="23">
        <f t="shared" si="217"/>
        <v>2.7323706479594333E-2</v>
      </c>
      <c r="P184" s="40">
        <f t="shared" si="288"/>
        <v>1</v>
      </c>
      <c r="Q184" s="40">
        <f t="shared" ref="Q184" si="327">MAX(0.25,SLOPE(M149:M184,$I149:$I184))</f>
        <v>0.91507058986351231</v>
      </c>
      <c r="R184" s="40">
        <f t="shared" ref="R184:S184" si="328">SLOPE(N149:N184,$I149:$I184)</f>
        <v>2.2944918551894151</v>
      </c>
      <c r="S184" s="40">
        <f t="shared" si="328"/>
        <v>1.3262562967109177</v>
      </c>
      <c r="T184" s="29">
        <f t="shared" si="225"/>
        <v>-2.0698300340776868E-3</v>
      </c>
      <c r="U184" s="43"/>
      <c r="V184" s="23">
        <f>'Conservative Formula 2025'!M184-J184</f>
        <v>3.2338824324326075E-2</v>
      </c>
      <c r="W184" s="23">
        <f>'Conservative Formula 2025'!N184-J184</f>
        <v>7.970367567567746E-2</v>
      </c>
      <c r="X184" s="40">
        <f t="shared" si="291"/>
        <v>0.93585847060871308</v>
      </c>
      <c r="Y184" s="40">
        <f t="shared" si="292"/>
        <v>2.1186932841435646</v>
      </c>
      <c r="Z184" s="29">
        <f t="shared" si="222"/>
        <v>-3.9742078653592153E-3</v>
      </c>
      <c r="AA184" s="6"/>
    </row>
    <row r="185" spans="1:27" x14ac:dyDescent="0.2">
      <c r="A185" s="24">
        <v>16131</v>
      </c>
      <c r="B185" s="4">
        <v>1.2388417261617324E-2</v>
      </c>
      <c r="C185" s="4">
        <v>1.4408835997252734E-2</v>
      </c>
      <c r="D185" s="4">
        <v>2.6271776220288423E-2</v>
      </c>
      <c r="E185" s="4">
        <v>2.9765967375205982E-3</v>
      </c>
      <c r="F185" s="4">
        <v>4.1965842891125149E-3</v>
      </c>
      <c r="G185" s="4">
        <v>6.7785330217093875E-3</v>
      </c>
      <c r="I185" s="4">
        <v>3.7000000000000002E-3</v>
      </c>
      <c r="J185" s="4">
        <v>2.9999999999999997E-4</v>
      </c>
      <c r="L185" s="23">
        <f t="shared" si="214"/>
        <v>1.2088417261617324E-2</v>
      </c>
      <c r="M185" s="23">
        <f t="shared" si="215"/>
        <v>2.6765967375205982E-3</v>
      </c>
      <c r="N185" s="23">
        <f t="shared" si="216"/>
        <v>2.5971776220288421E-2</v>
      </c>
      <c r="O185" s="23">
        <f t="shared" si="217"/>
        <v>6.4785330217093876E-3</v>
      </c>
      <c r="P185" s="40">
        <f t="shared" si="288"/>
        <v>1</v>
      </c>
      <c r="Q185" s="40">
        <f t="shared" ref="Q185" si="329">MAX(0.25,SLOPE(M150:M185,$I150:$I185))</f>
        <v>0.91214139258002891</v>
      </c>
      <c r="R185" s="40">
        <f t="shared" ref="R185:S185" si="330">SLOPE(N150:N185,$I150:$I185)</f>
        <v>2.290329397537632</v>
      </c>
      <c r="S185" s="40">
        <f t="shared" si="330"/>
        <v>1.3265641375843555</v>
      </c>
      <c r="T185" s="29">
        <f t="shared" si="225"/>
        <v>-5.9528885920668521E-4</v>
      </c>
      <c r="U185" s="43"/>
      <c r="V185" s="23">
        <f>'Conservative Formula 2025'!M185-J185</f>
        <v>2.2280027951781155E-2</v>
      </c>
      <c r="W185" s="23">
        <f>'Conservative Formula 2025'!N185-J185</f>
        <v>1.664469674096055E-2</v>
      </c>
      <c r="X185" s="40">
        <f t="shared" si="291"/>
        <v>0.93436910443401944</v>
      </c>
      <c r="Y185" s="40">
        <f t="shared" si="292"/>
        <v>2.117012565878889</v>
      </c>
      <c r="Z185" s="29">
        <f t="shared" si="222"/>
        <v>1.5950934086345812E-2</v>
      </c>
      <c r="AA185" s="6"/>
    </row>
    <row r="186" spans="1:27" x14ac:dyDescent="0.2">
      <c r="A186" s="24">
        <v>16162</v>
      </c>
      <c r="B186" s="4">
        <v>2.4903722194229427E-2</v>
      </c>
      <c r="C186" s="4">
        <v>5.4645649787749218E-2</v>
      </c>
      <c r="D186" s="4">
        <v>7.7962104060185666E-2</v>
      </c>
      <c r="E186" s="4">
        <v>2.0355688779112979E-2</v>
      </c>
      <c r="F186" s="4">
        <v>2.4982526333711563E-2</v>
      </c>
      <c r="G186" s="4">
        <v>4.2582959800408604E-2</v>
      </c>
      <c r="I186" s="4">
        <v>2.46E-2</v>
      </c>
      <c r="J186" s="4">
        <v>2.0000000000000001E-4</v>
      </c>
      <c r="L186" s="23">
        <f t="shared" si="214"/>
        <v>2.4703722194229429E-2</v>
      </c>
      <c r="M186" s="23">
        <f t="shared" si="215"/>
        <v>2.015568877911298E-2</v>
      </c>
      <c r="N186" s="23">
        <f t="shared" si="216"/>
        <v>7.7762104060185661E-2</v>
      </c>
      <c r="O186" s="23">
        <f t="shared" si="217"/>
        <v>4.2382959800408605E-2</v>
      </c>
      <c r="P186" s="40">
        <f t="shared" si="288"/>
        <v>1</v>
      </c>
      <c r="Q186" s="40">
        <f t="shared" ref="Q186" si="331">MAX(0.25,SLOPE(M151:M186,$I151:$I186))</f>
        <v>0.91249367297560513</v>
      </c>
      <c r="R186" s="40">
        <f t="shared" ref="R186:S186" si="332">SLOPE(N151:N186,$I151:$I186)</f>
        <v>2.2924524029964424</v>
      </c>
      <c r="S186" s="40">
        <f t="shared" si="332"/>
        <v>1.3267007967750295</v>
      </c>
      <c r="T186" s="29">
        <f t="shared" si="225"/>
        <v>-9.5504791988525253E-3</v>
      </c>
      <c r="U186" s="43"/>
      <c r="V186" s="23">
        <f>'Conservative Formula 2025'!M186-J186</f>
        <v>3.8441145268083489E-2</v>
      </c>
      <c r="W186" s="23">
        <f>'Conservative Formula 2025'!N186-J186</f>
        <v>5.9481409885494531E-2</v>
      </c>
      <c r="X186" s="40">
        <f t="shared" si="291"/>
        <v>0.93564187228870843</v>
      </c>
      <c r="Y186" s="40">
        <f t="shared" si="292"/>
        <v>2.1156739482941718</v>
      </c>
      <c r="Z186" s="29">
        <f t="shared" si="222"/>
        <v>1.3044422636898301E-2</v>
      </c>
      <c r="AA186" s="6"/>
    </row>
    <row r="187" spans="1:27" x14ac:dyDescent="0.2">
      <c r="A187" s="24">
        <v>16190</v>
      </c>
      <c r="B187" s="4">
        <v>-1.7892733487617329E-2</v>
      </c>
      <c r="C187" s="4">
        <v>-3.3159421613342177E-2</v>
      </c>
      <c r="D187" s="4">
        <v>-5.5616673776818448E-2</v>
      </c>
      <c r="E187" s="4">
        <v>-1.096816492109598E-2</v>
      </c>
      <c r="F187" s="4">
        <v>-2.0174741909870231E-2</v>
      </c>
      <c r="G187" s="4">
        <v>-2.9179057131789143E-2</v>
      </c>
      <c r="I187" s="4">
        <v>-1.6899999999999998E-2</v>
      </c>
      <c r="J187" s="4">
        <v>2.9999999999999997E-4</v>
      </c>
      <c r="L187" s="23">
        <f t="shared" si="214"/>
        <v>-1.8192733487617331E-2</v>
      </c>
      <c r="M187" s="23">
        <f t="shared" si="215"/>
        <v>-1.126816492109598E-2</v>
      </c>
      <c r="N187" s="23">
        <f t="shared" si="216"/>
        <v>-5.591667377681845E-2</v>
      </c>
      <c r="O187" s="23">
        <f t="shared" si="217"/>
        <v>-2.9479057131789145E-2</v>
      </c>
      <c r="P187" s="40">
        <f t="shared" si="288"/>
        <v>1</v>
      </c>
      <c r="Q187" s="40">
        <f t="shared" ref="Q187" si="333">MAX(0.25,SLOPE(M152:M187,$I152:$I187))</f>
        <v>0.91920330954322083</v>
      </c>
      <c r="R187" s="40">
        <f t="shared" ref="R187:S187" si="334">SLOPE(N152:N187,$I152:$I187)</f>
        <v>2.3573618522953179</v>
      </c>
      <c r="S187" s="40">
        <f t="shared" si="334"/>
        <v>1.3406178052749687</v>
      </c>
      <c r="T187" s="29">
        <f t="shared" si="225"/>
        <v>8.0349851071931967E-3</v>
      </c>
      <c r="U187" s="43"/>
      <c r="V187" s="23">
        <f>'Conservative Formula 2025'!M187-J187</f>
        <v>-1.8667824324322714E-2</v>
      </c>
      <c r="W187" s="23">
        <f>'Conservative Formula 2025'!N187-J187</f>
        <v>-4.9474418918917608E-2</v>
      </c>
      <c r="X187" s="40">
        <f t="shared" si="291"/>
        <v>0.94734391388174355</v>
      </c>
      <c r="Y187" s="40">
        <f t="shared" si="292"/>
        <v>2.1334726628141913</v>
      </c>
      <c r="Z187" s="29">
        <f t="shared" si="222"/>
        <v>3.4328180178312337E-3</v>
      </c>
      <c r="AA187" s="6"/>
    </row>
    <row r="188" spans="1:27" x14ac:dyDescent="0.2">
      <c r="A188" s="24">
        <v>16223</v>
      </c>
      <c r="B188" s="4">
        <v>6.013156840354994E-2</v>
      </c>
      <c r="C188" s="4">
        <v>6.999873929160727E-2</v>
      </c>
      <c r="D188" s="4">
        <v>7.4263292480625909E-2</v>
      </c>
      <c r="E188" s="4">
        <v>4.295964598265245E-2</v>
      </c>
      <c r="F188" s="4">
        <v>5.6102851396885089E-2</v>
      </c>
      <c r="G188" s="4">
        <v>6.691503685270983E-2</v>
      </c>
      <c r="I188" s="4">
        <v>5.0700000000000002E-2</v>
      </c>
      <c r="J188" s="4">
        <v>2.9999999999999997E-4</v>
      </c>
      <c r="L188" s="23">
        <f t="shared" si="214"/>
        <v>5.9831568403549938E-2</v>
      </c>
      <c r="M188" s="23">
        <f t="shared" si="215"/>
        <v>4.2659645982652449E-2</v>
      </c>
      <c r="N188" s="23">
        <f t="shared" si="216"/>
        <v>7.3963292480625914E-2</v>
      </c>
      <c r="O188" s="23">
        <f t="shared" si="217"/>
        <v>6.6615036852709836E-2</v>
      </c>
      <c r="P188" s="40">
        <f t="shared" si="288"/>
        <v>1</v>
      </c>
      <c r="Q188" s="40">
        <f t="shared" ref="Q188" si="335">MAX(0.25,SLOPE(M153:M188,$I153:$I188))</f>
        <v>0.91826720253062244</v>
      </c>
      <c r="R188" s="40">
        <f t="shared" ref="R188:S188" si="336">SLOPE(N153:N188,$I153:$I188)</f>
        <v>2.3234076193560211</v>
      </c>
      <c r="S188" s="40">
        <f t="shared" si="336"/>
        <v>1.3361073513924822</v>
      </c>
      <c r="T188" s="29">
        <f t="shared" si="225"/>
        <v>1.2587840843801622E-2</v>
      </c>
      <c r="U188" s="43"/>
      <c r="V188" s="23">
        <f>'Conservative Formula 2025'!M188-J188</f>
        <v>5.5634332853690092E-2</v>
      </c>
      <c r="W188" s="23">
        <f>'Conservative Formula 2025'!N188-J188</f>
        <v>7.1199951230192376E-2</v>
      </c>
      <c r="X188" s="40">
        <f t="shared" si="291"/>
        <v>0.947071565840649</v>
      </c>
      <c r="Y188" s="40">
        <f t="shared" si="292"/>
        <v>2.1073651049566133</v>
      </c>
      <c r="Z188" s="29">
        <f t="shared" si="222"/>
        <v>2.5353850765654794E-2</v>
      </c>
      <c r="AA188" s="6"/>
    </row>
    <row r="189" spans="1:27" x14ac:dyDescent="0.2">
      <c r="A189" s="24">
        <v>16253</v>
      </c>
      <c r="B189" s="4">
        <v>7.0242145204427509E-2</v>
      </c>
      <c r="C189" s="4">
        <v>0.11579697735757999</v>
      </c>
      <c r="D189" s="4">
        <v>0.16153052398138024</v>
      </c>
      <c r="E189" s="4">
        <v>4.2091845952995088E-2</v>
      </c>
      <c r="F189" s="4">
        <v>6.0066513101513674E-2</v>
      </c>
      <c r="G189" s="4">
        <v>9.9901404170068986E-2</v>
      </c>
      <c r="I189" s="4">
        <v>5.4900000000000004E-2</v>
      </c>
      <c r="J189" s="4">
        <v>2.9999999999999997E-4</v>
      </c>
      <c r="L189" s="23">
        <f t="shared" si="214"/>
        <v>6.9942145204427514E-2</v>
      </c>
      <c r="M189" s="23">
        <f t="shared" si="215"/>
        <v>4.1791845952995087E-2</v>
      </c>
      <c r="N189" s="23">
        <f t="shared" si="216"/>
        <v>0.16123052398138024</v>
      </c>
      <c r="O189" s="23">
        <f t="shared" si="217"/>
        <v>9.9601404170068991E-2</v>
      </c>
      <c r="P189" s="40">
        <f t="shared" si="288"/>
        <v>1</v>
      </c>
      <c r="Q189" s="40">
        <f t="shared" ref="Q189" si="337">MAX(0.25,SLOPE(M154:M189,$I154:$I189))</f>
        <v>0.90656444384606627</v>
      </c>
      <c r="R189" s="40">
        <f t="shared" ref="R189:S189" si="338">SLOPE(N154:N189,$I154:$I189)</f>
        <v>2.387217529158518</v>
      </c>
      <c r="S189" s="40">
        <f t="shared" si="338"/>
        <v>1.3731801408769055</v>
      </c>
      <c r="T189" s="29">
        <f t="shared" si="225"/>
        <v>-1.4243081994784641E-2</v>
      </c>
      <c r="U189" s="43"/>
      <c r="V189" s="23">
        <f>'Conservative Formula 2025'!M189-J189</f>
        <v>7.4854571767199535E-2</v>
      </c>
      <c r="W189" s="23">
        <f>'Conservative Formula 2025'!N189-J189</f>
        <v>0.23412457799658523</v>
      </c>
      <c r="X189" s="40">
        <f t="shared" si="291"/>
        <v>0.97325409458082623</v>
      </c>
      <c r="Y189" s="40">
        <f t="shared" si="292"/>
        <v>2.2317320919286838</v>
      </c>
      <c r="Z189" s="29">
        <f t="shared" si="222"/>
        <v>-3.206032589530404E-2</v>
      </c>
      <c r="AA189" s="6"/>
    </row>
    <row r="190" spans="1:27" x14ac:dyDescent="0.2">
      <c r="A190" s="24">
        <v>16284</v>
      </c>
      <c r="B190" s="4">
        <v>6.8020351157804804E-3</v>
      </c>
      <c r="C190" s="4">
        <v>-2.1191533718051936E-2</v>
      </c>
      <c r="D190" s="4">
        <v>-1.7494774539698943E-2</v>
      </c>
      <c r="E190" s="4">
        <v>-1.4155242723233763E-2</v>
      </c>
      <c r="F190" s="4">
        <v>-1.4904418809120079E-2</v>
      </c>
      <c r="G190" s="4">
        <v>-1.9274166464608E-2</v>
      </c>
      <c r="I190" s="4">
        <v>-1.49E-2</v>
      </c>
      <c r="J190" s="4">
        <v>2.9999999999999997E-4</v>
      </c>
      <c r="L190" s="23">
        <f t="shared" si="214"/>
        <v>6.5020351157804804E-3</v>
      </c>
      <c r="M190" s="23">
        <f t="shared" si="215"/>
        <v>-1.4455242723233763E-2</v>
      </c>
      <c r="N190" s="23">
        <f t="shared" si="216"/>
        <v>-1.7794774539698945E-2</v>
      </c>
      <c r="O190" s="23">
        <f t="shared" si="217"/>
        <v>-1.9574166464608002E-2</v>
      </c>
      <c r="P190" s="40">
        <f t="shared" si="288"/>
        <v>1</v>
      </c>
      <c r="Q190" s="40">
        <f t="shared" ref="Q190" si="339">MAX(0.25,SLOPE(M155:M190,$I155:$I190))</f>
        <v>0.9127502903776088</v>
      </c>
      <c r="R190" s="40">
        <f t="shared" ref="R190:S190" si="340">SLOPE(N155:N190,$I155:$I190)</f>
        <v>2.3274770666246503</v>
      </c>
      <c r="S190" s="40">
        <f t="shared" si="340"/>
        <v>1.3669060227651153</v>
      </c>
      <c r="T190" s="29">
        <f t="shared" si="225"/>
        <v>6.1328847490286246E-3</v>
      </c>
      <c r="U190" s="43"/>
      <c r="V190" s="23">
        <f>'Conservative Formula 2025'!M190-J190</f>
        <v>-3.5524729729712653E-3</v>
      </c>
      <c r="W190" s="23">
        <f>'Conservative Formula 2025'!N190-J190</f>
        <v>-3.8281756756755526E-2</v>
      </c>
      <c r="X190" s="40">
        <f t="shared" si="291"/>
        <v>0.95551191216065978</v>
      </c>
      <c r="Y190" s="40">
        <f t="shared" si="292"/>
        <v>2.1393452372844646</v>
      </c>
      <c r="Z190" s="29">
        <f t="shared" si="222"/>
        <v>1.350328548804664E-2</v>
      </c>
      <c r="AA190" s="6"/>
    </row>
    <row r="191" spans="1:27" x14ac:dyDescent="0.2">
      <c r="A191" s="24">
        <v>16315</v>
      </c>
      <c r="B191" s="4">
        <v>2.5511469646398943E-2</v>
      </c>
      <c r="C191" s="4">
        <v>3.4989999282906137E-2</v>
      </c>
      <c r="D191" s="4">
        <v>6.2794759113969922E-2</v>
      </c>
      <c r="E191" s="4">
        <v>1.188779774625992E-2</v>
      </c>
      <c r="F191" s="4">
        <v>1.4431311991340401E-2</v>
      </c>
      <c r="G191" s="4">
        <v>3.3489619259886583E-2</v>
      </c>
      <c r="I191" s="4">
        <v>1.5700000000000002E-2</v>
      </c>
      <c r="J191" s="4">
        <v>2.9999999999999997E-4</v>
      </c>
      <c r="L191" s="23">
        <f t="shared" si="214"/>
        <v>2.5211469646398942E-2</v>
      </c>
      <c r="M191" s="23">
        <f t="shared" si="215"/>
        <v>1.1587797746259921E-2</v>
      </c>
      <c r="N191" s="23">
        <f t="shared" si="216"/>
        <v>6.2494759113969921E-2</v>
      </c>
      <c r="O191" s="23">
        <f t="shared" si="217"/>
        <v>3.3189619259886581E-2</v>
      </c>
      <c r="P191" s="40">
        <f t="shared" si="288"/>
        <v>1</v>
      </c>
      <c r="Q191" s="40">
        <f t="shared" ref="Q191" si="341">MAX(0.25,SLOPE(M156:M191,$I156:$I191))</f>
        <v>0.91368824418547812</v>
      </c>
      <c r="R191" s="40">
        <f t="shared" ref="R191:S191" si="342">SLOPE(N156:N191,$I156:$I191)</f>
        <v>2.3229858059698567</v>
      </c>
      <c r="S191" s="40">
        <f t="shared" si="342"/>
        <v>1.3632672180716077</v>
      </c>
      <c r="T191" s="29">
        <f t="shared" si="225"/>
        <v>-6.612375084516342E-3</v>
      </c>
      <c r="U191" s="43"/>
      <c r="V191" s="23">
        <f>'Conservative Formula 2025'!M191-J191</f>
        <v>2.8227639904813327E-2</v>
      </c>
      <c r="W191" s="23">
        <f>'Conservative Formula 2025'!N191-J191</f>
        <v>6.7452682746141218E-2</v>
      </c>
      <c r="X191" s="40">
        <f t="shared" si="291"/>
        <v>0.95344874507652522</v>
      </c>
      <c r="Y191" s="40">
        <f t="shared" si="292"/>
        <v>2.1390036089595541</v>
      </c>
      <c r="Z191" s="29">
        <f t="shared" si="222"/>
        <v>-1.987689459461265E-3</v>
      </c>
      <c r="AA191" s="6"/>
    </row>
    <row r="192" spans="1:27" x14ac:dyDescent="0.2">
      <c r="A192" s="24">
        <v>16344</v>
      </c>
      <c r="B192" s="4">
        <v>7.7165949618573926E-3</v>
      </c>
      <c r="C192" s="4">
        <v>2.9040701040596861E-3</v>
      </c>
      <c r="D192" s="4">
        <v>-2.1851484163490587E-2</v>
      </c>
      <c r="E192" s="4">
        <v>3.323343382630517E-3</v>
      </c>
      <c r="F192" s="4">
        <v>-3.4348952074390038E-3</v>
      </c>
      <c r="G192" s="4">
        <v>-5.0512195366794188E-3</v>
      </c>
      <c r="I192" s="4">
        <v>1E-4</v>
      </c>
      <c r="J192" s="4">
        <v>2.0000000000000001E-4</v>
      </c>
      <c r="L192" s="23">
        <f t="shared" si="214"/>
        <v>7.5165949618573929E-3</v>
      </c>
      <c r="M192" s="23">
        <f t="shared" si="215"/>
        <v>3.1233433826305169E-3</v>
      </c>
      <c r="N192" s="23">
        <f t="shared" si="216"/>
        <v>-2.2051484163490585E-2</v>
      </c>
      <c r="O192" s="23">
        <f t="shared" si="217"/>
        <v>-5.2512195366794185E-3</v>
      </c>
      <c r="P192" s="40">
        <f t="shared" si="288"/>
        <v>1</v>
      </c>
      <c r="Q192" s="40">
        <f t="shared" ref="Q192" si="343">MAX(0.25,SLOPE(M157:M192,$I157:$I192))</f>
        <v>0.91537176552121502</v>
      </c>
      <c r="R192" s="40">
        <f t="shared" ref="R192:S192" si="344">SLOPE(N157:N192,$I157:$I192)</f>
        <v>2.3108961287409699</v>
      </c>
      <c r="S192" s="40">
        <f t="shared" si="344"/>
        <v>1.3536759946620029</v>
      </c>
      <c r="T192" s="29">
        <f t="shared" si="225"/>
        <v>1.2139827890528834E-2</v>
      </c>
      <c r="U192" s="43"/>
      <c r="V192" s="23">
        <f>'Conservative Formula 2025'!M192-J192</f>
        <v>9.3528244846954097E-3</v>
      </c>
      <c r="W192" s="23">
        <f>'Conservative Formula 2025'!N192-J192</f>
        <v>-1.3015020110646503E-2</v>
      </c>
      <c r="X192" s="40">
        <f t="shared" si="291"/>
        <v>0.94996195687556872</v>
      </c>
      <c r="Y192" s="40">
        <f t="shared" si="292"/>
        <v>2.1351820839740472</v>
      </c>
      <c r="Z192" s="29">
        <f t="shared" si="222"/>
        <v>1.5894085623936859E-2</v>
      </c>
      <c r="AA192" s="6"/>
    </row>
    <row r="193" spans="1:27" x14ac:dyDescent="0.2">
      <c r="A193" s="24">
        <v>16376</v>
      </c>
      <c r="B193" s="4">
        <v>8.699478575603381E-3</v>
      </c>
      <c r="C193" s="4">
        <v>2.3812946691310621E-3</v>
      </c>
      <c r="D193" s="4">
        <v>-2.7558251880300033E-2</v>
      </c>
      <c r="E193" s="4">
        <v>7.1361071727302772E-3</v>
      </c>
      <c r="F193" s="4">
        <v>-2.1452069355364367E-3</v>
      </c>
      <c r="G193" s="4">
        <v>-1.928352370885611E-2</v>
      </c>
      <c r="I193" s="4">
        <v>1.6000000000000001E-3</v>
      </c>
      <c r="J193" s="4">
        <v>2.9999999999999997E-4</v>
      </c>
      <c r="L193" s="23">
        <f t="shared" si="214"/>
        <v>8.3994785756033811E-3</v>
      </c>
      <c r="M193" s="23">
        <f t="shared" si="215"/>
        <v>6.8361071727302773E-3</v>
      </c>
      <c r="N193" s="23">
        <f t="shared" si="216"/>
        <v>-2.7858251880300035E-2</v>
      </c>
      <c r="O193" s="23">
        <f t="shared" si="217"/>
        <v>-1.9583523708856111E-2</v>
      </c>
      <c r="P193" s="40">
        <f t="shared" si="288"/>
        <v>1</v>
      </c>
      <c r="Q193" s="40">
        <f t="shared" ref="Q193" si="345">MAX(0.25,SLOPE(M158:M193,$I158:$I193))</f>
        <v>0.91596902790906742</v>
      </c>
      <c r="R193" s="40">
        <f t="shared" ref="R193:S193" si="346">SLOPE(N158:N193,$I158:$I193)</f>
        <v>2.3553787103926513</v>
      </c>
      <c r="S193" s="40">
        <f t="shared" si="346"/>
        <v>1.3705563471145206</v>
      </c>
      <c r="T193" s="29">
        <f t="shared" si="225"/>
        <v>2.1194846678194258E-2</v>
      </c>
      <c r="U193" s="43"/>
      <c r="V193" s="23">
        <f>'Conservative Formula 2025'!M193-J193</f>
        <v>1.1858026666668098E-2</v>
      </c>
      <c r="W193" s="23">
        <f>'Conservative Formula 2025'!N193-J193</f>
        <v>-2.983881081080967E-2</v>
      </c>
      <c r="X193" s="40">
        <f t="shared" si="291"/>
        <v>0.9484419257511687</v>
      </c>
      <c r="Y193" s="40">
        <f t="shared" si="292"/>
        <v>2.1610417160916908</v>
      </c>
      <c r="Z193" s="29">
        <f t="shared" si="222"/>
        <v>2.6457465157465915E-2</v>
      </c>
      <c r="AA193" s="6"/>
    </row>
    <row r="194" spans="1:27" x14ac:dyDescent="0.2">
      <c r="A194" s="24">
        <v>16406</v>
      </c>
      <c r="B194" s="4">
        <v>2.0273253201104735E-2</v>
      </c>
      <c r="C194" s="4">
        <v>3.0478330111468832E-2</v>
      </c>
      <c r="D194" s="4">
        <v>3.4914557671504198E-2</v>
      </c>
      <c r="E194" s="4">
        <v>1.3521226964045896E-2</v>
      </c>
      <c r="F194" s="4">
        <v>2.1685099050981371E-2</v>
      </c>
      <c r="G194" s="4">
        <v>2.21147323574995E-2</v>
      </c>
      <c r="I194" s="4">
        <v>1.7100000000000001E-2</v>
      </c>
      <c r="J194" s="4">
        <v>2.9999999999999997E-4</v>
      </c>
      <c r="L194" s="23">
        <f t="shared" si="214"/>
        <v>1.9973253201104733E-2</v>
      </c>
      <c r="M194" s="23">
        <f t="shared" si="215"/>
        <v>1.3221226964045896E-2</v>
      </c>
      <c r="N194" s="23">
        <f t="shared" si="216"/>
        <v>3.4614557671504197E-2</v>
      </c>
      <c r="O194" s="23">
        <f t="shared" si="217"/>
        <v>2.1814732357499499E-2</v>
      </c>
      <c r="P194" s="40">
        <f t="shared" si="288"/>
        <v>1</v>
      </c>
      <c r="Q194" s="40">
        <f t="shared" ref="Q194" si="347">MAX(0.25,SLOPE(M159:M194,$I159:$I194))</f>
        <v>0.91625360630691133</v>
      </c>
      <c r="R194" s="40">
        <f t="shared" ref="R194:S194" si="348">SLOPE(N159:N194,$I159:$I194)</f>
        <v>2.3478809689727718</v>
      </c>
      <c r="S194" s="40">
        <f t="shared" si="348"/>
        <v>1.3711595930297202</v>
      </c>
      <c r="T194" s="29">
        <f t="shared" si="225"/>
        <v>1.8973668979846633E-3</v>
      </c>
      <c r="U194" s="43"/>
      <c r="V194" s="23">
        <f>'Conservative Formula 2025'!M194-J194</f>
        <v>2.3210173772733232E-2</v>
      </c>
      <c r="W194" s="23">
        <f>'Conservative Formula 2025'!N194-J194</f>
        <v>1.7396258438534727E-2</v>
      </c>
      <c r="X194" s="40">
        <f t="shared" si="291"/>
        <v>0.9543782177290604</v>
      </c>
      <c r="Y194" s="40">
        <f t="shared" si="292"/>
        <v>2.1146592297608287</v>
      </c>
      <c r="Z194" s="29">
        <f t="shared" si="222"/>
        <v>1.6421956632835591E-2</v>
      </c>
      <c r="AA194" s="6"/>
    </row>
    <row r="195" spans="1:27" x14ac:dyDescent="0.2">
      <c r="A195" s="24">
        <v>16435</v>
      </c>
      <c r="B195" s="4">
        <v>5.2893383167803787E-2</v>
      </c>
      <c r="C195" s="4">
        <v>8.4438540737877155E-2</v>
      </c>
      <c r="D195" s="4">
        <v>0.10462203046306517</v>
      </c>
      <c r="E195" s="4">
        <v>2.5098246908648258E-2</v>
      </c>
      <c r="F195" s="4">
        <v>4.7714306897444381E-2</v>
      </c>
      <c r="G195" s="4">
        <v>8.3483233008216029E-2</v>
      </c>
      <c r="I195" s="4">
        <v>4.0300000000000002E-2</v>
      </c>
      <c r="J195" s="4">
        <v>2.0000000000000001E-4</v>
      </c>
      <c r="L195" s="23">
        <f t="shared" si="214"/>
        <v>5.2693383167803788E-2</v>
      </c>
      <c r="M195" s="23">
        <f t="shared" si="215"/>
        <v>2.489824690864826E-2</v>
      </c>
      <c r="N195" s="23">
        <f t="shared" si="216"/>
        <v>0.10442203046306517</v>
      </c>
      <c r="O195" s="23">
        <f t="shared" si="217"/>
        <v>8.3283233008216023E-2</v>
      </c>
      <c r="P195" s="40">
        <f t="shared" si="288"/>
        <v>0.94341244573148497</v>
      </c>
      <c r="Q195" s="40">
        <f t="shared" ref="Q195" si="349">MAX(0.25,SLOPE(M160:M195,$I160:$I195))</f>
        <v>0.90709517798550376</v>
      </c>
      <c r="R195" s="40">
        <f t="shared" ref="R195:S195" si="350">SLOPE(N160:N195,$I160:$I195)</f>
        <v>2.3395657834228705</v>
      </c>
      <c r="S195" s="40">
        <f t="shared" si="350"/>
        <v>1.436761280532733</v>
      </c>
      <c r="T195" s="29">
        <f t="shared" si="225"/>
        <v>-1.2673464306512214E-2</v>
      </c>
      <c r="U195" s="43"/>
      <c r="V195" s="23">
        <f>'Conservative Formula 2025'!M195-J195</f>
        <v>5.2771480778158276E-2</v>
      </c>
      <c r="W195" s="23">
        <f>'Conservative Formula 2025'!N195-J195</f>
        <v>0.15560191044461422</v>
      </c>
      <c r="X195" s="40">
        <f t="shared" si="291"/>
        <v>0.94054654310622809</v>
      </c>
      <c r="Y195" s="40">
        <f t="shared" si="292"/>
        <v>2.0734039211026882</v>
      </c>
      <c r="Z195" s="29">
        <f t="shared" si="222"/>
        <v>-1.828840291241185E-2</v>
      </c>
      <c r="AA195" s="6"/>
    </row>
    <row r="196" spans="1:27" x14ac:dyDescent="0.2">
      <c r="A196" s="24">
        <v>16468</v>
      </c>
      <c r="B196" s="4">
        <v>3.0792266946080282E-2</v>
      </c>
      <c r="C196" s="4">
        <v>5.3630868637609908E-2</v>
      </c>
      <c r="D196" s="4">
        <v>7.339375839838147E-2</v>
      </c>
      <c r="E196" s="4">
        <v>1.1290146993562233E-2</v>
      </c>
      <c r="F196" s="4">
        <v>2.7937939000046486E-2</v>
      </c>
      <c r="G196" s="4">
        <v>2.8171629339013959E-2</v>
      </c>
      <c r="I196" s="4">
        <v>2.0099999999999996E-2</v>
      </c>
      <c r="J196" s="4">
        <v>2.9999999999999997E-4</v>
      </c>
      <c r="L196" s="23">
        <f t="shared" ref="L196:L259" si="351">B196-$J196</f>
        <v>3.0492266946080281E-2</v>
      </c>
      <c r="M196" s="23">
        <f t="shared" ref="M196:M259" si="352">E196-$J196</f>
        <v>1.0990146993562233E-2</v>
      </c>
      <c r="N196" s="23">
        <f t="shared" ref="N196:N259" si="353">D196-$J196</f>
        <v>7.3093758398381475E-2</v>
      </c>
      <c r="O196" s="23">
        <f t="shared" ref="O196:O259" si="354">G196-$J196</f>
        <v>2.7871629339013958E-2</v>
      </c>
      <c r="P196" s="40">
        <f t="shared" si="288"/>
        <v>0.95997892315559286</v>
      </c>
      <c r="Q196" s="40">
        <f t="shared" ref="Q196" si="355">MAX(0.25,SLOPE(M161:M196,$I161:$I196))</f>
        <v>0.90212776428232633</v>
      </c>
      <c r="R196" s="40">
        <f t="shared" ref="R196:S196" si="356">SLOPE(N161:N196,$I161:$I196)</f>
        <v>2.3800922772320536</v>
      </c>
      <c r="S196" s="40">
        <f t="shared" si="356"/>
        <v>1.4413410071613428</v>
      </c>
      <c r="T196" s="29">
        <f t="shared" si="225"/>
        <v>-3.1021840290883923E-3</v>
      </c>
      <c r="U196" s="43"/>
      <c r="V196" s="23">
        <f>'Conservative Formula 2025'!M196-J196</f>
        <v>4.0125893333335015E-2</v>
      </c>
      <c r="W196" s="23">
        <f>'Conservative Formula 2025'!N196-J196</f>
        <v>6.2905066666667703E-2</v>
      </c>
      <c r="X196" s="40">
        <f t="shared" si="291"/>
        <v>0.95242607937390267</v>
      </c>
      <c r="Y196" s="40">
        <f t="shared" si="292"/>
        <v>2.1063859069820232</v>
      </c>
      <c r="Z196" s="29">
        <f t="shared" si="222"/>
        <v>1.2323284067202265E-2</v>
      </c>
      <c r="AA196" s="6"/>
    </row>
    <row r="197" spans="1:27" x14ac:dyDescent="0.2">
      <c r="A197" s="24">
        <v>16496</v>
      </c>
      <c r="B197" s="4">
        <v>7.8128422077142545E-2</v>
      </c>
      <c r="C197" s="4">
        <v>0.1023681163772221</v>
      </c>
      <c r="D197" s="4">
        <v>0.11896722345353616</v>
      </c>
      <c r="E197" s="4">
        <v>5.0809846972525774E-2</v>
      </c>
      <c r="F197" s="4">
        <v>6.8638286092003398E-2</v>
      </c>
      <c r="G197" s="4">
        <v>9.0811529891247744E-2</v>
      </c>
      <c r="I197" s="4">
        <v>6.2300000000000001E-2</v>
      </c>
      <c r="J197" s="4">
        <v>2.0000000000000001E-4</v>
      </c>
      <c r="L197" s="23">
        <f t="shared" si="351"/>
        <v>7.792842207714254E-2</v>
      </c>
      <c r="M197" s="23">
        <f t="shared" si="352"/>
        <v>5.0609846972525775E-2</v>
      </c>
      <c r="N197" s="23">
        <f t="shared" si="353"/>
        <v>0.11876722345353616</v>
      </c>
      <c r="O197" s="23">
        <f t="shared" si="354"/>
        <v>9.0611529891247738E-2</v>
      </c>
      <c r="P197" s="40">
        <f t="shared" si="288"/>
        <v>0.97335187008173896</v>
      </c>
      <c r="Q197" s="40">
        <f t="shared" ref="Q197" si="357">MAX(0.25,SLOPE(M162:M197,$I162:$I197))</f>
        <v>0.88498955110808508</v>
      </c>
      <c r="R197" s="40">
        <f t="shared" ref="R197:S197" si="358">SLOPE(N162:N197,$I162:$I197)</f>
        <v>2.3885871410366346</v>
      </c>
      <c r="S197" s="40">
        <f t="shared" si="358"/>
        <v>1.4645020339719002</v>
      </c>
      <c r="T197" s="29">
        <f t="shared" si="225"/>
        <v>1.2255682090595021E-2</v>
      </c>
      <c r="U197" s="43"/>
      <c r="V197" s="23">
        <f>'Conservative Formula 2025'!M197-J197</f>
        <v>7.6210511122432462E-2</v>
      </c>
      <c r="W197" s="23">
        <f>'Conservative Formula 2025'!N197-J197</f>
        <v>0.10403958517990583</v>
      </c>
      <c r="X197" s="40">
        <f t="shared" si="291"/>
        <v>0.96348448814930754</v>
      </c>
      <c r="Y197" s="40">
        <f t="shared" si="292"/>
        <v>2.1065683028875331</v>
      </c>
      <c r="Z197" s="29">
        <f t="shared" ref="Z197:Z260" si="359">V197/$X196-W197/$Y196</f>
        <v>3.0624783520655778E-2</v>
      </c>
      <c r="AA197" s="6"/>
    </row>
    <row r="198" spans="1:27" x14ac:dyDescent="0.2">
      <c r="A198" s="24">
        <v>16526</v>
      </c>
      <c r="B198" s="4">
        <v>-3.322996777612397E-2</v>
      </c>
      <c r="C198" s="4">
        <v>-6.4557970019105682E-2</v>
      </c>
      <c r="D198" s="4">
        <v>-8.6474144262782771E-2</v>
      </c>
      <c r="E198" s="4">
        <v>-2.9630159683343482E-2</v>
      </c>
      <c r="F198" s="4">
        <v>-4.5972679436649733E-2</v>
      </c>
      <c r="G198" s="4">
        <v>-6.2764165460588051E-2</v>
      </c>
      <c r="I198" s="4">
        <v>-3.8900000000000004E-2</v>
      </c>
      <c r="J198" s="4">
        <v>2.0000000000000001E-4</v>
      </c>
      <c r="L198" s="23">
        <f t="shared" si="351"/>
        <v>-3.3429967776123969E-2</v>
      </c>
      <c r="M198" s="23">
        <f t="shared" si="352"/>
        <v>-2.9830159683343481E-2</v>
      </c>
      <c r="N198" s="23">
        <f t="shared" si="353"/>
        <v>-8.6674144262782776E-2</v>
      </c>
      <c r="O198" s="23">
        <f t="shared" si="354"/>
        <v>-6.2964165460588056E-2</v>
      </c>
      <c r="P198" s="40">
        <f t="shared" si="288"/>
        <v>1</v>
      </c>
      <c r="Q198" s="40">
        <f t="shared" ref="Q198" si="360">MAX(0.25,SLOPE(M163:M198,$I163:$I198))</f>
        <v>0.83082453350278485</v>
      </c>
      <c r="R198" s="40">
        <f t="shared" ref="R198:S198" si="361">SLOPE(N163:N198,$I163:$I198)</f>
        <v>2.5166080073463939</v>
      </c>
      <c r="S198" s="40">
        <f t="shared" si="361"/>
        <v>1.5538186719170761</v>
      </c>
      <c r="T198" s="29">
        <f t="shared" ref="T198:T261" si="362">(L198/$P197+M198/$Q197)/2-(N198/$R197+O198/$S197)/2</f>
        <v>5.6141767658542119E-3</v>
      </c>
      <c r="U198" s="43"/>
      <c r="V198" s="23">
        <f>'Conservative Formula 2025'!M198-J198</f>
        <v>-3.6467769772849289E-2</v>
      </c>
      <c r="W198" s="23">
        <f>'Conservative Formula 2025'!N198-J198</f>
        <v>-9.2370534198072535E-2</v>
      </c>
      <c r="X198" s="40">
        <f t="shared" si="291"/>
        <v>1.0250914237175286</v>
      </c>
      <c r="Y198" s="40">
        <f t="shared" si="292"/>
        <v>2.2600337454191761</v>
      </c>
      <c r="Z198" s="29">
        <f t="shared" si="359"/>
        <v>5.9989425165497129E-3</v>
      </c>
      <c r="AA198" s="6"/>
    </row>
    <row r="199" spans="1:27" x14ac:dyDescent="0.2">
      <c r="A199" s="24">
        <v>16557</v>
      </c>
      <c r="B199" s="4">
        <v>7.0444875293659059E-2</v>
      </c>
      <c r="C199" s="4">
        <v>0.10010655910731692</v>
      </c>
      <c r="D199" s="4">
        <v>0.11508439139876558</v>
      </c>
      <c r="E199" s="4">
        <v>6.7460657233975985E-2</v>
      </c>
      <c r="F199" s="4">
        <v>8.3881179642109949E-2</v>
      </c>
      <c r="G199" s="4">
        <v>0.12330553490969431</v>
      </c>
      <c r="I199" s="4">
        <v>7.8E-2</v>
      </c>
      <c r="J199" s="4">
        <v>2.9999999999999997E-4</v>
      </c>
      <c r="L199" s="23">
        <f t="shared" si="351"/>
        <v>7.0144875293659065E-2</v>
      </c>
      <c r="M199" s="23">
        <f t="shared" si="352"/>
        <v>6.716065723397599E-2</v>
      </c>
      <c r="N199" s="23">
        <f t="shared" si="353"/>
        <v>0.11478439139876559</v>
      </c>
      <c r="O199" s="23">
        <f t="shared" si="354"/>
        <v>0.12300553490969432</v>
      </c>
      <c r="P199" s="40">
        <f t="shared" si="288"/>
        <v>1</v>
      </c>
      <c r="Q199" s="40">
        <f t="shared" ref="Q199" si="363">MAX(0.25,SLOPE(M164:M199,$I164:$I199))</f>
        <v>0.82108589207777616</v>
      </c>
      <c r="R199" s="40">
        <f t="shared" ref="R199:S199" si="364">SLOPE(N164:N199,$I164:$I199)</f>
        <v>2.4915288239647002</v>
      </c>
      <c r="S199" s="40">
        <f t="shared" si="364"/>
        <v>1.6001121901760125</v>
      </c>
      <c r="T199" s="29">
        <f t="shared" si="362"/>
        <v>1.3103446477974068E-2</v>
      </c>
      <c r="U199" s="43"/>
      <c r="V199" s="23">
        <f>'Conservative Formula 2025'!M199-J199</f>
        <v>7.3940440000002078E-2</v>
      </c>
      <c r="W199" s="23">
        <f>'Conservative Formula 2025'!N199-J199</f>
        <v>0.10457072000000164</v>
      </c>
      <c r="X199" s="40">
        <f t="shared" si="291"/>
        <v>1.0231366207111283</v>
      </c>
      <c r="Y199" s="40">
        <f t="shared" si="292"/>
        <v>2.214673008354537</v>
      </c>
      <c r="Z199" s="29">
        <f t="shared" si="359"/>
        <v>2.5861041818246694E-2</v>
      </c>
      <c r="AA199" s="6"/>
    </row>
    <row r="200" spans="1:27" x14ac:dyDescent="0.2">
      <c r="A200" s="24">
        <v>16588</v>
      </c>
      <c r="B200" s="4">
        <v>2.8222689357628505E-2</v>
      </c>
      <c r="C200" s="4">
        <v>2.2967793608294151E-2</v>
      </c>
      <c r="D200" s="4">
        <v>6.5668759646646757E-2</v>
      </c>
      <c r="E200" s="4">
        <v>1.8778664912258547E-2</v>
      </c>
      <c r="F200" s="4">
        <v>9.2862362011190136E-3</v>
      </c>
      <c r="G200" s="4">
        <v>2.4353279789679494E-2</v>
      </c>
      <c r="I200" s="4">
        <v>1.7299999999999999E-2</v>
      </c>
      <c r="J200" s="4">
        <v>2.9999999999999997E-4</v>
      </c>
      <c r="L200" s="23">
        <f t="shared" si="351"/>
        <v>2.7922689357628504E-2</v>
      </c>
      <c r="M200" s="23">
        <f t="shared" si="352"/>
        <v>1.8478664912258545E-2</v>
      </c>
      <c r="N200" s="23">
        <f t="shared" si="353"/>
        <v>6.5368759646646762E-2</v>
      </c>
      <c r="O200" s="23">
        <f t="shared" si="354"/>
        <v>2.4053279789679492E-2</v>
      </c>
      <c r="P200" s="40">
        <f t="shared" si="288"/>
        <v>1</v>
      </c>
      <c r="Q200" s="40">
        <f t="shared" ref="Q200" si="365">MAX(0.25,SLOPE(M165:M200,$I165:$I200))</f>
        <v>0.79327811324133735</v>
      </c>
      <c r="R200" s="40">
        <f t="shared" ref="R200:S200" si="366">SLOPE(N165:N200,$I165:$I200)</f>
        <v>2.641064461089031</v>
      </c>
      <c r="S200" s="40">
        <f t="shared" si="366"/>
        <v>1.6781965854885275</v>
      </c>
      <c r="T200" s="29">
        <f t="shared" si="362"/>
        <v>4.5795964783268868E-3</v>
      </c>
      <c r="U200" s="43"/>
      <c r="V200" s="23">
        <f>'Conservative Formula 2025'!M200-J200</f>
        <v>1.9089704121632654E-2</v>
      </c>
      <c r="W200" s="23">
        <f>'Conservative Formula 2025'!N200-J200</f>
        <v>5.6851844853969623E-2</v>
      </c>
      <c r="X200" s="40">
        <f t="shared" si="291"/>
        <v>1.0622036151691852</v>
      </c>
      <c r="Y200" s="40">
        <f t="shared" si="292"/>
        <v>2.3049918502638671</v>
      </c>
      <c r="Z200" s="29">
        <f t="shared" si="359"/>
        <v>-7.01251617536542E-3</v>
      </c>
      <c r="AA200" s="6"/>
    </row>
    <row r="201" spans="1:27" x14ac:dyDescent="0.2">
      <c r="A201" s="24">
        <v>16617</v>
      </c>
      <c r="B201" s="4">
        <v>4.4972103578710954E-3</v>
      </c>
      <c r="C201" s="4">
        <v>3.0161934110923383E-2</v>
      </c>
      <c r="D201" s="4">
        <v>0.11967421131854405</v>
      </c>
      <c r="E201" s="4">
        <v>-9.9640616308871444E-3</v>
      </c>
      <c r="F201" s="4">
        <v>4.6976059468224474E-3</v>
      </c>
      <c r="G201" s="4">
        <v>5.6919365325707627E-2</v>
      </c>
      <c r="I201" s="4">
        <v>3.9000000000000003E-3</v>
      </c>
      <c r="J201" s="4">
        <v>2.0000000000000001E-4</v>
      </c>
      <c r="L201" s="23">
        <f t="shared" si="351"/>
        <v>4.2972103578710957E-3</v>
      </c>
      <c r="M201" s="23">
        <f t="shared" si="352"/>
        <v>-1.0164061630887145E-2</v>
      </c>
      <c r="N201" s="23">
        <f t="shared" si="353"/>
        <v>0.11947421131854405</v>
      </c>
      <c r="O201" s="23">
        <f t="shared" si="354"/>
        <v>5.6719365325707628E-2</v>
      </c>
      <c r="P201" s="40">
        <f t="shared" si="288"/>
        <v>1</v>
      </c>
      <c r="Q201" s="40">
        <f t="shared" ref="Q201" si="367">MAX(0.25,SLOPE(M166:M201,$I166:$I201))</f>
        <v>0.79891352813293459</v>
      </c>
      <c r="R201" s="40">
        <f t="shared" ref="R201:S201" si="368">SLOPE(N166:N201,$I166:$I201)</f>
        <v>2.5940098605964201</v>
      </c>
      <c r="S201" s="40">
        <f t="shared" si="368"/>
        <v>1.6586810275769481</v>
      </c>
      <c r="T201" s="29">
        <f t="shared" si="362"/>
        <v>-4.3775237354868594E-2</v>
      </c>
      <c r="U201" s="43"/>
      <c r="V201" s="23">
        <f>'Conservative Formula 2025'!M201-J201</f>
        <v>6.0810134969399915E-3</v>
      </c>
      <c r="W201" s="23">
        <f>'Conservative Formula 2025'!N201-J201</f>
        <v>8.9649286248284915E-2</v>
      </c>
      <c r="X201" s="40">
        <f t="shared" si="291"/>
        <v>1.0664525854245366</v>
      </c>
      <c r="Y201" s="40">
        <f t="shared" si="292"/>
        <v>2.2745678714827871</v>
      </c>
      <c r="Z201" s="29">
        <f t="shared" si="359"/>
        <v>-3.316863340385591E-2</v>
      </c>
      <c r="AA201" s="6"/>
    </row>
    <row r="202" spans="1:27" x14ac:dyDescent="0.2">
      <c r="A202" s="24">
        <v>16649</v>
      </c>
      <c r="B202" s="4">
        <v>-2.4579984616625361E-2</v>
      </c>
      <c r="C202" s="4">
        <v>-4.504839335498001E-2</v>
      </c>
      <c r="D202" s="4">
        <v>-4.9196557123036611E-2</v>
      </c>
      <c r="E202" s="4">
        <v>-7.2391491446929246E-3</v>
      </c>
      <c r="F202" s="4">
        <v>-3.2312222411456593E-2</v>
      </c>
      <c r="G202" s="4">
        <v>-5.7314388541473638E-2</v>
      </c>
      <c r="I202" s="4">
        <v>-2.1700000000000001E-2</v>
      </c>
      <c r="J202" s="4">
        <v>2.9999999999999997E-4</v>
      </c>
      <c r="L202" s="23">
        <f t="shared" si="351"/>
        <v>-2.4879984616625363E-2</v>
      </c>
      <c r="M202" s="23">
        <f t="shared" si="352"/>
        <v>-7.5391491446929245E-3</v>
      </c>
      <c r="N202" s="23">
        <f t="shared" si="353"/>
        <v>-4.9496557123036612E-2</v>
      </c>
      <c r="O202" s="23">
        <f t="shared" si="354"/>
        <v>-5.7614388541473639E-2</v>
      </c>
      <c r="P202" s="40">
        <f t="shared" si="288"/>
        <v>1</v>
      </c>
      <c r="Q202" s="40">
        <f t="shared" ref="Q202" si="369">MAX(0.25,SLOPE(M167:M202,$I167:$I202))</f>
        <v>0.79023341614164389</v>
      </c>
      <c r="R202" s="40">
        <f t="shared" ref="R202:S202" si="370">SLOPE(N167:N202,$I167:$I202)</f>
        <v>2.5977634909758138</v>
      </c>
      <c r="S202" s="40">
        <f t="shared" si="370"/>
        <v>1.6781492512699563</v>
      </c>
      <c r="T202" s="29">
        <f t="shared" si="362"/>
        <v>9.7497117074230935E-3</v>
      </c>
      <c r="U202" s="43"/>
      <c r="V202" s="23">
        <f>'Conservative Formula 2025'!M202-J202</f>
        <v>-2.0878306666665493E-2</v>
      </c>
      <c r="W202" s="23">
        <f>'Conservative Formula 2025'!N202-J202</f>
        <v>-3.0343079999998669E-2</v>
      </c>
      <c r="X202" s="40">
        <f t="shared" si="291"/>
        <v>1.07162236625222</v>
      </c>
      <c r="Y202" s="40">
        <f t="shared" si="292"/>
        <v>2.2672724791625258</v>
      </c>
      <c r="Z202" s="29">
        <f t="shared" si="359"/>
        <v>-6.2371901964242294E-3</v>
      </c>
      <c r="AA202" s="6"/>
    </row>
    <row r="203" spans="1:27" x14ac:dyDescent="0.2">
      <c r="A203" s="24">
        <v>16680</v>
      </c>
      <c r="B203" s="4">
        <v>7.1619738070252126E-2</v>
      </c>
      <c r="C203" s="4">
        <v>8.2362467284913032E-2</v>
      </c>
      <c r="D203" s="4">
        <v>4.106379862751286E-2</v>
      </c>
      <c r="E203" s="4">
        <v>5.9172655487437886E-2</v>
      </c>
      <c r="F203" s="4">
        <v>7.0392429237237319E-2</v>
      </c>
      <c r="G203" s="4">
        <v>6.6805130287064696E-2</v>
      </c>
      <c r="I203" s="4">
        <v>6.2E-2</v>
      </c>
      <c r="J203" s="4">
        <v>2.9999999999999997E-4</v>
      </c>
      <c r="L203" s="23">
        <f t="shared" si="351"/>
        <v>7.1319738070252131E-2</v>
      </c>
      <c r="M203" s="23">
        <f t="shared" si="352"/>
        <v>5.8872655487437885E-2</v>
      </c>
      <c r="N203" s="23">
        <f t="shared" si="353"/>
        <v>4.0763798627512858E-2</v>
      </c>
      <c r="O203" s="23">
        <f t="shared" si="354"/>
        <v>6.6505130287064701E-2</v>
      </c>
      <c r="P203" s="40">
        <f t="shared" si="288"/>
        <v>1</v>
      </c>
      <c r="Q203" s="40">
        <f t="shared" ref="Q203" si="371">MAX(0.25,SLOPE(M168:M203,$I168:$I203))</f>
        <v>0.79888750658674046</v>
      </c>
      <c r="R203" s="40">
        <f t="shared" ref="R203:S203" si="372">SLOPE(N168:N203,$I168:$I203)</f>
        <v>2.4822165012342938</v>
      </c>
      <c r="S203" s="40">
        <f t="shared" si="372"/>
        <v>1.6438566014491074</v>
      </c>
      <c r="T203" s="29">
        <f t="shared" si="362"/>
        <v>4.5249073758235205E-2</v>
      </c>
      <c r="U203" s="43"/>
      <c r="V203" s="23">
        <f>'Conservative Formula 2025'!M203-J203</f>
        <v>6.0401928629258049E-2</v>
      </c>
      <c r="W203" s="23">
        <f>'Conservative Formula 2025'!N203-J203</f>
        <v>5.904893510289063E-2</v>
      </c>
      <c r="X203" s="40">
        <f t="shared" si="291"/>
        <v>1.060750087929762</v>
      </c>
      <c r="Y203" s="40">
        <f t="shared" si="292"/>
        <v>2.1863603146610346</v>
      </c>
      <c r="Z203" s="29">
        <f t="shared" si="359"/>
        <v>3.0320898385146001E-2</v>
      </c>
      <c r="AA203" s="6"/>
    </row>
    <row r="204" spans="1:27" x14ac:dyDescent="0.2">
      <c r="A204" s="24">
        <v>16708</v>
      </c>
      <c r="B204" s="4">
        <v>6.3539313700423872E-2</v>
      </c>
      <c r="C204" s="4">
        <v>7.7954479307717373E-2</v>
      </c>
      <c r="D204" s="4">
        <v>5.6504737719285547E-2</v>
      </c>
      <c r="E204" s="4">
        <v>4.1998126176959305E-2</v>
      </c>
      <c r="F204" s="4">
        <v>4.6645787683474493E-2</v>
      </c>
      <c r="G204" s="4">
        <v>6.9490767548368249E-2</v>
      </c>
      <c r="I204" s="4">
        <v>4.7699999999999992E-2</v>
      </c>
      <c r="J204" s="4">
        <v>2.9999999999999997E-4</v>
      </c>
      <c r="L204" s="23">
        <f t="shared" si="351"/>
        <v>6.3239313700423877E-2</v>
      </c>
      <c r="M204" s="23">
        <f t="shared" si="352"/>
        <v>4.1698126176959303E-2</v>
      </c>
      <c r="N204" s="23">
        <f t="shared" si="353"/>
        <v>5.6204737719285545E-2</v>
      </c>
      <c r="O204" s="23">
        <f t="shared" si="354"/>
        <v>6.9190767548368254E-2</v>
      </c>
      <c r="P204" s="40">
        <f t="shared" si="288"/>
        <v>1</v>
      </c>
      <c r="Q204" s="40">
        <f t="shared" ref="Q204" si="373">MAX(0.25,SLOPE(M169:M204,$I169:$I204))</f>
        <v>0.80051092028934334</v>
      </c>
      <c r="R204" s="40">
        <f t="shared" ref="R204:S204" si="374">SLOPE(N169:N204,$I169:$I204)</f>
        <v>2.4434675501741299</v>
      </c>
      <c r="S204" s="40">
        <f t="shared" si="374"/>
        <v>1.6392503930316182</v>
      </c>
      <c r="T204" s="29">
        <f t="shared" si="362"/>
        <v>2.5350539264943531E-2</v>
      </c>
      <c r="U204" s="43"/>
      <c r="V204" s="23">
        <f>'Conservative Formula 2025'!M204-J204</f>
        <v>5.550158521355316E-2</v>
      </c>
      <c r="W204" s="23">
        <f>'Conservative Formula 2025'!N204-J204</f>
        <v>6.8070928249811286E-2</v>
      </c>
      <c r="X204" s="40">
        <f t="shared" si="291"/>
        <v>1.0620929116915776</v>
      </c>
      <c r="Y204" s="40">
        <f t="shared" si="292"/>
        <v>2.1638792362445196</v>
      </c>
      <c r="Z204" s="29">
        <f t="shared" si="359"/>
        <v>2.1188601148324351E-2</v>
      </c>
      <c r="AA204" s="6"/>
    </row>
    <row r="205" spans="1:27" x14ac:dyDescent="0.2">
      <c r="A205" s="24">
        <v>16741</v>
      </c>
      <c r="B205" s="4">
        <v>7.1741284213633572E-2</v>
      </c>
      <c r="C205" s="4">
        <v>5.6552519764535347E-2</v>
      </c>
      <c r="D205" s="4">
        <v>9.2425605781768061E-2</v>
      </c>
      <c r="E205" s="4">
        <v>3.1599599625720121E-2</v>
      </c>
      <c r="F205" s="4">
        <v>3.4023740550055415E-2</v>
      </c>
      <c r="G205" s="4">
        <v>6.8781012334282021E-2</v>
      </c>
      <c r="I205" s="4">
        <v>3.8900000000000004E-2</v>
      </c>
      <c r="J205" s="4">
        <v>2.9999999999999997E-4</v>
      </c>
      <c r="L205" s="23">
        <f t="shared" si="351"/>
        <v>7.1441284213633577E-2</v>
      </c>
      <c r="M205" s="23">
        <f t="shared" si="352"/>
        <v>3.1299599625720119E-2</v>
      </c>
      <c r="N205" s="23">
        <f t="shared" si="353"/>
        <v>9.2125605781768066E-2</v>
      </c>
      <c r="O205" s="23">
        <f t="shared" si="354"/>
        <v>6.8481012334282026E-2</v>
      </c>
      <c r="P205" s="40">
        <f t="shared" si="288"/>
        <v>1</v>
      </c>
      <c r="Q205" s="40">
        <f t="shared" ref="Q205" si="375">MAX(0.25,SLOPE(M170:M205,$I170:$I205))</f>
        <v>0.80033151985249351</v>
      </c>
      <c r="R205" s="40">
        <f t="shared" ref="R205:S205" si="376">SLOPE(N170:N205,$I170:$I205)</f>
        <v>2.4173031617294729</v>
      </c>
      <c r="S205" s="40">
        <f t="shared" si="376"/>
        <v>1.6324020253550804</v>
      </c>
      <c r="T205" s="29">
        <f t="shared" si="362"/>
        <v>1.5531093940812632E-2</v>
      </c>
      <c r="U205" s="43"/>
      <c r="V205" s="23">
        <f>'Conservative Formula 2025'!M205-J205</f>
        <v>6.3908906666668236E-2</v>
      </c>
      <c r="W205" s="23">
        <f>'Conservative Formula 2025'!N205-J205</f>
        <v>9.735496000000185E-2</v>
      </c>
      <c r="X205" s="40">
        <f t="shared" si="291"/>
        <v>1.0891662890711373</v>
      </c>
      <c r="Y205" s="40">
        <f t="shared" si="292"/>
        <v>2.1339592823677287</v>
      </c>
      <c r="Z205" s="29">
        <f t="shared" si="359"/>
        <v>1.5181674276583387E-2</v>
      </c>
      <c r="AA205" s="6"/>
    </row>
    <row r="206" spans="1:27" x14ac:dyDescent="0.2">
      <c r="A206" s="24">
        <v>16771</v>
      </c>
      <c r="B206" s="4">
        <v>8.0205655434612E-2</v>
      </c>
      <c r="C206" s="4">
        <v>0.11129937417518021</v>
      </c>
      <c r="D206" s="4">
        <v>0.11752638557557282</v>
      </c>
      <c r="E206" s="4">
        <v>2.8998605712979186E-2</v>
      </c>
      <c r="F206" s="4">
        <v>7.7509301347510329E-2</v>
      </c>
      <c r="G206" s="4">
        <v>9.863541455125957E-2</v>
      </c>
      <c r="I206" s="4">
        <v>5.3899999999999997E-2</v>
      </c>
      <c r="J206" s="4">
        <v>2.0000000000000001E-4</v>
      </c>
      <c r="L206" s="23">
        <f t="shared" si="351"/>
        <v>8.0005655434611994E-2</v>
      </c>
      <c r="M206" s="23">
        <f t="shared" si="352"/>
        <v>2.8798605712979188E-2</v>
      </c>
      <c r="N206" s="23">
        <f t="shared" si="353"/>
        <v>0.11732638557557282</v>
      </c>
      <c r="O206" s="23">
        <f t="shared" si="354"/>
        <v>9.8435414551259565E-2</v>
      </c>
      <c r="P206" s="40">
        <f t="shared" si="288"/>
        <v>1</v>
      </c>
      <c r="Q206" s="40">
        <f t="shared" ref="Q206" si="377">MAX(0.25,SLOPE(M171:M206,$I171:$I206))</f>
        <v>0.79616275594236663</v>
      </c>
      <c r="R206" s="40">
        <f t="shared" ref="R206:S206" si="378">SLOPE(N171:N206,$I171:$I206)</f>
        <v>2.3641321231364816</v>
      </c>
      <c r="S206" s="40">
        <f t="shared" si="378"/>
        <v>1.6341747032444789</v>
      </c>
      <c r="T206" s="29">
        <f t="shared" si="362"/>
        <v>3.5759859599788016E-3</v>
      </c>
      <c r="U206" s="43"/>
      <c r="V206" s="23">
        <f>'Conservative Formula 2025'!M206-J206</f>
        <v>8.9270456175171348E-2</v>
      </c>
      <c r="W206" s="23">
        <f>'Conservative Formula 2025'!N206-J206</f>
        <v>0.13913172646957148</v>
      </c>
      <c r="X206" s="40">
        <f t="shared" si="291"/>
        <v>1.1062104936331392</v>
      </c>
      <c r="Y206" s="40">
        <f t="shared" si="292"/>
        <v>2.117364755419147</v>
      </c>
      <c r="Z206" s="29">
        <f t="shared" si="359"/>
        <v>1.6763325149560679E-2</v>
      </c>
      <c r="AA206" s="6"/>
    </row>
    <row r="207" spans="1:27" x14ac:dyDescent="0.2">
      <c r="A207" s="24">
        <v>16802</v>
      </c>
      <c r="B207" s="4">
        <v>2.5105458894183919E-2</v>
      </c>
      <c r="C207" s="4">
        <v>1.9175183618285629E-2</v>
      </c>
      <c r="D207" s="4">
        <v>3.0155073497441176E-2</v>
      </c>
      <c r="E207" s="4">
        <v>9.5401287869920637E-3</v>
      </c>
      <c r="F207" s="4">
        <v>2.3705322247900007E-3</v>
      </c>
      <c r="G207" s="4">
        <v>3.6408657926905175E-2</v>
      </c>
      <c r="I207" s="4">
        <v>1.2E-2</v>
      </c>
      <c r="J207" s="4">
        <v>2.9999999999999997E-4</v>
      </c>
      <c r="L207" s="23">
        <f t="shared" si="351"/>
        <v>2.4805458894183917E-2</v>
      </c>
      <c r="M207" s="23">
        <f t="shared" si="352"/>
        <v>9.2401287869920638E-3</v>
      </c>
      <c r="N207" s="23">
        <f t="shared" si="353"/>
        <v>2.9855073497441174E-2</v>
      </c>
      <c r="O207" s="23">
        <f t="shared" si="354"/>
        <v>3.6108657926905173E-2</v>
      </c>
      <c r="P207" s="40">
        <f t="shared" si="288"/>
        <v>1</v>
      </c>
      <c r="Q207" s="40">
        <f t="shared" ref="Q207" si="379">MAX(0.25,SLOPE(M172:M207,$I172:$I207))</f>
        <v>0.79305024772910537</v>
      </c>
      <c r="R207" s="40">
        <f t="shared" ref="R207:S207" si="380">SLOPE(N172:N207,$I172:$I207)</f>
        <v>2.4302229276531335</v>
      </c>
      <c r="S207" s="40">
        <f t="shared" si="380"/>
        <v>1.6374712598611059</v>
      </c>
      <c r="T207" s="29">
        <f t="shared" si="362"/>
        <v>8.4349227372140789E-4</v>
      </c>
      <c r="U207" s="43"/>
      <c r="V207" s="23">
        <f>'Conservative Formula 2025'!M207-J207</f>
        <v>1.7088040715366813E-2</v>
      </c>
      <c r="W207" s="23">
        <f>'Conservative Formula 2025'!N207-J207</f>
        <v>2.5600981137707111E-2</v>
      </c>
      <c r="X207" s="40">
        <f t="shared" si="291"/>
        <v>1.1250505314066761</v>
      </c>
      <c r="Y207" s="40">
        <f t="shared" si="292"/>
        <v>2.1894466819163227</v>
      </c>
      <c r="Z207" s="29">
        <f t="shared" si="359"/>
        <v>3.3564040721950957E-3</v>
      </c>
      <c r="AA207" s="6"/>
    </row>
    <row r="208" spans="1:27" x14ac:dyDescent="0.2">
      <c r="A208" s="24">
        <v>16833</v>
      </c>
      <c r="B208" s="4">
        <v>6.7769061033237765E-2</v>
      </c>
      <c r="C208" s="4">
        <v>0.10285415193844205</v>
      </c>
      <c r="D208" s="4">
        <v>0.16220352176026132</v>
      </c>
      <c r="E208" s="4">
        <v>5.7941886981518476E-2</v>
      </c>
      <c r="F208" s="4">
        <v>5.6295944264469489E-2</v>
      </c>
      <c r="G208" s="4">
        <v>7.8845312387683109E-2</v>
      </c>
      <c r="I208" s="4">
        <v>6.2400000000000004E-2</v>
      </c>
      <c r="J208" s="4">
        <v>2.9999999999999997E-4</v>
      </c>
      <c r="L208" s="23">
        <f t="shared" si="351"/>
        <v>6.746906103323777E-2</v>
      </c>
      <c r="M208" s="23">
        <f t="shared" si="352"/>
        <v>5.7641886981518474E-2</v>
      </c>
      <c r="N208" s="23">
        <f t="shared" si="353"/>
        <v>0.16190352176026132</v>
      </c>
      <c r="O208" s="23">
        <f t="shared" si="354"/>
        <v>7.8545312387683114E-2</v>
      </c>
      <c r="P208" s="40">
        <f t="shared" si="288"/>
        <v>1</v>
      </c>
      <c r="Q208" s="40">
        <f t="shared" ref="Q208" si="381">MAX(0.25,SLOPE(M173:M208,$I173:$I208))</f>
        <v>0.79946448030608896</v>
      </c>
      <c r="R208" s="40">
        <f t="shared" ref="R208:S208" si="382">SLOPE(N173:N208,$I173:$I208)</f>
        <v>2.2559804416633176</v>
      </c>
      <c r="S208" s="40">
        <f t="shared" si="382"/>
        <v>1.6246249824635375</v>
      </c>
      <c r="T208" s="29">
        <f t="shared" si="362"/>
        <v>1.2782270391740264E-2</v>
      </c>
      <c r="U208" s="43"/>
      <c r="V208" s="23">
        <f>'Conservative Formula 2025'!M208-J208</f>
        <v>9.2170373333335193E-2</v>
      </c>
      <c r="W208" s="23">
        <f>'Conservative Formula 2025'!N208-J208</f>
        <v>0.13269388000000168</v>
      </c>
      <c r="X208" s="40">
        <f t="shared" si="291"/>
        <v>1.120655234157707</v>
      </c>
      <c r="Y208" s="40">
        <f t="shared" si="292"/>
        <v>2.080984699321089</v>
      </c>
      <c r="Z208" s="29">
        <f t="shared" si="359"/>
        <v>2.1319415580578649E-2</v>
      </c>
      <c r="AA208" s="6"/>
    </row>
    <row r="209" spans="1:27" x14ac:dyDescent="0.2">
      <c r="A209" s="24">
        <v>16861</v>
      </c>
      <c r="B209" s="4">
        <v>-5.1674874537734561E-2</v>
      </c>
      <c r="C209" s="4">
        <v>-7.2849963164108744E-2</v>
      </c>
      <c r="D209" s="4">
        <v>-8.8995526748380405E-2</v>
      </c>
      <c r="E209" s="4">
        <v>-4.7365892776437102E-2</v>
      </c>
      <c r="F209" s="4">
        <v>-6.6294121316948784E-2</v>
      </c>
      <c r="G209" s="4">
        <v>-8.1289971679287865E-2</v>
      </c>
      <c r="I209" s="4">
        <v>-5.8299999999999998E-2</v>
      </c>
      <c r="J209" s="4">
        <v>2.9999999999999997E-4</v>
      </c>
      <c r="L209" s="23">
        <f t="shared" si="351"/>
        <v>-5.1974874537734563E-2</v>
      </c>
      <c r="M209" s="23">
        <f t="shared" si="352"/>
        <v>-4.7665892776437103E-2</v>
      </c>
      <c r="N209" s="23">
        <f t="shared" si="353"/>
        <v>-8.9295526748380399E-2</v>
      </c>
      <c r="O209" s="23">
        <f t="shared" si="354"/>
        <v>-8.1589971679287859E-2</v>
      </c>
      <c r="P209" s="40">
        <f t="shared" si="288"/>
        <v>1</v>
      </c>
      <c r="Q209" s="40">
        <f t="shared" ref="Q209" si="383">MAX(0.25,SLOPE(M174:M209,$I174:$I209))</f>
        <v>0.80031449351495665</v>
      </c>
      <c r="R209" s="40">
        <f t="shared" ref="R209:S209" si="384">SLOPE(N174:N209,$I174:$I209)</f>
        <v>2.0752594577770038</v>
      </c>
      <c r="S209" s="40">
        <f t="shared" si="384"/>
        <v>1.599948721701673</v>
      </c>
      <c r="T209" s="29">
        <f t="shared" si="362"/>
        <v>-1.0897327338495272E-2</v>
      </c>
      <c r="U209" s="43"/>
      <c r="V209" s="23">
        <f>'Conservative Formula 2025'!M209-J209</f>
        <v>-5.3004706379161916E-2</v>
      </c>
      <c r="W209" s="23">
        <f>'Conservative Formula 2025'!N209-J209</f>
        <v>-8.436189789175777E-2</v>
      </c>
      <c r="X209" s="40">
        <f t="shared" si="291"/>
        <v>1.1081722161694991</v>
      </c>
      <c r="Y209" s="40">
        <f t="shared" si="292"/>
        <v>1.9886187974743035</v>
      </c>
      <c r="Z209" s="29">
        <f t="shared" si="359"/>
        <v>-6.758547081508956E-3</v>
      </c>
      <c r="AA209" s="6"/>
    </row>
    <row r="210" spans="1:27" x14ac:dyDescent="0.2">
      <c r="A210" s="24">
        <v>16890</v>
      </c>
      <c r="B210" s="4">
        <v>7.0743031743105034E-2</v>
      </c>
      <c r="C210" s="4">
        <v>6.4109184066104774E-2</v>
      </c>
      <c r="D210" s="4">
        <v>1.4942761242250135E-2</v>
      </c>
      <c r="E210" s="4">
        <v>5.171940708714029E-2</v>
      </c>
      <c r="F210" s="4">
        <v>7.6221763884988247E-2</v>
      </c>
      <c r="G210" s="4">
        <v>5.9513458629556037E-2</v>
      </c>
      <c r="I210" s="4">
        <v>5.8700000000000002E-2</v>
      </c>
      <c r="J210" s="4">
        <v>2.9999999999999997E-4</v>
      </c>
      <c r="L210" s="23">
        <f t="shared" si="351"/>
        <v>7.0443031743105039E-2</v>
      </c>
      <c r="M210" s="23">
        <f t="shared" si="352"/>
        <v>5.1419407087140288E-2</v>
      </c>
      <c r="N210" s="23">
        <f t="shared" si="353"/>
        <v>1.4642761242250136E-2</v>
      </c>
      <c r="O210" s="23">
        <f t="shared" si="354"/>
        <v>5.9213458629556036E-2</v>
      </c>
      <c r="P210" s="40">
        <f t="shared" si="288"/>
        <v>1</v>
      </c>
      <c r="Q210" s="40">
        <f t="shared" ref="Q210" si="385">MAX(0.25,SLOPE(M175:M210,$I175:$I210))</f>
        <v>0.81496150765662434</v>
      </c>
      <c r="R210" s="40">
        <f t="shared" ref="R210:S210" si="386">SLOPE(N175:N210,$I175:$I210)</f>
        <v>1.9822034220195146</v>
      </c>
      <c r="S210" s="40">
        <f t="shared" si="386"/>
        <v>1.5327407450642307</v>
      </c>
      <c r="T210" s="29">
        <f t="shared" si="362"/>
        <v>4.5313282665881117E-2</v>
      </c>
      <c r="U210" s="43"/>
      <c r="V210" s="23">
        <f>'Conservative Formula 2025'!M210-J210</f>
        <v>6.2973442966415244E-2</v>
      </c>
      <c r="W210" s="23">
        <f>'Conservative Formula 2025'!N210-J210</f>
        <v>2.8269033090402483E-2</v>
      </c>
      <c r="X210" s="40">
        <f t="shared" si="291"/>
        <v>1.0868825652101293</v>
      </c>
      <c r="Y210" s="40">
        <f t="shared" si="292"/>
        <v>1.8616435529943625</v>
      </c>
      <c r="Z210" s="29">
        <f t="shared" si="359"/>
        <v>4.2610994040345566E-2</v>
      </c>
      <c r="AA210" s="6"/>
    </row>
    <row r="211" spans="1:27" x14ac:dyDescent="0.2">
      <c r="A211" s="24">
        <v>16922</v>
      </c>
      <c r="B211" s="4">
        <v>5.0191033439514143E-2</v>
      </c>
      <c r="C211" s="4">
        <v>5.6382432748383282E-2</v>
      </c>
      <c r="D211" s="4">
        <v>6.0901861157647286E-2</v>
      </c>
      <c r="E211" s="4">
        <v>4.3261302404997259E-2</v>
      </c>
      <c r="F211" s="4">
        <v>4.8259427143783062E-2</v>
      </c>
      <c r="G211" s="4">
        <v>1.9519888841219579E-2</v>
      </c>
      <c r="I211" s="4">
        <v>4.2300000000000004E-2</v>
      </c>
      <c r="J211" s="4">
        <v>2.9999999999999997E-4</v>
      </c>
      <c r="L211" s="23">
        <f t="shared" si="351"/>
        <v>4.9891033439514142E-2</v>
      </c>
      <c r="M211" s="23">
        <f t="shared" si="352"/>
        <v>4.2961302404997258E-2</v>
      </c>
      <c r="N211" s="23">
        <f t="shared" si="353"/>
        <v>6.0601861157647284E-2</v>
      </c>
      <c r="O211" s="23">
        <f t="shared" si="354"/>
        <v>1.9219888841219578E-2</v>
      </c>
      <c r="P211" s="40">
        <f t="shared" si="288"/>
        <v>1</v>
      </c>
      <c r="Q211" s="40">
        <f t="shared" ref="Q211" si="387">MAX(0.25,SLOPE(M176:M211,$I176:$I211))</f>
        <v>0.81836152037234833</v>
      </c>
      <c r="R211" s="40">
        <f t="shared" ref="R211:S211" si="388">SLOPE(N176:N211,$I176:$I211)</f>
        <v>1.9882016341784372</v>
      </c>
      <c r="S211" s="40">
        <f t="shared" si="388"/>
        <v>1.5190337002310368</v>
      </c>
      <c r="T211" s="29">
        <f t="shared" si="362"/>
        <v>2.9747121813876263E-2</v>
      </c>
      <c r="U211" s="43"/>
      <c r="V211" s="23">
        <f>'Conservative Formula 2025'!M211-J211</f>
        <v>8.0023440000001694E-2</v>
      </c>
      <c r="W211" s="23">
        <f>'Conservative Formula 2025'!N211-J211</f>
        <v>3.9752546666667464E-2</v>
      </c>
      <c r="X211" s="40">
        <f t="shared" si="291"/>
        <v>1.102153813103498</v>
      </c>
      <c r="Y211" s="40">
        <f t="shared" si="292"/>
        <v>1.8501485743962776</v>
      </c>
      <c r="Z211" s="29">
        <f t="shared" si="359"/>
        <v>5.2273106013989032E-2</v>
      </c>
      <c r="AA211" s="6"/>
    </row>
    <row r="212" spans="1:27" x14ac:dyDescent="0.2">
      <c r="A212" s="24">
        <v>16953</v>
      </c>
      <c r="B212" s="4">
        <v>6.3986276981095935E-2</v>
      </c>
      <c r="C212" s="4">
        <v>6.5571826160483404E-2</v>
      </c>
      <c r="D212" s="4">
        <v>5.9595739303172746E-2</v>
      </c>
      <c r="E212" s="4">
        <v>2.9973802026508789E-2</v>
      </c>
      <c r="F212" s="4">
        <v>4.5038708990243981E-2</v>
      </c>
      <c r="G212" s="4">
        <v>6.0328782885859633E-2</v>
      </c>
      <c r="I212" s="4">
        <v>3.9300000000000002E-2</v>
      </c>
      <c r="J212" s="4">
        <v>2.9999999999999997E-4</v>
      </c>
      <c r="L212" s="23">
        <f t="shared" si="351"/>
        <v>6.3686276981095941E-2</v>
      </c>
      <c r="M212" s="23">
        <f t="shared" si="352"/>
        <v>2.9673802026508787E-2</v>
      </c>
      <c r="N212" s="23">
        <f t="shared" si="353"/>
        <v>5.9295739303172744E-2</v>
      </c>
      <c r="O212" s="23">
        <f t="shared" si="354"/>
        <v>6.0028782885859631E-2</v>
      </c>
      <c r="P212" s="40">
        <f t="shared" si="288"/>
        <v>1</v>
      </c>
      <c r="Q212" s="40">
        <f t="shared" ref="Q212" si="389">MAX(0.25,SLOPE(M177:M212,$I177:$I212))</f>
        <v>0.81475120444860627</v>
      </c>
      <c r="R212" s="40">
        <f t="shared" ref="R212:S212" si="390">SLOPE(N177:N212,$I177:$I212)</f>
        <v>1.9239485516916122</v>
      </c>
      <c r="S212" s="40">
        <f t="shared" si="390"/>
        <v>1.5325213882694435</v>
      </c>
      <c r="T212" s="29">
        <f t="shared" si="362"/>
        <v>1.5302372407537325E-2</v>
      </c>
      <c r="U212" s="43"/>
      <c r="V212" s="23">
        <f>'Conservative Formula 2025'!M212-J212</f>
        <v>5.6397062833935162E-2</v>
      </c>
      <c r="W212" s="23">
        <f>'Conservative Formula 2025'!N212-J212</f>
        <v>6.7137084373597194E-2</v>
      </c>
      <c r="X212" s="40">
        <f t="shared" si="291"/>
        <v>1.1122632920275468</v>
      </c>
      <c r="Y212" s="40">
        <f t="shared" si="292"/>
        <v>1.86321374139315</v>
      </c>
      <c r="Z212" s="29">
        <f t="shared" si="359"/>
        <v>1.4882464295933075E-2</v>
      </c>
      <c r="AA212" s="6"/>
    </row>
    <row r="213" spans="1:27" x14ac:dyDescent="0.2">
      <c r="A213" s="24">
        <v>16981</v>
      </c>
      <c r="B213" s="4">
        <v>-4.3738131409330472E-2</v>
      </c>
      <c r="C213" s="4">
        <v>-5.3767127168423912E-2</v>
      </c>
      <c r="D213" s="4">
        <v>-5.0231104367499113E-2</v>
      </c>
      <c r="E213" s="4">
        <v>-2.7864796964507388E-2</v>
      </c>
      <c r="F213" s="4">
        <v>-5.2867579383865548E-2</v>
      </c>
      <c r="G213" s="4">
        <v>-5.4711897361047201E-2</v>
      </c>
      <c r="I213" s="4">
        <v>-3.8900000000000004E-2</v>
      </c>
      <c r="J213" s="4">
        <v>2.9999999999999997E-4</v>
      </c>
      <c r="L213" s="23">
        <f t="shared" si="351"/>
        <v>-4.4038131409330473E-2</v>
      </c>
      <c r="M213" s="23">
        <f t="shared" si="352"/>
        <v>-2.816479696450739E-2</v>
      </c>
      <c r="N213" s="23">
        <f t="shared" si="353"/>
        <v>-5.0531104367499115E-2</v>
      </c>
      <c r="O213" s="23">
        <f t="shared" si="354"/>
        <v>-5.5011897361047203E-2</v>
      </c>
      <c r="P213" s="40">
        <f t="shared" si="288"/>
        <v>1</v>
      </c>
      <c r="Q213" s="40">
        <f t="shared" ref="Q213" si="391">MAX(0.25,SLOPE(M178:M213,$I178:$I213))</f>
        <v>0.81089954480627069</v>
      </c>
      <c r="R213" s="40">
        <f t="shared" ref="R213:S213" si="392">SLOPE(N178:N213,$I178:$I213)</f>
        <v>1.8959894307019307</v>
      </c>
      <c r="S213" s="40">
        <f t="shared" si="392"/>
        <v>1.5252206071448635</v>
      </c>
      <c r="T213" s="29">
        <f t="shared" si="362"/>
        <v>-8.2230573332474771E-3</v>
      </c>
      <c r="U213" s="43"/>
      <c r="V213" s="23">
        <f>'Conservative Formula 2025'!M213-J213</f>
        <v>-4.4467044884556363E-2</v>
      </c>
      <c r="W213" s="23">
        <f>'Conservative Formula 2025'!N213-J213</f>
        <v>-4.7642602988655226E-2</v>
      </c>
      <c r="X213" s="40">
        <f t="shared" si="291"/>
        <v>1.1229784974132291</v>
      </c>
      <c r="Y213" s="40">
        <f t="shared" si="292"/>
        <v>1.8401051452747939</v>
      </c>
      <c r="Z213" s="29">
        <f t="shared" si="359"/>
        <v>-1.4408761613918165E-2</v>
      </c>
      <c r="AA213" s="6"/>
    </row>
    <row r="214" spans="1:27" x14ac:dyDescent="0.2">
      <c r="A214" s="24">
        <v>17014</v>
      </c>
      <c r="B214" s="4">
        <v>-2.9687766975085683E-2</v>
      </c>
      <c r="C214" s="4">
        <v>-4.926896892149546E-2</v>
      </c>
      <c r="D214" s="4">
        <v>-6.3880530700462179E-2</v>
      </c>
      <c r="E214" s="4">
        <v>-1.8607916391917279E-2</v>
      </c>
      <c r="F214" s="4">
        <v>-2.9530377577198785E-2</v>
      </c>
      <c r="G214" s="4">
        <v>-4.7548454941758522E-2</v>
      </c>
      <c r="I214" s="4">
        <v>-2.69E-2</v>
      </c>
      <c r="J214" s="4">
        <v>2.9999999999999997E-4</v>
      </c>
      <c r="L214" s="23">
        <f t="shared" si="351"/>
        <v>-2.9987766975085685E-2</v>
      </c>
      <c r="M214" s="23">
        <f t="shared" si="352"/>
        <v>-1.890791639191728E-2</v>
      </c>
      <c r="N214" s="23">
        <f t="shared" si="353"/>
        <v>-6.4180530700462174E-2</v>
      </c>
      <c r="O214" s="23">
        <f t="shared" si="354"/>
        <v>-4.7848454941758524E-2</v>
      </c>
      <c r="P214" s="40">
        <f t="shared" si="288"/>
        <v>1</v>
      </c>
      <c r="Q214" s="40">
        <f t="shared" ref="Q214" si="393">MAX(0.25,SLOPE(M179:M214,$I179:$I214))</f>
        <v>0.80494059006173257</v>
      </c>
      <c r="R214" s="40">
        <f t="shared" ref="R214:S214" si="394">SLOPE(N179:N214,$I179:$I214)</f>
        <v>1.8582830818185874</v>
      </c>
      <c r="S214" s="40">
        <f t="shared" si="394"/>
        <v>1.5217341560570556</v>
      </c>
      <c r="T214" s="29">
        <f t="shared" si="362"/>
        <v>5.9585993341060642E-3</v>
      </c>
      <c r="U214" s="43"/>
      <c r="V214" s="23">
        <f>'Conservative Formula 2025'!M214-J214</f>
        <v>-1.9323546666665171E-2</v>
      </c>
      <c r="W214" s="23">
        <f>'Conservative Formula 2025'!N214-J214</f>
        <v>-7.301853333333222E-2</v>
      </c>
      <c r="X214" s="40">
        <f t="shared" si="291"/>
        <v>1.1074999039877966</v>
      </c>
      <c r="Y214" s="40">
        <f t="shared" si="292"/>
        <v>1.8734603651339987</v>
      </c>
      <c r="Z214" s="29">
        <f t="shared" si="359"/>
        <v>2.2474312166657285E-2</v>
      </c>
      <c r="AA214" s="6"/>
    </row>
    <row r="215" spans="1:27" x14ac:dyDescent="0.2">
      <c r="A215" s="24">
        <v>17044</v>
      </c>
      <c r="B215" s="4">
        <v>-5.6209996320142452E-2</v>
      </c>
      <c r="C215" s="4">
        <v>-8.3161378124383956E-2</v>
      </c>
      <c r="D215" s="4">
        <v>-0.10782251864022008</v>
      </c>
      <c r="E215" s="4">
        <v>-5.7415328479510253E-2</v>
      </c>
      <c r="F215" s="4">
        <v>-7.1020306516916376E-2</v>
      </c>
      <c r="G215" s="4">
        <v>-7.5875340845277028E-2</v>
      </c>
      <c r="I215" s="4">
        <v>-6.4399999999999999E-2</v>
      </c>
      <c r="J215" s="4">
        <v>2.9999999999999997E-4</v>
      </c>
      <c r="L215" s="23">
        <f t="shared" si="351"/>
        <v>-5.6509996320142454E-2</v>
      </c>
      <c r="M215" s="23">
        <f t="shared" si="352"/>
        <v>-5.7715328479510254E-2</v>
      </c>
      <c r="N215" s="23">
        <f t="shared" si="353"/>
        <v>-0.10812251864022007</v>
      </c>
      <c r="O215" s="23">
        <f t="shared" si="354"/>
        <v>-7.6175340845277023E-2</v>
      </c>
      <c r="P215" s="40">
        <f t="shared" si="288"/>
        <v>1</v>
      </c>
      <c r="Q215" s="40">
        <f t="shared" ref="Q215" si="395">MAX(0.25,SLOPE(M180:M215,$I180:$I215))</f>
        <v>0.8148626338310182</v>
      </c>
      <c r="R215" s="40">
        <f t="shared" ref="R215:S215" si="396">SLOPE(N180:N215,$I180:$I215)</f>
        <v>1.8439432353101672</v>
      </c>
      <c r="S215" s="40">
        <f t="shared" si="396"/>
        <v>1.4867879249188152</v>
      </c>
      <c r="T215" s="29">
        <f t="shared" si="362"/>
        <v>-9.9845044088765211E-3</v>
      </c>
      <c r="U215" s="43"/>
      <c r="V215" s="23">
        <f>'Conservative Formula 2025'!M215-J215</f>
        <v>-5.9359490153552276E-2</v>
      </c>
      <c r="W215" s="23">
        <f>'Conservative Formula 2025'!N215-J215</f>
        <v>-0.10339545900184779</v>
      </c>
      <c r="X215" s="40">
        <f t="shared" si="291"/>
        <v>1.1016181632924931</v>
      </c>
      <c r="Y215" s="40">
        <f t="shared" si="292"/>
        <v>1.8525905554377917</v>
      </c>
      <c r="Z215" s="29">
        <f t="shared" si="359"/>
        <v>1.5918246617901283E-3</v>
      </c>
      <c r="AA215" s="6"/>
    </row>
    <row r="216" spans="1:27" x14ac:dyDescent="0.2">
      <c r="A216" s="24">
        <v>17075</v>
      </c>
      <c r="B216" s="4">
        <v>-0.11913871997180536</v>
      </c>
      <c r="C216" s="4">
        <v>-0.1521035711747305</v>
      </c>
      <c r="D216" s="4">
        <v>-0.18054882425078689</v>
      </c>
      <c r="E216" s="4">
        <v>-8.1992460016041102E-2</v>
      </c>
      <c r="F216" s="4">
        <v>-0.10764994989020205</v>
      </c>
      <c r="G216" s="4">
        <v>-0.15684278818745201</v>
      </c>
      <c r="I216" s="4">
        <v>-0.1017</v>
      </c>
      <c r="J216" s="4">
        <v>2.9999999999999997E-4</v>
      </c>
      <c r="L216" s="23">
        <f t="shared" si="351"/>
        <v>-0.11943871997180536</v>
      </c>
      <c r="M216" s="23">
        <f t="shared" si="352"/>
        <v>-8.2292460016041097E-2</v>
      </c>
      <c r="N216" s="23">
        <f t="shared" si="353"/>
        <v>-0.18084882425078688</v>
      </c>
      <c r="O216" s="23">
        <f t="shared" si="354"/>
        <v>-0.157142788187452</v>
      </c>
      <c r="P216" s="40">
        <f t="shared" si="288"/>
        <v>1</v>
      </c>
      <c r="Q216" s="40">
        <f t="shared" ref="Q216" si="397">MAX(0.25,SLOPE(M181:M216,$I181:$I216))</f>
        <v>0.81370850494350777</v>
      </c>
      <c r="R216" s="40">
        <f t="shared" ref="R216:S216" si="398">SLOPE(N181:N216,$I181:$I216)</f>
        <v>1.8402036717057582</v>
      </c>
      <c r="S216" s="40">
        <f t="shared" si="398"/>
        <v>1.4973489269210787</v>
      </c>
      <c r="T216" s="29">
        <f t="shared" si="362"/>
        <v>-8.329029935786561E-3</v>
      </c>
      <c r="U216" s="43"/>
      <c r="V216" s="23">
        <f>'Conservative Formula 2025'!M216-J216</f>
        <v>-0.10751880712084586</v>
      </c>
      <c r="W216" s="23">
        <f>'Conservative Formula 2025'!N216-J216</f>
        <v>-0.19439493965294266</v>
      </c>
      <c r="X216" s="40">
        <f t="shared" si="291"/>
        <v>1.1090969732345548</v>
      </c>
      <c r="Y216" s="40">
        <f t="shared" si="292"/>
        <v>1.87404370537784</v>
      </c>
      <c r="Z216" s="29">
        <f t="shared" si="359"/>
        <v>7.330616553229044E-3</v>
      </c>
      <c r="AA216" s="6"/>
    </row>
    <row r="217" spans="1:27" x14ac:dyDescent="0.2">
      <c r="A217" s="24">
        <v>17106</v>
      </c>
      <c r="B217" s="4">
        <v>-2.5072348682478873E-3</v>
      </c>
      <c r="C217" s="4">
        <v>-1.6997635424409574E-2</v>
      </c>
      <c r="D217" s="4">
        <v>-5.8209171003592575E-3</v>
      </c>
      <c r="E217" s="4">
        <v>-1.5717668555301656E-2</v>
      </c>
      <c r="F217" s="4">
        <v>-1.4601165673707395E-2</v>
      </c>
      <c r="G217" s="4">
        <v>-1.3166636736464898E-2</v>
      </c>
      <c r="I217" s="4">
        <v>-1.44E-2</v>
      </c>
      <c r="J217" s="4">
        <v>2.9999999999999997E-4</v>
      </c>
      <c r="L217" s="23">
        <f t="shared" si="351"/>
        <v>-2.8072348682478872E-3</v>
      </c>
      <c r="M217" s="23">
        <f t="shared" si="352"/>
        <v>-1.6017668555301658E-2</v>
      </c>
      <c r="N217" s="23">
        <f t="shared" si="353"/>
        <v>-6.1209171003592574E-3</v>
      </c>
      <c r="O217" s="23">
        <f t="shared" si="354"/>
        <v>-1.3466636736464898E-2</v>
      </c>
      <c r="P217" s="40">
        <f t="shared" si="288"/>
        <v>1</v>
      </c>
      <c r="Q217" s="40">
        <f t="shared" ref="Q217" si="399">MAX(0.25,SLOPE(M182:M217,$I182:$I217))</f>
        <v>0.81426579653725273</v>
      </c>
      <c r="R217" s="40">
        <f t="shared" ref="R217:S217" si="400">SLOPE(N182:N217,$I182:$I217)</f>
        <v>1.8319204249164522</v>
      </c>
      <c r="S217" s="40">
        <f t="shared" si="400"/>
        <v>1.4956446157579648</v>
      </c>
      <c r="T217" s="29">
        <f t="shared" si="362"/>
        <v>-5.0860696404464462E-3</v>
      </c>
      <c r="U217" s="43"/>
      <c r="V217" s="23">
        <f>'Conservative Formula 2025'!M217-J217</f>
        <v>5.561097409197047E-3</v>
      </c>
      <c r="W217" s="23">
        <f>'Conservative Formula 2025'!N217-J217</f>
        <v>-8.1350133333320303E-3</v>
      </c>
      <c r="X217" s="40">
        <f t="shared" si="291"/>
        <v>1.1047293837395455</v>
      </c>
      <c r="Y217" s="40">
        <f t="shared" si="292"/>
        <v>1.8725487741316391</v>
      </c>
      <c r="Z217" s="29">
        <f t="shared" si="359"/>
        <v>9.354964539915224E-3</v>
      </c>
      <c r="AA217" s="6"/>
    </row>
    <row r="218" spans="1:27" x14ac:dyDescent="0.2">
      <c r="A218" s="24">
        <v>17135</v>
      </c>
      <c r="B218" s="4">
        <v>1.3486884537570187E-3</v>
      </c>
      <c r="C218" s="4">
        <v>8.9141583768848065E-3</v>
      </c>
      <c r="D218" s="4">
        <v>-1.5391267313906165E-2</v>
      </c>
      <c r="E218" s="4">
        <v>2.7762837694196296E-3</v>
      </c>
      <c r="F218" s="4">
        <v>2.4677742930616642E-3</v>
      </c>
      <c r="G218" s="4">
        <v>-1.8104253391215575E-2</v>
      </c>
      <c r="I218" s="4">
        <v>-1E-4</v>
      </c>
      <c r="J218" s="4">
        <v>2.9999999999999997E-4</v>
      </c>
      <c r="L218" s="23">
        <f t="shared" si="351"/>
        <v>1.0486884537570188E-3</v>
      </c>
      <c r="M218" s="23">
        <f t="shared" si="352"/>
        <v>2.4762837694196297E-3</v>
      </c>
      <c r="N218" s="23">
        <f t="shared" si="353"/>
        <v>-1.5691267313906167E-2</v>
      </c>
      <c r="O218" s="23">
        <f t="shared" si="354"/>
        <v>-1.8404253391215576E-2</v>
      </c>
      <c r="P218" s="40">
        <f t="shared" si="288"/>
        <v>1</v>
      </c>
      <c r="Q218" s="40">
        <f t="shared" ref="Q218" si="401">MAX(0.25,SLOPE(M183:M218,$I183:$I218))</f>
        <v>0.81485945253270764</v>
      </c>
      <c r="R218" s="40">
        <f t="shared" ref="R218:S218" si="402">SLOPE(N183:N218,$I183:$I218)</f>
        <v>1.7641967090617403</v>
      </c>
      <c r="S218" s="40">
        <f t="shared" si="402"/>
        <v>1.4727764330318875</v>
      </c>
      <c r="T218" s="29">
        <f t="shared" si="362"/>
        <v>1.2480259491550252E-2</v>
      </c>
      <c r="U218" s="43"/>
      <c r="V218" s="23">
        <f>'Conservative Formula 2025'!M218-J218</f>
        <v>8.5764032759496293E-3</v>
      </c>
      <c r="W218" s="23">
        <f>'Conservative Formula 2025'!N218-J218</f>
        <v>-2.677157616014262E-2</v>
      </c>
      <c r="X218" s="40">
        <f t="shared" si="291"/>
        <v>1.1012584616092469</v>
      </c>
      <c r="Y218" s="40">
        <f t="shared" si="292"/>
        <v>1.837160077527688</v>
      </c>
      <c r="Z218" s="29">
        <f t="shared" si="359"/>
        <v>2.2060216721421898E-2</v>
      </c>
      <c r="AA218" s="6"/>
    </row>
    <row r="219" spans="1:27" x14ac:dyDescent="0.2">
      <c r="A219" s="24">
        <v>17167</v>
      </c>
      <c r="B219" s="4">
        <v>5.0047673809377358E-2</v>
      </c>
      <c r="C219" s="4">
        <v>4.9448198792251041E-2</v>
      </c>
      <c r="D219" s="4">
        <v>1.3876612925569187E-2</v>
      </c>
      <c r="E219" s="4">
        <v>4.2700749003515615E-2</v>
      </c>
      <c r="F219" s="4">
        <v>6.8428343673147429E-2</v>
      </c>
      <c r="G219" s="4">
        <v>4.911413392565378E-2</v>
      </c>
      <c r="I219" s="4">
        <v>4.9599999999999998E-2</v>
      </c>
      <c r="J219" s="4">
        <v>2.9999999999999997E-4</v>
      </c>
      <c r="L219" s="23">
        <f t="shared" si="351"/>
        <v>4.9747673809377356E-2</v>
      </c>
      <c r="M219" s="23">
        <f t="shared" si="352"/>
        <v>4.2400749003515613E-2</v>
      </c>
      <c r="N219" s="23">
        <f t="shared" si="353"/>
        <v>1.3576612925569187E-2</v>
      </c>
      <c r="O219" s="23">
        <f t="shared" si="354"/>
        <v>4.8814133925653778E-2</v>
      </c>
      <c r="P219" s="40">
        <f t="shared" si="288"/>
        <v>1</v>
      </c>
      <c r="Q219" s="40">
        <f t="shared" ref="Q219" si="403">MAX(0.25,SLOPE(M184:M219,$I184:$I219))</f>
        <v>0.8187163491002285</v>
      </c>
      <c r="R219" s="40">
        <f t="shared" ref="R219:S219" si="404">SLOPE(N184:N219,$I184:$I219)</f>
        <v>1.6781005642870666</v>
      </c>
      <c r="S219" s="40">
        <f t="shared" si="404"/>
        <v>1.4380167129650021</v>
      </c>
      <c r="T219" s="29">
        <f t="shared" si="362"/>
        <v>3.0471089230547671E-2</v>
      </c>
      <c r="U219" s="43"/>
      <c r="V219" s="23">
        <f>'Conservative Formula 2025'!M219-J219</f>
        <v>3.9200438357321642E-2</v>
      </c>
      <c r="W219" s="23">
        <f>'Conservative Formula 2025'!N219-J219</f>
        <v>2.3157678944373448E-2</v>
      </c>
      <c r="X219" s="40">
        <f t="shared" si="291"/>
        <v>1.0943138473069769</v>
      </c>
      <c r="Y219" s="40">
        <f t="shared" si="292"/>
        <v>1.7709485056618295</v>
      </c>
      <c r="Z219" s="29">
        <f t="shared" si="359"/>
        <v>2.2990887958699201E-2</v>
      </c>
      <c r="AA219" s="6"/>
    </row>
    <row r="220" spans="1:27" x14ac:dyDescent="0.2">
      <c r="A220" s="24">
        <v>17198</v>
      </c>
      <c r="B220" s="4">
        <v>3.6897621490006971E-2</v>
      </c>
      <c r="C220" s="4">
        <v>4.0086859936079078E-2</v>
      </c>
      <c r="D220" s="4">
        <v>5.8639676810231078E-2</v>
      </c>
      <c r="E220" s="4">
        <v>1.6313556064390333E-2</v>
      </c>
      <c r="F220" s="4">
        <v>6.4777476797048816E-3</v>
      </c>
      <c r="G220" s="4">
        <v>9.4749661006643393E-5</v>
      </c>
      <c r="I220" s="4">
        <v>1.2500000000000001E-2</v>
      </c>
      <c r="J220" s="4">
        <v>2.9999999999999997E-4</v>
      </c>
      <c r="L220" s="23">
        <f t="shared" si="351"/>
        <v>3.6597621490006969E-2</v>
      </c>
      <c r="M220" s="23">
        <f t="shared" si="352"/>
        <v>1.6013556064390332E-2</v>
      </c>
      <c r="N220" s="23">
        <f t="shared" si="353"/>
        <v>5.8339676810231077E-2</v>
      </c>
      <c r="O220" s="23">
        <f t="shared" si="354"/>
        <v>-2.0525033899335658E-4</v>
      </c>
      <c r="P220" s="40">
        <f t="shared" si="288"/>
        <v>1</v>
      </c>
      <c r="Q220" s="40">
        <f t="shared" ref="Q220" si="405">MAX(0.25,SLOPE(M185:M220,$I185:$I220))</f>
        <v>0.81887907355760703</v>
      </c>
      <c r="R220" s="40">
        <f t="shared" ref="R220:S220" si="406">SLOPE(N185:N220,$I185:$I220)</f>
        <v>1.6743200222373127</v>
      </c>
      <c r="S220" s="40">
        <f t="shared" si="406"/>
        <v>1.4379894472154382</v>
      </c>
      <c r="T220" s="29">
        <f t="shared" si="362"/>
        <v>1.0767197177568931E-2</v>
      </c>
      <c r="U220" s="43"/>
      <c r="V220" s="23">
        <f>'Conservative Formula 2025'!M220-J220</f>
        <v>1.2602857142855698E-3</v>
      </c>
      <c r="W220" s="23">
        <f>'Conservative Formula 2025'!N220-J220</f>
        <v>7.9754974025973729E-2</v>
      </c>
      <c r="X220" s="40">
        <f t="shared" si="291"/>
        <v>1.0941979037521052</v>
      </c>
      <c r="Y220" s="40">
        <f t="shared" si="292"/>
        <v>1.7672135747590347</v>
      </c>
      <c r="Z220" s="29">
        <f t="shared" si="359"/>
        <v>-4.3883506439914219E-2</v>
      </c>
      <c r="AA220" s="6"/>
    </row>
    <row r="221" spans="1:27" x14ac:dyDescent="0.2">
      <c r="A221" s="24">
        <v>17226</v>
      </c>
      <c r="B221" s="4">
        <v>1.6776616009983591E-4</v>
      </c>
      <c r="C221" s="4">
        <v>-6.4328728199301022E-3</v>
      </c>
      <c r="D221" s="4">
        <v>-1.2164929525599E-2</v>
      </c>
      <c r="E221" s="4">
        <v>-7.3322713587785637E-3</v>
      </c>
      <c r="F221" s="4">
        <v>-1.5402775951687486E-2</v>
      </c>
      <c r="G221" s="4">
        <v>-1.292284874861771E-2</v>
      </c>
      <c r="I221" s="4">
        <v>-1.0800000000000001E-2</v>
      </c>
      <c r="J221" s="4">
        <v>2.9999999999999997E-4</v>
      </c>
      <c r="L221" s="23">
        <f t="shared" si="351"/>
        <v>-1.3223383990016406E-4</v>
      </c>
      <c r="M221" s="23">
        <f t="shared" si="352"/>
        <v>-7.6322713587785636E-3</v>
      </c>
      <c r="N221" s="23">
        <f t="shared" si="353"/>
        <v>-1.2464929525599E-2</v>
      </c>
      <c r="O221" s="23">
        <f t="shared" si="354"/>
        <v>-1.322284874861771E-2</v>
      </c>
      <c r="P221" s="40">
        <f t="shared" si="288"/>
        <v>1</v>
      </c>
      <c r="Q221" s="40">
        <f t="shared" ref="Q221" si="407">MAX(0.25,SLOPE(M186:M221,$I186:$I221))</f>
        <v>0.81845752729387278</v>
      </c>
      <c r="R221" s="40">
        <f t="shared" ref="R221:S221" si="408">SLOPE(N186:N221,$I186:$I221)</f>
        <v>1.6762346515382021</v>
      </c>
      <c r="S221" s="40">
        <f t="shared" si="408"/>
        <v>1.4369684733183843</v>
      </c>
      <c r="T221" s="29">
        <f t="shared" si="362"/>
        <v>3.5937605807091436E-3</v>
      </c>
      <c r="U221" s="43"/>
      <c r="V221" s="23">
        <f>'Conservative Formula 2025'!M221-J221</f>
        <v>-9.7609086191744431E-4</v>
      </c>
      <c r="W221" s="23">
        <f>'Conservative Formula 2025'!N221-J221</f>
        <v>-9.5628862991738225E-3</v>
      </c>
      <c r="X221" s="40">
        <f t="shared" si="291"/>
        <v>1.094595953356065</v>
      </c>
      <c r="Y221" s="40">
        <f t="shared" si="292"/>
        <v>1.7661689956507292</v>
      </c>
      <c r="Z221" s="29">
        <f t="shared" si="359"/>
        <v>4.5192187145113409E-3</v>
      </c>
      <c r="AA221" s="6"/>
    </row>
    <row r="222" spans="1:27" x14ac:dyDescent="0.2">
      <c r="A222" s="24">
        <v>17257</v>
      </c>
      <c r="B222" s="4">
        <v>-2.689763169256898E-2</v>
      </c>
      <c r="C222" s="4">
        <v>-2.9265950304995125E-2</v>
      </c>
      <c r="D222" s="4">
        <v>-5.0478061053488843E-2</v>
      </c>
      <c r="E222" s="4">
        <v>-8.5557047967916855E-3</v>
      </c>
      <c r="F222" s="4">
        <v>-2.04018196257435E-2</v>
      </c>
      <c r="G222" s="4">
        <v>-3.6367795908019085E-2</v>
      </c>
      <c r="I222" s="4">
        <v>-1.67E-2</v>
      </c>
      <c r="J222" s="4">
        <v>2.9999999999999997E-4</v>
      </c>
      <c r="L222" s="23">
        <f t="shared" si="351"/>
        <v>-2.7197631692568981E-2</v>
      </c>
      <c r="M222" s="23">
        <f t="shared" si="352"/>
        <v>-8.8557047967916854E-3</v>
      </c>
      <c r="N222" s="23">
        <f t="shared" si="353"/>
        <v>-5.0778061053488845E-2</v>
      </c>
      <c r="O222" s="23">
        <f t="shared" si="354"/>
        <v>-3.6667795908019087E-2</v>
      </c>
      <c r="P222" s="40">
        <f t="shared" si="288"/>
        <v>1</v>
      </c>
      <c r="Q222" s="40">
        <f t="shared" ref="Q222" si="409">MAX(0.25,SLOPE(M187:M222,$I187:$I222))</f>
        <v>0.81654515836664776</v>
      </c>
      <c r="R222" s="40">
        <f t="shared" ref="R222:S222" si="410">SLOPE(N187:N222,$I187:$I222)</f>
        <v>1.6819461995592124</v>
      </c>
      <c r="S222" s="40">
        <f t="shared" si="410"/>
        <v>1.440561914390263</v>
      </c>
      <c r="T222" s="29">
        <f t="shared" si="362"/>
        <v>8.8963868360035295E-3</v>
      </c>
      <c r="U222" s="43"/>
      <c r="V222" s="23">
        <f>'Conservative Formula 2025'!M222-J222</f>
        <v>-2.1308724832167648E-2</v>
      </c>
      <c r="W222" s="23">
        <f>'Conservative Formula 2025'!N222-J222</f>
        <v>-5.3118660879564218E-2</v>
      </c>
      <c r="X222" s="40">
        <f t="shared" si="291"/>
        <v>1.098756698890365</v>
      </c>
      <c r="Y222" s="40">
        <f t="shared" si="292"/>
        <v>1.7769980208497886</v>
      </c>
      <c r="Z222" s="29">
        <f t="shared" si="359"/>
        <v>1.0608432932154816E-2</v>
      </c>
      <c r="AA222" s="6"/>
    </row>
    <row r="223" spans="1:27" x14ac:dyDescent="0.2">
      <c r="A223" s="24">
        <v>17287</v>
      </c>
      <c r="B223" s="4">
        <v>-6.4027680532817488E-2</v>
      </c>
      <c r="C223" s="4">
        <v>-9.3850953064486764E-2</v>
      </c>
      <c r="D223" s="4">
        <v>-0.12847541176065191</v>
      </c>
      <c r="E223" s="4">
        <v>-3.1591566754606726E-2</v>
      </c>
      <c r="F223" s="4">
        <v>-6.1791997322474868E-2</v>
      </c>
      <c r="G223" s="4">
        <v>-8.2501069486942247E-2</v>
      </c>
      <c r="I223" s="4">
        <v>-4.8000000000000001E-2</v>
      </c>
      <c r="J223" s="4">
        <v>2.9999999999999997E-4</v>
      </c>
      <c r="L223" s="23">
        <f t="shared" si="351"/>
        <v>-6.4327680532817483E-2</v>
      </c>
      <c r="M223" s="23">
        <f t="shared" si="352"/>
        <v>-3.1891566754606727E-2</v>
      </c>
      <c r="N223" s="23">
        <f t="shared" si="353"/>
        <v>-0.12877541176065191</v>
      </c>
      <c r="O223" s="23">
        <f t="shared" si="354"/>
        <v>-8.2801069486942241E-2</v>
      </c>
      <c r="P223" s="40">
        <f t="shared" si="288"/>
        <v>1</v>
      </c>
      <c r="Q223" s="40">
        <f t="shared" ref="Q223" si="411">MAX(0.25,SLOPE(M188:M223,$I188:$I223))</f>
        <v>0.81120932281410407</v>
      </c>
      <c r="R223" s="40">
        <f t="shared" ref="R223:S223" si="412">SLOPE(N188:N223,$I188:$I223)</f>
        <v>1.7156846188932855</v>
      </c>
      <c r="S223" s="40">
        <f t="shared" si="412"/>
        <v>1.4500925237986952</v>
      </c>
      <c r="T223" s="29">
        <f t="shared" si="362"/>
        <v>1.5328629890373577E-2</v>
      </c>
      <c r="U223" s="43"/>
      <c r="V223" s="23">
        <f>'Conservative Formula 2025'!M223-J223</f>
        <v>-5.5795368421053405E-2</v>
      </c>
      <c r="W223" s="23">
        <f>'Conservative Formula 2025'!N223-J223</f>
        <v>-0.14055271052631704</v>
      </c>
      <c r="X223" s="40">
        <f t="shared" si="291"/>
        <v>1.1050784264823323</v>
      </c>
      <c r="Y223" s="40">
        <f t="shared" si="292"/>
        <v>1.8213862138886499</v>
      </c>
      <c r="Z223" s="29">
        <f t="shared" si="359"/>
        <v>2.8315134028521441E-2</v>
      </c>
      <c r="AA223" s="6"/>
    </row>
    <row r="224" spans="1:27" x14ac:dyDescent="0.2">
      <c r="A224" s="24">
        <v>17317</v>
      </c>
      <c r="B224" s="4">
        <v>-2.828838420123414E-2</v>
      </c>
      <c r="C224" s="4">
        <v>-4.9936039933179743E-2</v>
      </c>
      <c r="D224" s="4">
        <v>-6.2615443554119743E-2</v>
      </c>
      <c r="E224" s="4">
        <v>6.0946299592701259E-4</v>
      </c>
      <c r="F224" s="4">
        <v>-9.7726778376605594E-3</v>
      </c>
      <c r="G224" s="4">
        <v>-4.2131991416911374E-2</v>
      </c>
      <c r="I224" s="4">
        <v>-9.7000000000000003E-3</v>
      </c>
      <c r="J224" s="4">
        <v>2.9999999999999997E-4</v>
      </c>
      <c r="L224" s="23">
        <f t="shared" si="351"/>
        <v>-2.8588384201234142E-2</v>
      </c>
      <c r="M224" s="23">
        <f t="shared" si="352"/>
        <v>3.0946299592701261E-4</v>
      </c>
      <c r="N224" s="23">
        <f t="shared" si="353"/>
        <v>-6.2915443554119738E-2</v>
      </c>
      <c r="O224" s="23">
        <f t="shared" si="354"/>
        <v>-4.2431991416911376E-2</v>
      </c>
      <c r="P224" s="40">
        <f t="shared" si="288"/>
        <v>1</v>
      </c>
      <c r="Q224" s="40">
        <f t="shared" ref="Q224" si="413">MAX(0.25,SLOPE(M189:M224,$I189:$I224))</f>
        <v>0.80852874426156163</v>
      </c>
      <c r="R224" s="40">
        <f t="shared" ref="R224:S224" si="414">SLOPE(N189:N224,$I189:$I224)</f>
        <v>1.7399670870331818</v>
      </c>
      <c r="S224" s="40">
        <f t="shared" si="414"/>
        <v>1.4612226409015796</v>
      </c>
      <c r="T224" s="29">
        <f t="shared" si="362"/>
        <v>1.8862712788268732E-2</v>
      </c>
      <c r="U224" s="43"/>
      <c r="V224" s="23">
        <f>'Conservative Formula 2025'!M224-J224</f>
        <v>-2.0452233216292449E-2</v>
      </c>
      <c r="W224" s="23">
        <f>'Conservative Formula 2025'!N224-J224</f>
        <v>-6.9154306446872843E-2</v>
      </c>
      <c r="X224" s="40">
        <f t="shared" si="291"/>
        <v>1.11514445348733</v>
      </c>
      <c r="Y224" s="40">
        <f t="shared" si="292"/>
        <v>1.853108946552261</v>
      </c>
      <c r="Z224" s="29">
        <f t="shared" si="359"/>
        <v>1.9460458369386532E-2</v>
      </c>
      <c r="AA224" s="6"/>
    </row>
    <row r="225" spans="1:27" x14ac:dyDescent="0.2">
      <c r="A225" s="24">
        <v>17348</v>
      </c>
      <c r="B225" s="4">
        <v>3.7741348862603719E-2</v>
      </c>
      <c r="C225" s="4">
        <v>6.4054775551354748E-2</v>
      </c>
      <c r="D225" s="4">
        <v>6.1451906730420669E-2</v>
      </c>
      <c r="E225" s="4">
        <v>5.0051968783568546E-2</v>
      </c>
      <c r="F225" s="4">
        <v>6.2469681056395387E-2</v>
      </c>
      <c r="G225" s="4">
        <v>5.3541084786816517E-2</v>
      </c>
      <c r="I225" s="4">
        <v>5.2900000000000003E-2</v>
      </c>
      <c r="J225" s="4">
        <v>2.9999999999999997E-4</v>
      </c>
      <c r="L225" s="23">
        <f t="shared" si="351"/>
        <v>3.7441348862603717E-2</v>
      </c>
      <c r="M225" s="23">
        <f t="shared" si="352"/>
        <v>4.9751968783568544E-2</v>
      </c>
      <c r="N225" s="23">
        <f t="shared" si="353"/>
        <v>6.1151906730420667E-2</v>
      </c>
      <c r="O225" s="23">
        <f t="shared" si="354"/>
        <v>5.3241084786816516E-2</v>
      </c>
      <c r="P225" s="40">
        <f t="shared" si="288"/>
        <v>1</v>
      </c>
      <c r="Q225" s="40">
        <f t="shared" ref="Q225" si="415">MAX(0.25,SLOPE(M190:M225,$I190:$I225))</f>
        <v>0.81542511493781766</v>
      </c>
      <c r="R225" s="40">
        <f t="shared" ref="R225:S225" si="416">SLOPE(N190:N225,$I190:$I225)</f>
        <v>1.6694897080593476</v>
      </c>
      <c r="S225" s="40">
        <f t="shared" si="416"/>
        <v>1.429760730729742</v>
      </c>
      <c r="T225" s="29">
        <f t="shared" si="362"/>
        <v>1.3696938938619729E-2</v>
      </c>
      <c r="U225" s="43"/>
      <c r="V225" s="23">
        <f>'Conservative Formula 2025'!M225-J225</f>
        <v>4.0113895342024773E-2</v>
      </c>
      <c r="W225" s="23">
        <f>'Conservative Formula 2025'!N225-J225</f>
        <v>4.9383517709490753E-2</v>
      </c>
      <c r="X225" s="40">
        <f t="shared" si="291"/>
        <v>1.0919096391630412</v>
      </c>
      <c r="Y225" s="40">
        <f t="shared" si="292"/>
        <v>1.720729296487157</v>
      </c>
      <c r="Z225" s="29">
        <f t="shared" si="359"/>
        <v>9.3229180327807845E-3</v>
      </c>
      <c r="AA225" s="6"/>
    </row>
    <row r="226" spans="1:27" x14ac:dyDescent="0.2">
      <c r="A226" s="24">
        <v>17379</v>
      </c>
      <c r="B226" s="4">
        <v>5.4561503700078617E-2</v>
      </c>
      <c r="C226" s="4">
        <v>6.1177440670036054E-2</v>
      </c>
      <c r="D226" s="4">
        <v>8.0376467384739358E-2</v>
      </c>
      <c r="E226" s="4">
        <v>2.9931691582766318E-2</v>
      </c>
      <c r="F226" s="4">
        <v>5.1924991908957496E-2</v>
      </c>
      <c r="G226" s="4">
        <v>7.3126681639221758E-2</v>
      </c>
      <c r="I226" s="4">
        <v>4.1399999999999999E-2</v>
      </c>
      <c r="J226" s="4">
        <v>2.9999999999999997E-4</v>
      </c>
      <c r="L226" s="23">
        <f t="shared" si="351"/>
        <v>5.4261503700078616E-2</v>
      </c>
      <c r="M226" s="23">
        <f t="shared" si="352"/>
        <v>2.9631691582766316E-2</v>
      </c>
      <c r="N226" s="23">
        <f t="shared" si="353"/>
        <v>8.0076467384739364E-2</v>
      </c>
      <c r="O226" s="23">
        <f t="shared" si="354"/>
        <v>7.2826681639221763E-2</v>
      </c>
      <c r="P226" s="40">
        <f t="shared" si="288"/>
        <v>1</v>
      </c>
      <c r="Q226" s="40">
        <f t="shared" ref="Q226" si="417">MAX(0.25,SLOPE(M191:M226,$I191:$I226))</f>
        <v>0.81132472136005229</v>
      </c>
      <c r="R226" s="40">
        <f t="shared" ref="R226:S226" si="418">SLOPE(N191:N226,$I191:$I226)</f>
        <v>1.6791523289451056</v>
      </c>
      <c r="S226" s="40">
        <f t="shared" si="418"/>
        <v>1.4405522706094387</v>
      </c>
      <c r="T226" s="29">
        <f t="shared" si="362"/>
        <v>-4.1502281266655866E-3</v>
      </c>
      <c r="U226" s="43"/>
      <c r="V226" s="23">
        <f>'Conservative Formula 2025'!M226-J226</f>
        <v>5.0083441558441431E-2</v>
      </c>
      <c r="W226" s="23">
        <f>'Conservative Formula 2025'!N226-J226</f>
        <v>8.2798948051947735E-2</v>
      </c>
      <c r="X226" s="40">
        <f t="shared" si="291"/>
        <v>1.0940593975163897</v>
      </c>
      <c r="Y226" s="40">
        <f t="shared" si="292"/>
        <v>1.7238526678144281</v>
      </c>
      <c r="Z226" s="29">
        <f t="shared" si="359"/>
        <v>-2.2507676352502143E-3</v>
      </c>
      <c r="AA226" s="6"/>
    </row>
    <row r="227" spans="1:27" x14ac:dyDescent="0.2">
      <c r="A227" s="24">
        <v>17408</v>
      </c>
      <c r="B227" s="4">
        <v>-4.7510462403077547E-3</v>
      </c>
      <c r="C227" s="4">
        <v>-1.0919126205594765E-2</v>
      </c>
      <c r="D227" s="4">
        <v>-1.500514372151085E-2</v>
      </c>
      <c r="E227" s="4">
        <v>-1.4651610233147316E-2</v>
      </c>
      <c r="F227" s="4">
        <v>-2.0906312222130574E-2</v>
      </c>
      <c r="G227" s="4">
        <v>-2.6694236068898425E-2</v>
      </c>
      <c r="I227" s="4">
        <v>-1.7399999999999999E-2</v>
      </c>
      <c r="J227" s="4">
        <v>2.9999999999999997E-4</v>
      </c>
      <c r="L227" s="23">
        <f t="shared" si="351"/>
        <v>-5.0510462403077546E-3</v>
      </c>
      <c r="M227" s="23">
        <f t="shared" si="352"/>
        <v>-1.4951610233147316E-2</v>
      </c>
      <c r="N227" s="23">
        <f t="shared" si="353"/>
        <v>-1.530514372151085E-2</v>
      </c>
      <c r="O227" s="23">
        <f t="shared" si="354"/>
        <v>-2.6994236068898426E-2</v>
      </c>
      <c r="P227" s="40">
        <f t="shared" si="288"/>
        <v>1</v>
      </c>
      <c r="Q227" s="40">
        <f t="shared" ref="Q227" si="419">MAX(0.25,SLOPE(M192:M227,$I192:$I227))</f>
        <v>0.81244041468847017</v>
      </c>
      <c r="R227" s="40">
        <f t="shared" ref="R227:S227" si="420">SLOPE(N192:N227,$I192:$I227)</f>
        <v>1.6689360350371787</v>
      </c>
      <c r="S227" s="40">
        <f t="shared" si="420"/>
        <v>1.4385272772863535</v>
      </c>
      <c r="T227" s="29">
        <f t="shared" si="362"/>
        <v>2.1869645612297636E-3</v>
      </c>
      <c r="U227" s="43"/>
      <c r="V227" s="23">
        <f>'Conservative Formula 2025'!M227-J227</f>
        <v>6.5444957343780644E-3</v>
      </c>
      <c r="W227" s="23">
        <f>'Conservative Formula 2025'!N227-J227</f>
        <v>-3.7968208636187807E-2</v>
      </c>
      <c r="X227" s="40">
        <f t="shared" si="291"/>
        <v>1.0850898615535332</v>
      </c>
      <c r="Y227" s="40">
        <f t="shared" si="292"/>
        <v>1.722223837651913</v>
      </c>
      <c r="Z227" s="29">
        <f t="shared" si="359"/>
        <v>2.8007051963832838E-2</v>
      </c>
      <c r="AA227" s="6"/>
    </row>
    <row r="228" spans="1:27" x14ac:dyDescent="0.2">
      <c r="A228" s="24">
        <v>17440</v>
      </c>
      <c r="B228" s="4">
        <v>1.5343510194193888E-2</v>
      </c>
      <c r="C228" s="4">
        <v>1.1309299801247619E-3</v>
      </c>
      <c r="D228" s="4">
        <v>1.7793457208867824E-2</v>
      </c>
      <c r="E228" s="4">
        <v>-9.0721635690619307E-3</v>
      </c>
      <c r="F228" s="4">
        <v>-6.975134446377651E-3</v>
      </c>
      <c r="G228" s="4">
        <v>1.6287510776547887E-2</v>
      </c>
      <c r="I228" s="4">
        <v>-5.4000000000000003E-3</v>
      </c>
      <c r="J228" s="4">
        <v>5.9999999999999995E-4</v>
      </c>
      <c r="L228" s="23">
        <f t="shared" si="351"/>
        <v>1.4743510194193888E-2</v>
      </c>
      <c r="M228" s="23">
        <f t="shared" si="352"/>
        <v>-9.6721635690619305E-3</v>
      </c>
      <c r="N228" s="23">
        <f t="shared" si="353"/>
        <v>1.7193457208867825E-2</v>
      </c>
      <c r="O228" s="23">
        <f t="shared" si="354"/>
        <v>1.5687510776547887E-2</v>
      </c>
      <c r="P228" s="40">
        <f t="shared" si="288"/>
        <v>1</v>
      </c>
      <c r="Q228" s="40">
        <f t="shared" ref="Q228" si="421">MAX(0.25,SLOPE(M193:M228,$I193:$I228))</f>
        <v>0.81423940248365934</v>
      </c>
      <c r="R228" s="40">
        <f t="shared" ref="R228:S228" si="422">SLOPE(N193:N228,$I193:$I228)</f>
        <v>1.6593159242573963</v>
      </c>
      <c r="S228" s="40">
        <f t="shared" si="422"/>
        <v>1.4318866788190576</v>
      </c>
      <c r="T228" s="29">
        <f t="shared" si="362"/>
        <v>-9.1844344035347542E-3</v>
      </c>
      <c r="U228" s="43"/>
      <c r="V228" s="23">
        <f>'Conservative Formula 2025'!M228-J228</f>
        <v>6.8487338164548335E-3</v>
      </c>
      <c r="W228" s="23">
        <f>'Conservative Formula 2025'!N228-J228</f>
        <v>8.854459646741631E-3</v>
      </c>
      <c r="X228" s="40">
        <f t="shared" si="291"/>
        <v>1.0840191389548026</v>
      </c>
      <c r="Y228" s="40">
        <f t="shared" si="292"/>
        <v>1.7157008426017901</v>
      </c>
      <c r="Z228" s="29">
        <f t="shared" si="359"/>
        <v>1.1703799949763184E-3</v>
      </c>
      <c r="AA228" s="6"/>
    </row>
    <row r="229" spans="1:27" x14ac:dyDescent="0.2">
      <c r="A229" s="24">
        <v>17471</v>
      </c>
      <c r="B229" s="4">
        <v>3.3062076235667925E-2</v>
      </c>
      <c r="C229" s="4">
        <v>4.5073757326026254E-2</v>
      </c>
      <c r="D229" s="4">
        <v>1.7975498886844798E-2</v>
      </c>
      <c r="E229" s="4">
        <v>2.0568748079394794E-2</v>
      </c>
      <c r="F229" s="4">
        <v>3.4444004694810237E-2</v>
      </c>
      <c r="G229" s="4">
        <v>2.707854800947973E-2</v>
      </c>
      <c r="I229" s="4">
        <v>2.4700000000000003E-2</v>
      </c>
      <c r="J229" s="4">
        <v>5.9999999999999995E-4</v>
      </c>
      <c r="L229" s="23">
        <f t="shared" si="351"/>
        <v>3.2462076235667922E-2</v>
      </c>
      <c r="M229" s="23">
        <f t="shared" si="352"/>
        <v>1.9968748079394794E-2</v>
      </c>
      <c r="N229" s="23">
        <f t="shared" si="353"/>
        <v>1.7375498886844799E-2</v>
      </c>
      <c r="O229" s="23">
        <f t="shared" si="354"/>
        <v>2.6478548009479731E-2</v>
      </c>
      <c r="P229" s="40">
        <f t="shared" si="288"/>
        <v>1</v>
      </c>
      <c r="Q229" s="40">
        <f t="shared" ref="Q229" si="423">MAX(0.25,SLOPE(M194:M229,$I194:$I229))</f>
        <v>0.81458962572588511</v>
      </c>
      <c r="R229" s="40">
        <f t="shared" ref="R229:S229" si="424">SLOPE(N194:N229,$I194:$I229)</f>
        <v>1.6500091602913516</v>
      </c>
      <c r="S229" s="40">
        <f t="shared" si="424"/>
        <v>1.4279870407128694</v>
      </c>
      <c r="T229" s="29">
        <f t="shared" si="362"/>
        <v>1.4011471120229132E-2</v>
      </c>
      <c r="U229" s="43"/>
      <c r="V229" s="23">
        <f>'Conservative Formula 2025'!M229-J229</f>
        <v>3.814661538461632E-2</v>
      </c>
      <c r="W229" s="23">
        <f>'Conservative Formula 2025'!N229-J229</f>
        <v>4.7529766233766299E-2</v>
      </c>
      <c r="X229" s="40">
        <f t="shared" si="291"/>
        <v>1.0856643547632274</v>
      </c>
      <c r="Y229" s="40">
        <f t="shared" si="292"/>
        <v>1.7134603130076667</v>
      </c>
      <c r="Z229" s="29">
        <f t="shared" si="359"/>
        <v>7.4871547691156316E-3</v>
      </c>
      <c r="AA229" s="6"/>
    </row>
    <row r="230" spans="1:27" x14ac:dyDescent="0.2">
      <c r="A230" s="24">
        <v>17499</v>
      </c>
      <c r="B230" s="4">
        <v>-2.2830016917747886E-2</v>
      </c>
      <c r="C230" s="4">
        <v>-3.8816780158033581E-2</v>
      </c>
      <c r="D230" s="4">
        <v>-4.3564813542310787E-2</v>
      </c>
      <c r="E230" s="4">
        <v>-1.0961042146269806E-2</v>
      </c>
      <c r="F230" s="4">
        <v>-2.0402283295297252E-2</v>
      </c>
      <c r="G230" s="4">
        <v>-3.7153415853024341E-2</v>
      </c>
      <c r="I230" s="4">
        <v>-1.9699999999999999E-2</v>
      </c>
      <c r="J230" s="4">
        <v>5.9999999999999995E-4</v>
      </c>
      <c r="L230" s="23">
        <f t="shared" si="351"/>
        <v>-2.3430016917747886E-2</v>
      </c>
      <c r="M230" s="23">
        <f t="shared" si="352"/>
        <v>-1.1561042146269806E-2</v>
      </c>
      <c r="N230" s="23">
        <f t="shared" si="353"/>
        <v>-4.4164813542310791E-2</v>
      </c>
      <c r="O230" s="23">
        <f t="shared" si="354"/>
        <v>-3.7753415853024344E-2</v>
      </c>
      <c r="P230" s="40">
        <f t="shared" ref="P230:P293" si="425">MIN(1,MAX(0.25,SLOPE(L195:L230,$I195:$I230)))</f>
        <v>1</v>
      </c>
      <c r="Q230" s="40">
        <f t="shared" ref="Q230" si="426">MAX(0.25,SLOPE(M195:M230,$I195:$I230))</f>
        <v>0.81314051411253141</v>
      </c>
      <c r="R230" s="40">
        <f t="shared" ref="R230:S230" si="427">SLOPE(N195:N230,$I195:$I230)</f>
        <v>1.6542625007634857</v>
      </c>
      <c r="S230" s="40">
        <f t="shared" si="427"/>
        <v>1.4311558952306738</v>
      </c>
      <c r="T230" s="29">
        <f t="shared" si="362"/>
        <v>7.7910601412688116E-3</v>
      </c>
      <c r="U230" s="43"/>
      <c r="V230" s="23">
        <f>'Conservative Formula 2025'!M230-J230</f>
        <v>-2.6509537600138515E-3</v>
      </c>
      <c r="W230" s="23">
        <f>'Conservative Formula 2025'!N230-J230</f>
        <v>-7.6330015896527395E-2</v>
      </c>
      <c r="X230" s="40">
        <f t="shared" ref="X230:X293" si="428">SLOPE(V195:V230,$I195:$I230)</f>
        <v>1.0803619445430537</v>
      </c>
      <c r="Y230" s="40">
        <f t="shared" ref="Y230:Y293" si="429">SLOPE(W195:W230,$I195:$I230)</f>
        <v>1.7331445893032715</v>
      </c>
      <c r="Z230" s="29">
        <f t="shared" si="359"/>
        <v>4.2105511185913096E-2</v>
      </c>
      <c r="AA230" s="6"/>
    </row>
    <row r="231" spans="1:27" x14ac:dyDescent="0.2">
      <c r="A231" s="24">
        <v>17532</v>
      </c>
      <c r="B231" s="4">
        <v>1.1428520990748092E-2</v>
      </c>
      <c r="C231" s="4">
        <v>1.5145188152972278E-2</v>
      </c>
      <c r="D231" s="4">
        <v>4.3999511830832949E-2</v>
      </c>
      <c r="E231" s="4">
        <v>2.5684106104349569E-2</v>
      </c>
      <c r="F231" s="4">
        <v>4.8178606005335078E-2</v>
      </c>
      <c r="G231" s="4">
        <v>3.4652622313058323E-2</v>
      </c>
      <c r="I231" s="4">
        <v>0.03</v>
      </c>
      <c r="J231" s="4">
        <v>8.0000000000000004E-4</v>
      </c>
      <c r="L231" s="23">
        <f t="shared" si="351"/>
        <v>1.0628520990748092E-2</v>
      </c>
      <c r="M231" s="23">
        <f t="shared" si="352"/>
        <v>2.488410610434957E-2</v>
      </c>
      <c r="N231" s="23">
        <f t="shared" si="353"/>
        <v>4.3199511830832947E-2</v>
      </c>
      <c r="O231" s="23">
        <f t="shared" si="354"/>
        <v>3.3852622313058321E-2</v>
      </c>
      <c r="P231" s="40">
        <f t="shared" si="425"/>
        <v>1</v>
      </c>
      <c r="Q231" s="40">
        <f t="shared" ref="Q231" si="430">MAX(0.25,SLOPE(M196:M231,$I196:$I231))</f>
        <v>0.81735322231450902</v>
      </c>
      <c r="R231" s="40">
        <f t="shared" ref="R231:S231" si="431">SLOPE(N196:N231,$I196:$I231)</f>
        <v>1.6333250147140748</v>
      </c>
      <c r="S231" s="40">
        <f t="shared" si="431"/>
        <v>1.415026246975529</v>
      </c>
      <c r="T231" s="29">
        <f t="shared" si="362"/>
        <v>-4.2685575092716935E-3</v>
      </c>
      <c r="U231" s="43"/>
      <c r="V231" s="23">
        <f>'Conservative Formula 2025'!M231-J231</f>
        <v>3.5992933926028224E-2</v>
      </c>
      <c r="W231" s="23">
        <f>'Conservative Formula 2025'!N231-J231</f>
        <v>4.5454863755444389E-3</v>
      </c>
      <c r="X231" s="40">
        <f t="shared" si="428"/>
        <v>1.0780968816223633</v>
      </c>
      <c r="Y231" s="40">
        <f t="shared" si="429"/>
        <v>1.6745561440694565</v>
      </c>
      <c r="Z231" s="29">
        <f t="shared" si="359"/>
        <v>3.0692943907127217E-2</v>
      </c>
      <c r="AA231" s="6"/>
    </row>
    <row r="232" spans="1:27" x14ac:dyDescent="0.2">
      <c r="A232" s="24">
        <v>17562</v>
      </c>
      <c r="B232" s="4">
        <v>-1.8402691179178032E-2</v>
      </c>
      <c r="C232" s="4">
        <v>-1.3234179289836501E-2</v>
      </c>
      <c r="D232" s="4">
        <v>1.0870930589994332E-2</v>
      </c>
      <c r="E232" s="4">
        <v>-4.0140191952580451E-2</v>
      </c>
      <c r="F232" s="4">
        <v>-4.7748115487405651E-2</v>
      </c>
      <c r="G232" s="4">
        <v>-3.3124924749120099E-2</v>
      </c>
      <c r="I232" s="4">
        <v>-3.9300000000000002E-2</v>
      </c>
      <c r="J232" s="4">
        <v>7.000000000000001E-4</v>
      </c>
      <c r="L232" s="23">
        <f t="shared" si="351"/>
        <v>-1.9102691179178032E-2</v>
      </c>
      <c r="M232" s="23">
        <f t="shared" si="352"/>
        <v>-4.084019195258045E-2</v>
      </c>
      <c r="N232" s="23">
        <f t="shared" si="353"/>
        <v>1.0170930589994333E-2</v>
      </c>
      <c r="O232" s="23">
        <f t="shared" si="354"/>
        <v>-3.3824924749120099E-2</v>
      </c>
      <c r="P232" s="40">
        <f t="shared" si="425"/>
        <v>1</v>
      </c>
      <c r="Q232" s="40">
        <f t="shared" ref="Q232" si="432">MAX(0.25,SLOPE(M197:M232,$I197:$I232))</f>
        <v>0.82564046490503629</v>
      </c>
      <c r="R232" s="40">
        <f t="shared" ref="R232:S232" si="433">SLOPE(N197:N232,$I197:$I232)</f>
        <v>1.5712117518869977</v>
      </c>
      <c r="S232" s="40">
        <f t="shared" si="433"/>
        <v>1.3965050561946368</v>
      </c>
      <c r="T232" s="29">
        <f t="shared" si="362"/>
        <v>-2.5696059369633876E-2</v>
      </c>
      <c r="U232" s="43"/>
      <c r="V232" s="23">
        <f>'Conservative Formula 2025'!M232-J232</f>
        <v>-3.2581177215188571E-2</v>
      </c>
      <c r="W232" s="23">
        <f>'Conservative Formula 2025'!N232-J232</f>
        <v>3.0396282051283675E-2</v>
      </c>
      <c r="X232" s="40">
        <f t="shared" si="428"/>
        <v>1.0736156264667427</v>
      </c>
      <c r="Y232" s="40">
        <f t="shared" si="429"/>
        <v>1.595708609754676</v>
      </c>
      <c r="Z232" s="29">
        <f t="shared" si="359"/>
        <v>-4.8372854625576708E-2</v>
      </c>
      <c r="AA232" s="6"/>
    </row>
    <row r="233" spans="1:27" x14ac:dyDescent="0.2">
      <c r="A233" s="24">
        <v>17590</v>
      </c>
      <c r="B233" s="4">
        <v>-4.6206442210180221E-2</v>
      </c>
      <c r="C233" s="4">
        <v>-6.8878995715647817E-2</v>
      </c>
      <c r="D233" s="4">
        <v>-8.7934483928167939E-2</v>
      </c>
      <c r="E233" s="4">
        <v>-3.5924422051894833E-2</v>
      </c>
      <c r="F233" s="4">
        <v>-4.4678825753668994E-2</v>
      </c>
      <c r="G233" s="4">
        <v>-6.9417945049299101E-2</v>
      </c>
      <c r="I233" s="4">
        <v>-4.3799999999999999E-2</v>
      </c>
      <c r="J233" s="4">
        <v>7.000000000000001E-4</v>
      </c>
      <c r="L233" s="23">
        <f t="shared" si="351"/>
        <v>-4.690644221018022E-2</v>
      </c>
      <c r="M233" s="23">
        <f t="shared" si="352"/>
        <v>-3.6624422051894832E-2</v>
      </c>
      <c r="N233" s="23">
        <f t="shared" si="353"/>
        <v>-8.8634483928167945E-2</v>
      </c>
      <c r="O233" s="23">
        <f t="shared" si="354"/>
        <v>-7.0117945049299107E-2</v>
      </c>
      <c r="P233" s="40">
        <f t="shared" si="425"/>
        <v>1</v>
      </c>
      <c r="Q233" s="40">
        <f t="shared" ref="Q233" si="434">MAX(0.25,SLOPE(M198:M233,$I198:$I233))</f>
        <v>0.82839579482440651</v>
      </c>
      <c r="R233" s="40">
        <f t="shared" ref="R233:S233" si="435">SLOPE(N198:N233,$I198:$I233)</f>
        <v>1.5663826660880888</v>
      </c>
      <c r="S233" s="40">
        <f t="shared" si="435"/>
        <v>1.3952343123010515</v>
      </c>
      <c r="T233" s="29">
        <f t="shared" si="362"/>
        <v>7.6779453287410954E-3</v>
      </c>
      <c r="U233" s="43"/>
      <c r="V233" s="23">
        <f>'Conservative Formula 2025'!M233-J233</f>
        <v>-3.800500666584402E-2</v>
      </c>
      <c r="W233" s="23">
        <f>'Conservative Formula 2025'!N233-J233</f>
        <v>-9.5848842717913357E-2</v>
      </c>
      <c r="X233" s="40">
        <f t="shared" si="428"/>
        <v>1.0692406635986536</v>
      </c>
      <c r="Y233" s="40">
        <f t="shared" si="429"/>
        <v>1.6053213699081843</v>
      </c>
      <c r="Z233" s="29">
        <f t="shared" si="359"/>
        <v>2.4667551417348395E-2</v>
      </c>
      <c r="AA233" s="6"/>
    </row>
    <row r="234" spans="1:27" x14ac:dyDescent="0.2">
      <c r="A234" s="24">
        <v>17623</v>
      </c>
      <c r="B234" s="4">
        <v>6.3175208218781975E-2</v>
      </c>
      <c r="C234" s="4">
        <v>0.10323387400828632</v>
      </c>
      <c r="D234" s="4">
        <v>0.11343003087075232</v>
      </c>
      <c r="E234" s="4">
        <v>6.2450053314765164E-2</v>
      </c>
      <c r="F234" s="4">
        <v>0.1092733918231461</v>
      </c>
      <c r="G234" s="4">
        <v>0.12822575497885436</v>
      </c>
      <c r="I234" s="4">
        <v>8.0700000000000008E-2</v>
      </c>
      <c r="J234" s="4">
        <v>8.9999999999999998E-4</v>
      </c>
      <c r="L234" s="23">
        <f t="shared" si="351"/>
        <v>6.2275208218781977E-2</v>
      </c>
      <c r="M234" s="23">
        <f t="shared" si="352"/>
        <v>6.1550053314765166E-2</v>
      </c>
      <c r="N234" s="23">
        <f t="shared" si="353"/>
        <v>0.11253003087075232</v>
      </c>
      <c r="O234" s="23">
        <f t="shared" si="354"/>
        <v>0.12732575497885434</v>
      </c>
      <c r="P234" s="40">
        <f t="shared" si="425"/>
        <v>1</v>
      </c>
      <c r="Q234" s="40">
        <f t="shared" ref="Q234" si="436">MAX(0.25,SLOPE(M199:M234,$I199:$I234))</f>
        <v>0.82257659172585074</v>
      </c>
      <c r="R234" s="40">
        <f t="shared" ref="R234:S234" si="437">SLOPE(N199:N234,$I199:$I234)</f>
        <v>1.5369736783137136</v>
      </c>
      <c r="S234" s="40">
        <f t="shared" si="437"/>
        <v>1.4106278702823865</v>
      </c>
      <c r="T234" s="29">
        <f t="shared" si="362"/>
        <v>-1.3261405967125134E-2</v>
      </c>
      <c r="U234" s="43"/>
      <c r="V234" s="23">
        <f>'Conservative Formula 2025'!M234-J234</f>
        <v>7.2794754683182319E-2</v>
      </c>
      <c r="W234" s="23">
        <f>'Conservative Formula 2025'!N234-J234</f>
        <v>0.12160541907885504</v>
      </c>
      <c r="X234" s="40">
        <f t="shared" si="428"/>
        <v>1.0469754890616623</v>
      </c>
      <c r="Y234" s="40">
        <f t="shared" si="429"/>
        <v>1.583945267350598</v>
      </c>
      <c r="Z234" s="29">
        <f t="shared" si="359"/>
        <v>-7.6706532579078612E-3</v>
      </c>
      <c r="AA234" s="6"/>
    </row>
    <row r="235" spans="1:27" x14ac:dyDescent="0.2">
      <c r="A235" s="24">
        <v>17653</v>
      </c>
      <c r="B235" s="4">
        <v>2.0380459237357762E-2</v>
      </c>
      <c r="C235" s="4">
        <v>2.4691251148865057E-2</v>
      </c>
      <c r="D235" s="4">
        <v>5.0205253403178496E-2</v>
      </c>
      <c r="E235" s="4">
        <v>3.3795271960308293E-2</v>
      </c>
      <c r="F235" s="4">
        <v>4.243980363732236E-2</v>
      </c>
      <c r="G235" s="4">
        <v>5.037670234951741E-2</v>
      </c>
      <c r="I235" s="4">
        <v>3.6499999999999998E-2</v>
      </c>
      <c r="J235" s="4">
        <v>8.0000000000000004E-4</v>
      </c>
      <c r="L235" s="23">
        <f t="shared" si="351"/>
        <v>1.9580459237357763E-2</v>
      </c>
      <c r="M235" s="23">
        <f t="shared" si="352"/>
        <v>3.2995271960308291E-2</v>
      </c>
      <c r="N235" s="23">
        <f t="shared" si="353"/>
        <v>4.9405253403178494E-2</v>
      </c>
      <c r="O235" s="23">
        <f t="shared" si="354"/>
        <v>4.9576702349517408E-2</v>
      </c>
      <c r="P235" s="40">
        <f t="shared" si="425"/>
        <v>1</v>
      </c>
      <c r="Q235" s="40">
        <f t="shared" ref="Q235" si="438">MAX(0.25,SLOPE(M200:M235,$I200:$I235))</f>
        <v>0.82118341755819879</v>
      </c>
      <c r="R235" s="40">
        <f t="shared" ref="R235:S235" si="439">SLOPE(N200:N235,$I200:$I235)</f>
        <v>1.5388337141588331</v>
      </c>
      <c r="S235" s="40">
        <f t="shared" si="439"/>
        <v>1.3936049430444264</v>
      </c>
      <c r="T235" s="29">
        <f t="shared" si="362"/>
        <v>-3.7985387785978292E-3</v>
      </c>
      <c r="U235" s="43"/>
      <c r="V235" s="23">
        <f>'Conservative Formula 2025'!M235-J235</f>
        <v>4.6187670886077024E-2</v>
      </c>
      <c r="W235" s="23">
        <f>'Conservative Formula 2025'!N235-J235</f>
        <v>2.4051784810127732E-2</v>
      </c>
      <c r="X235" s="40">
        <f t="shared" si="428"/>
        <v>1.0632497898441613</v>
      </c>
      <c r="Y235" s="40">
        <f t="shared" si="429"/>
        <v>1.5870405486440518</v>
      </c>
      <c r="Z235" s="29">
        <f t="shared" si="359"/>
        <v>2.8930599341752697E-2</v>
      </c>
      <c r="AA235" s="6"/>
    </row>
    <row r="236" spans="1:27" x14ac:dyDescent="0.2">
      <c r="A236" s="24">
        <v>17684</v>
      </c>
      <c r="B236" s="4">
        <v>7.6067078366193641E-2</v>
      </c>
      <c r="C236" s="4">
        <v>0.10676532522536952</v>
      </c>
      <c r="D236" s="4">
        <v>9.6749123526066239E-2</v>
      </c>
      <c r="E236" s="4">
        <v>6.3639751935516964E-2</v>
      </c>
      <c r="F236" s="4">
        <v>8.5832486138059272E-2</v>
      </c>
      <c r="G236" s="4">
        <v>9.4544493976389976E-2</v>
      </c>
      <c r="I236" s="4">
        <v>7.2999999999999995E-2</v>
      </c>
      <c r="J236" s="4">
        <v>8.0000000000000004E-4</v>
      </c>
      <c r="L236" s="23">
        <f t="shared" si="351"/>
        <v>7.5267078366193646E-2</v>
      </c>
      <c r="M236" s="23">
        <f t="shared" si="352"/>
        <v>6.2839751935516969E-2</v>
      </c>
      <c r="N236" s="23">
        <f t="shared" si="353"/>
        <v>9.5949123526066243E-2</v>
      </c>
      <c r="O236" s="23">
        <f t="shared" si="354"/>
        <v>9.3744493976389981E-2</v>
      </c>
      <c r="P236" s="40">
        <f t="shared" si="425"/>
        <v>1</v>
      </c>
      <c r="Q236" s="40">
        <f t="shared" ref="Q236" si="440">MAX(0.25,SLOPE(M201:M236,$I201:$I236))</f>
        <v>0.82264036928166229</v>
      </c>
      <c r="R236" s="40">
        <f t="shared" ref="R236:S236" si="441">SLOPE(N201:N236,$I201:$I236)</f>
        <v>1.5189227692310496</v>
      </c>
      <c r="S236" s="40">
        <f t="shared" si="441"/>
        <v>1.3884507665062829</v>
      </c>
      <c r="T236" s="29">
        <f t="shared" si="362"/>
        <v>1.1085506620657645E-2</v>
      </c>
      <c r="U236" s="43"/>
      <c r="V236" s="23">
        <f>'Conservative Formula 2025'!M236-J236</f>
        <v>7.4021415818408626E-2</v>
      </c>
      <c r="W236" s="23">
        <f>'Conservative Formula 2025'!N236-J236</f>
        <v>0.13235943430702482</v>
      </c>
      <c r="X236" s="40">
        <f t="shared" si="428"/>
        <v>1.0544818524286892</v>
      </c>
      <c r="Y236" s="40">
        <f t="shared" si="429"/>
        <v>1.6017968709923582</v>
      </c>
      <c r="Z236" s="29">
        <f t="shared" si="359"/>
        <v>-1.3782072653496139E-2</v>
      </c>
      <c r="AA236" s="6"/>
    </row>
    <row r="237" spans="1:27" x14ac:dyDescent="0.2">
      <c r="A237" s="24">
        <v>17714</v>
      </c>
      <c r="B237" s="4">
        <v>-1.1221371443428274E-2</v>
      </c>
      <c r="C237" s="4">
        <v>-1.570626237751549E-2</v>
      </c>
      <c r="D237" s="4">
        <v>-1.7975384485897861E-2</v>
      </c>
      <c r="E237" s="4">
        <v>3.3886880163458422E-3</v>
      </c>
      <c r="F237" s="4">
        <v>5.4534108194292941E-4</v>
      </c>
      <c r="G237" s="4">
        <v>-1.1198099411090179E-2</v>
      </c>
      <c r="I237" s="4">
        <v>-1E-3</v>
      </c>
      <c r="J237" s="4">
        <v>8.9999999999999998E-4</v>
      </c>
      <c r="L237" s="23">
        <f t="shared" si="351"/>
        <v>-1.2121371443428274E-2</v>
      </c>
      <c r="M237" s="23">
        <f t="shared" si="352"/>
        <v>2.4886880163458424E-3</v>
      </c>
      <c r="N237" s="23">
        <f t="shared" si="353"/>
        <v>-1.8875384485897862E-2</v>
      </c>
      <c r="O237" s="23">
        <f t="shared" si="354"/>
        <v>-1.2098099411090179E-2</v>
      </c>
      <c r="P237" s="40">
        <f t="shared" si="425"/>
        <v>1</v>
      </c>
      <c r="Q237" s="40">
        <f t="shared" ref="Q237" si="442">MAX(0.25,SLOPE(M202:M237,$I202:$I237))</f>
        <v>0.82151962300970105</v>
      </c>
      <c r="R237" s="40">
        <f t="shared" ref="R237:S237" si="443">SLOPE(N202:N237,$I202:$I237)</f>
        <v>1.5273803637442747</v>
      </c>
      <c r="S237" s="40">
        <f t="shared" si="443"/>
        <v>1.3924941996685645</v>
      </c>
      <c r="T237" s="29">
        <f t="shared" si="362"/>
        <v>6.0220380093263118E-3</v>
      </c>
      <c r="U237" s="43"/>
      <c r="V237" s="23">
        <f>'Conservative Formula 2025'!M237-J237</f>
        <v>-2.4917622352014102E-3</v>
      </c>
      <c r="W237" s="23">
        <f>'Conservative Formula 2025'!N237-J237</f>
        <v>-3.0922417824568272E-2</v>
      </c>
      <c r="X237" s="40">
        <f t="shared" si="428"/>
        <v>1.0552361094705982</v>
      </c>
      <c r="Y237" s="40">
        <f t="shared" si="429"/>
        <v>1.6099469096250372</v>
      </c>
      <c r="Z237" s="29">
        <f t="shared" si="359"/>
        <v>1.6941810457647963E-2</v>
      </c>
      <c r="AA237" s="6"/>
    </row>
    <row r="238" spans="1:27" x14ac:dyDescent="0.2">
      <c r="A238" s="24">
        <v>17744</v>
      </c>
      <c r="B238" s="4">
        <v>-3.9833180708127358E-2</v>
      </c>
      <c r="C238" s="4">
        <v>-5.2282721776162111E-2</v>
      </c>
      <c r="D238" s="4">
        <v>-7.6513913323560057E-2</v>
      </c>
      <c r="E238" s="4">
        <v>-4.2638149788968294E-2</v>
      </c>
      <c r="F238" s="4">
        <v>-6.0183563356310366E-2</v>
      </c>
      <c r="G238" s="4">
        <v>-6.6087428717637953E-2</v>
      </c>
      <c r="I238" s="4">
        <v>-5.0900000000000001E-2</v>
      </c>
      <c r="J238" s="4">
        <v>8.0000000000000004E-4</v>
      </c>
      <c r="L238" s="23">
        <f t="shared" si="351"/>
        <v>-4.063318070812736E-2</v>
      </c>
      <c r="M238" s="23">
        <f t="shared" si="352"/>
        <v>-4.3438149788968296E-2</v>
      </c>
      <c r="N238" s="23">
        <f t="shared" si="353"/>
        <v>-7.7313913323560052E-2</v>
      </c>
      <c r="O238" s="23">
        <f t="shared" si="354"/>
        <v>-6.6887428717637948E-2</v>
      </c>
      <c r="P238" s="40">
        <f t="shared" si="425"/>
        <v>1</v>
      </c>
      <c r="Q238" s="40">
        <f t="shared" ref="Q238" si="444">MAX(0.25,SLOPE(M203:M238,$I203:$I238))</f>
        <v>0.82749971234075437</v>
      </c>
      <c r="R238" s="40">
        <f t="shared" ref="R238:S238" si="445">SLOPE(N203:N238,$I203:$I238)</f>
        <v>1.5179246539999469</v>
      </c>
      <c r="S238" s="40">
        <f t="shared" si="445"/>
        <v>1.3762337834481488</v>
      </c>
      <c r="T238" s="29">
        <f t="shared" si="362"/>
        <v>2.5721761978298105E-3</v>
      </c>
      <c r="U238" s="43"/>
      <c r="V238" s="23">
        <f>'Conservative Formula 2025'!M238-J238</f>
        <v>-4.1205518987340574E-2</v>
      </c>
      <c r="W238" s="23">
        <f>'Conservative Formula 2025'!N238-J238</f>
        <v>-7.9925303797467179E-2</v>
      </c>
      <c r="X238" s="40">
        <f t="shared" si="428"/>
        <v>1.048498154403793</v>
      </c>
      <c r="Y238" s="40">
        <f t="shared" si="429"/>
        <v>1.6070680374936575</v>
      </c>
      <c r="Z238" s="29">
        <f t="shared" si="359"/>
        <v>1.059605802024606E-2</v>
      </c>
      <c r="AA238" s="6"/>
    </row>
    <row r="239" spans="1:27" x14ac:dyDescent="0.2">
      <c r="A239" s="24">
        <v>17776</v>
      </c>
      <c r="B239" s="4">
        <v>8.4355873186869879E-4</v>
      </c>
      <c r="C239" s="4">
        <v>-1.5116499244350545E-2</v>
      </c>
      <c r="D239" s="4">
        <v>-1.0550087330587377E-2</v>
      </c>
      <c r="E239" s="4">
        <v>1.9842018381712734E-3</v>
      </c>
      <c r="F239" s="4">
        <v>1.0481027269086063E-2</v>
      </c>
      <c r="G239" s="4">
        <v>-3.3442281359852277E-4</v>
      </c>
      <c r="I239" s="4">
        <v>2.5000000000000001E-3</v>
      </c>
      <c r="J239" s="4">
        <v>8.9999999999999998E-4</v>
      </c>
      <c r="L239" s="23">
        <f t="shared" si="351"/>
        <v>-5.644126813130119E-5</v>
      </c>
      <c r="M239" s="23">
        <f t="shared" si="352"/>
        <v>1.0842018381712734E-3</v>
      </c>
      <c r="N239" s="23">
        <f t="shared" si="353"/>
        <v>-1.1450087330587376E-2</v>
      </c>
      <c r="O239" s="23">
        <f t="shared" si="354"/>
        <v>-1.2344228135985227E-3</v>
      </c>
      <c r="P239" s="40">
        <f t="shared" si="425"/>
        <v>1</v>
      </c>
      <c r="Q239" s="40">
        <f t="shared" ref="Q239" si="446">MAX(0.25,SLOPE(M204:M239,$I204:$I239))</f>
        <v>0.82204955609446184</v>
      </c>
      <c r="R239" s="40">
        <f t="shared" ref="R239:S239" si="447">SLOPE(N204:N239,$I204:$I239)</f>
        <v>1.557951984247425</v>
      </c>
      <c r="S239" s="40">
        <f t="shared" si="447"/>
        <v>1.3886510460681609</v>
      </c>
      <c r="T239" s="29">
        <f t="shared" si="362"/>
        <v>4.8469907686236472E-3</v>
      </c>
      <c r="U239" s="43"/>
      <c r="V239" s="23">
        <f>'Conservative Formula 2025'!M239-J239</f>
        <v>1.1356523981148515E-2</v>
      </c>
      <c r="W239" s="23">
        <f>'Conservative Formula 2025'!N239-J239</f>
        <v>-1.7243674249596375E-2</v>
      </c>
      <c r="X239" s="40">
        <f t="shared" si="428"/>
        <v>1.0577939898111757</v>
      </c>
      <c r="Y239" s="40">
        <f t="shared" si="429"/>
        <v>1.6350555029663691</v>
      </c>
      <c r="Z239" s="29">
        <f t="shared" si="359"/>
        <v>2.1561126183141849E-2</v>
      </c>
      <c r="AA239" s="6"/>
    </row>
    <row r="240" spans="1:27" x14ac:dyDescent="0.2">
      <c r="A240" s="24">
        <v>17806</v>
      </c>
      <c r="B240" s="4">
        <v>-2.8319675246723408E-2</v>
      </c>
      <c r="C240" s="4">
        <v>-4.9759164787600674E-2</v>
      </c>
      <c r="D240" s="4">
        <v>-7.3566780269908261E-2</v>
      </c>
      <c r="E240" s="4">
        <v>-2.007094253510211E-2</v>
      </c>
      <c r="F240" s="4">
        <v>-3.1144064482203748E-2</v>
      </c>
      <c r="G240" s="4">
        <v>-5.9177388464524805E-2</v>
      </c>
      <c r="I240" s="4">
        <v>-2.9700000000000001E-2</v>
      </c>
      <c r="J240" s="4">
        <v>4.0000000000000002E-4</v>
      </c>
      <c r="L240" s="23">
        <f t="shared" si="351"/>
        <v>-2.8719675246723409E-2</v>
      </c>
      <c r="M240" s="23">
        <f t="shared" si="352"/>
        <v>-2.0470942535102111E-2</v>
      </c>
      <c r="N240" s="23">
        <f t="shared" si="353"/>
        <v>-7.3966780269908258E-2</v>
      </c>
      <c r="O240" s="23">
        <f t="shared" si="354"/>
        <v>-5.9577388464524803E-2</v>
      </c>
      <c r="P240" s="40">
        <f t="shared" si="425"/>
        <v>1</v>
      </c>
      <c r="Q240" s="40">
        <f t="shared" ref="Q240" si="448">MAX(0.25,SLOPE(M205:M240,$I205:$I240))</f>
        <v>0.81929648727537618</v>
      </c>
      <c r="R240" s="40">
        <f t="shared" ref="R240:S240" si="449">SLOPE(N205:N240,$I205:$I240)</f>
        <v>1.5778811693950792</v>
      </c>
      <c r="S240" s="40">
        <f t="shared" si="449"/>
        <v>1.3915190301484881</v>
      </c>
      <c r="T240" s="29">
        <f t="shared" si="362"/>
        <v>1.8379000812452733E-2</v>
      </c>
      <c r="U240" s="43"/>
      <c r="V240" s="23">
        <f>'Conservative Formula 2025'!M240-J240</f>
        <v>-2.5905927175196176E-2</v>
      </c>
      <c r="W240" s="23">
        <f>'Conservative Formula 2025'!N240-J240</f>
        <v>-8.4708826569016835E-2</v>
      </c>
      <c r="X240" s="40">
        <f t="shared" si="428"/>
        <v>1.0598164756042012</v>
      </c>
      <c r="Y240" s="40">
        <f t="shared" si="429"/>
        <v>1.6509544601842661</v>
      </c>
      <c r="Z240" s="29">
        <f t="shared" si="359"/>
        <v>2.7317398961689315E-2</v>
      </c>
      <c r="AA240" s="6"/>
    </row>
    <row r="241" spans="1:27" x14ac:dyDescent="0.2">
      <c r="A241" s="24">
        <v>17835</v>
      </c>
      <c r="B241" s="4">
        <v>3.4075400737138883E-2</v>
      </c>
      <c r="C241" s="4">
        <v>5.0686614721233259E-2</v>
      </c>
      <c r="D241" s="4">
        <v>6.5320028018813758E-2</v>
      </c>
      <c r="E241" s="4">
        <v>5.9406271872224803E-2</v>
      </c>
      <c r="F241" s="4">
        <v>6.1168682180762879E-2</v>
      </c>
      <c r="G241" s="4">
        <v>7.0543692280957915E-2</v>
      </c>
      <c r="I241" s="4">
        <v>5.96E-2</v>
      </c>
      <c r="J241" s="4">
        <v>4.0000000000000002E-4</v>
      </c>
      <c r="L241" s="23">
        <f t="shared" si="351"/>
        <v>3.3675400737138886E-2</v>
      </c>
      <c r="M241" s="23">
        <f t="shared" si="352"/>
        <v>5.9006271872224805E-2</v>
      </c>
      <c r="N241" s="23">
        <f t="shared" si="353"/>
        <v>6.4920028018813761E-2</v>
      </c>
      <c r="O241" s="23">
        <f t="shared" si="354"/>
        <v>7.0143692280957917E-2</v>
      </c>
      <c r="P241" s="40">
        <f t="shared" si="425"/>
        <v>1</v>
      </c>
      <c r="Q241" s="40">
        <f t="shared" ref="Q241" si="450">MAX(0.25,SLOPE(M206:M241,$I206:$I241))</f>
        <v>0.82755378984732975</v>
      </c>
      <c r="R241" s="40">
        <f t="shared" ref="R241:S241" si="451">SLOPE(N206:N241,$I206:$I241)</f>
        <v>1.540387341362996</v>
      </c>
      <c r="S241" s="40">
        <f t="shared" si="451"/>
        <v>1.3751986118909931</v>
      </c>
      <c r="T241" s="29">
        <f t="shared" si="362"/>
        <v>7.0721286191285856E-3</v>
      </c>
      <c r="U241" s="43"/>
      <c r="V241" s="23">
        <f>'Conservative Formula 2025'!M241-J241</f>
        <v>4.4307387500001696E-2</v>
      </c>
      <c r="W241" s="23">
        <f>'Conservative Formula 2025'!N241-J241</f>
        <v>6.2262875000001563E-2</v>
      </c>
      <c r="X241" s="40">
        <f t="shared" si="428"/>
        <v>1.0310476300156557</v>
      </c>
      <c r="Y241" s="40">
        <f t="shared" si="429"/>
        <v>1.6074533775805635</v>
      </c>
      <c r="Z241" s="29">
        <f t="shared" si="359"/>
        <v>4.0934002990102442E-3</v>
      </c>
      <c r="AA241" s="6"/>
    </row>
    <row r="242" spans="1:27" x14ac:dyDescent="0.2">
      <c r="A242" s="24">
        <v>17867</v>
      </c>
      <c r="B242" s="4">
        <v>-7.4420991192084562E-2</v>
      </c>
      <c r="C242" s="4">
        <v>-0.12290445261220007</v>
      </c>
      <c r="D242" s="4">
        <v>-0.1479456275490304</v>
      </c>
      <c r="E242" s="4">
        <v>-7.9451710386159058E-2</v>
      </c>
      <c r="F242" s="4">
        <v>-0.10090410226919266</v>
      </c>
      <c r="G242" s="4">
        <v>-0.13520708666292591</v>
      </c>
      <c r="I242" s="4">
        <v>-9.3000000000000013E-2</v>
      </c>
      <c r="J242" s="4">
        <v>4.0000000000000002E-4</v>
      </c>
      <c r="L242" s="23">
        <f t="shared" si="351"/>
        <v>-7.482099119208456E-2</v>
      </c>
      <c r="M242" s="23">
        <f t="shared" si="352"/>
        <v>-7.9851710386159055E-2</v>
      </c>
      <c r="N242" s="23">
        <f t="shared" si="353"/>
        <v>-0.14834562754903041</v>
      </c>
      <c r="O242" s="23">
        <f t="shared" si="354"/>
        <v>-0.13560708666292592</v>
      </c>
      <c r="P242" s="40">
        <f t="shared" si="425"/>
        <v>0.96728981478829978</v>
      </c>
      <c r="Q242" s="40">
        <f t="shared" ref="Q242" si="452">MAX(0.25,SLOPE(M207:M242,$I207:$I242))</f>
        <v>0.84441673787732152</v>
      </c>
      <c r="R242" s="40">
        <f t="shared" ref="R242:S242" si="453">SLOPE(N207:N242,$I207:$I242)</f>
        <v>1.5090884583743909</v>
      </c>
      <c r="S242" s="40">
        <f t="shared" si="453"/>
        <v>1.3577315993124379</v>
      </c>
      <c r="T242" s="29">
        <f t="shared" si="362"/>
        <v>1.1800472550156524E-2</v>
      </c>
      <c r="U242" s="43"/>
      <c r="V242" s="23">
        <f>'Conservative Formula 2025'!M242-J242</f>
        <v>-8.6518373872153151E-2</v>
      </c>
      <c r="W242" s="23">
        <f>'Conservative Formula 2025'!N242-J242</f>
        <v>-0.15701958697225565</v>
      </c>
      <c r="X242" s="40">
        <f t="shared" si="428"/>
        <v>1.0069887640404598</v>
      </c>
      <c r="Y242" s="40">
        <f t="shared" si="429"/>
        <v>1.5601100217283843</v>
      </c>
      <c r="Z242" s="29">
        <f t="shared" si="359"/>
        <v>1.3769131031029294E-2</v>
      </c>
      <c r="AA242" s="6"/>
    </row>
    <row r="243" spans="1:27" x14ac:dyDescent="0.2">
      <c r="A243" s="24">
        <v>17898</v>
      </c>
      <c r="B243" s="4">
        <v>3.8474053147159459E-3</v>
      </c>
      <c r="C243" s="4">
        <v>-2.3208970412372798E-3</v>
      </c>
      <c r="D243" s="4">
        <v>1.5383580664325436E-2</v>
      </c>
      <c r="E243" s="4">
        <v>3.4859316702132048E-2</v>
      </c>
      <c r="F243" s="4">
        <v>3.0647874112246676E-2</v>
      </c>
      <c r="G243" s="4">
        <v>4.8858314846563999E-2</v>
      </c>
      <c r="I243" s="4">
        <v>3.2599999999999997E-2</v>
      </c>
      <c r="J243" s="4">
        <v>4.0000000000000002E-4</v>
      </c>
      <c r="L243" s="23">
        <f t="shared" si="351"/>
        <v>3.4474053147159458E-3</v>
      </c>
      <c r="M243" s="23">
        <f t="shared" si="352"/>
        <v>3.4459316702132051E-2</v>
      </c>
      <c r="N243" s="23">
        <f t="shared" si="353"/>
        <v>1.4983580664325436E-2</v>
      </c>
      <c r="O243" s="23">
        <f t="shared" si="354"/>
        <v>4.8458314846564002E-2</v>
      </c>
      <c r="P243" s="40">
        <f t="shared" si="425"/>
        <v>0.95308908424793126</v>
      </c>
      <c r="Q243" s="40">
        <f t="shared" ref="Q243" si="454">MAX(0.25,SLOPE(M208:M243,$I208:$I243))</f>
        <v>0.84711140065765345</v>
      </c>
      <c r="R243" s="40">
        <f t="shared" ref="R243:S243" si="455">SLOPE(N208:N243,$I208:$I243)</f>
        <v>1.4949074796949382</v>
      </c>
      <c r="S243" s="40">
        <f t="shared" si="455"/>
        <v>1.3580156443674571</v>
      </c>
      <c r="T243" s="29">
        <f t="shared" si="362"/>
        <v>-6.2356512534385983E-4</v>
      </c>
      <c r="U243" s="43"/>
      <c r="V243" s="23">
        <f>'Conservative Formula 2025'!M243-J243</f>
        <v>2.0892986177531946E-2</v>
      </c>
      <c r="W243" s="23">
        <f>'Conservative Formula 2025'!N243-J243</f>
        <v>-2.0098938016332935E-2</v>
      </c>
      <c r="X243" s="40">
        <f t="shared" si="428"/>
        <v>0.99975184183618149</v>
      </c>
      <c r="Y243" s="40">
        <f t="shared" si="429"/>
        <v>1.5321249880634242</v>
      </c>
      <c r="Z243" s="29">
        <f t="shared" si="359"/>
        <v>3.3631009445026235E-2</v>
      </c>
      <c r="AA243" s="6"/>
    </row>
    <row r="244" spans="1:27" x14ac:dyDescent="0.2">
      <c r="A244" s="24">
        <v>17929</v>
      </c>
      <c r="B244" s="4">
        <v>3.0562854506008597E-2</v>
      </c>
      <c r="C244" s="4">
        <v>2.8909834093081788E-2</v>
      </c>
      <c r="D244" s="4">
        <v>-2.9857301588884777E-3</v>
      </c>
      <c r="E244" s="4">
        <v>2.975048007349379E-3</v>
      </c>
      <c r="F244" s="4">
        <v>-1.7093263200416153E-3</v>
      </c>
      <c r="G244" s="4">
        <v>-4.1805790617234218E-3</v>
      </c>
      <c r="I244" s="4">
        <v>2.3E-3</v>
      </c>
      <c r="J244" s="4">
        <v>1E-3</v>
      </c>
      <c r="L244" s="23">
        <f t="shared" si="351"/>
        <v>2.9562854506008596E-2</v>
      </c>
      <c r="M244" s="23">
        <f t="shared" si="352"/>
        <v>1.975048007349379E-3</v>
      </c>
      <c r="N244" s="23">
        <f t="shared" si="353"/>
        <v>-3.9857301588884777E-3</v>
      </c>
      <c r="O244" s="23">
        <f t="shared" si="354"/>
        <v>-5.1805790617234218E-3</v>
      </c>
      <c r="P244" s="40">
        <f t="shared" si="425"/>
        <v>0.94743174957924114</v>
      </c>
      <c r="Q244" s="40">
        <f t="shared" ref="Q244" si="456">MAX(0.25,SLOPE(M209:M244,$I209:$I244))</f>
        <v>0.84423461175703707</v>
      </c>
      <c r="R244" s="40">
        <f t="shared" ref="R244:S244" si="457">SLOPE(N209:N244,$I209:$I244)</f>
        <v>1.4266917684849663</v>
      </c>
      <c r="S244" s="40">
        <f t="shared" si="457"/>
        <v>1.3578941185628894</v>
      </c>
      <c r="T244" s="29">
        <f t="shared" si="362"/>
        <v>1.9915232038437324E-2</v>
      </c>
      <c r="U244" s="43"/>
      <c r="V244" s="23">
        <f>'Conservative Formula 2025'!M244-J244</f>
        <v>1.1925853658536156E-2</v>
      </c>
      <c r="W244" s="23">
        <f>'Conservative Formula 2025'!N244-J244</f>
        <v>4.2095134146341251E-2</v>
      </c>
      <c r="X244" s="40">
        <f t="shared" si="428"/>
        <v>0.97803666539161938</v>
      </c>
      <c r="Y244" s="40">
        <f t="shared" si="429"/>
        <v>1.4902449157634792</v>
      </c>
      <c r="Z244" s="29">
        <f t="shared" si="359"/>
        <v>-1.5546186173723175E-2</v>
      </c>
      <c r="AA244" s="6"/>
    </row>
    <row r="245" spans="1:27" x14ac:dyDescent="0.2">
      <c r="A245" s="24">
        <v>17957</v>
      </c>
      <c r="B245" s="4">
        <v>-3.6701376758916715E-2</v>
      </c>
      <c r="C245" s="4">
        <v>-4.9183398202702233E-2</v>
      </c>
      <c r="D245" s="4">
        <v>-7.3461382390647478E-2</v>
      </c>
      <c r="E245" s="4">
        <v>-2.4937967293477525E-2</v>
      </c>
      <c r="F245" s="4">
        <v>-2.8455705313749302E-2</v>
      </c>
      <c r="G245" s="4">
        <v>-4.1585141744301057E-2</v>
      </c>
      <c r="I245" s="4">
        <v>-2.9300000000000003E-2</v>
      </c>
      <c r="J245" s="4">
        <v>8.9999999999999998E-4</v>
      </c>
      <c r="L245" s="23">
        <f t="shared" si="351"/>
        <v>-3.7601376758916713E-2</v>
      </c>
      <c r="M245" s="23">
        <f t="shared" si="352"/>
        <v>-2.5837967293477527E-2</v>
      </c>
      <c r="N245" s="23">
        <f t="shared" si="353"/>
        <v>-7.4361382390647476E-2</v>
      </c>
      <c r="O245" s="23">
        <f t="shared" si="354"/>
        <v>-4.2485141744301055E-2</v>
      </c>
      <c r="P245" s="40">
        <f t="shared" si="425"/>
        <v>0.95393685189569399</v>
      </c>
      <c r="Q245" s="40">
        <f t="shared" ref="Q245" si="458">MAX(0.25,SLOPE(M210:M245,$I210:$I245))</f>
        <v>0.84535621181562848</v>
      </c>
      <c r="R245" s="40">
        <f t="shared" ref="R245:S245" si="459">SLOPE(N210:N245,$I210:$I245)</f>
        <v>1.4396289370614626</v>
      </c>
      <c r="S245" s="40">
        <f t="shared" si="459"/>
        <v>1.3595968564194902</v>
      </c>
      <c r="T245" s="29">
        <f t="shared" si="362"/>
        <v>6.5580910032448717E-3</v>
      </c>
      <c r="U245" s="43"/>
      <c r="V245" s="23">
        <f>'Conservative Formula 2025'!M245-J245</f>
        <v>-4.4835650637840771E-2</v>
      </c>
      <c r="W245" s="23">
        <f>'Conservative Formula 2025'!N245-J245</f>
        <v>-7.6914034145296947E-2</v>
      </c>
      <c r="X245" s="40">
        <f t="shared" si="428"/>
        <v>0.9862116145373393</v>
      </c>
      <c r="Y245" s="40">
        <f t="shared" si="429"/>
        <v>1.5115446142819744</v>
      </c>
      <c r="Z245" s="29">
        <f t="shared" si="359"/>
        <v>5.7691686665784503E-3</v>
      </c>
      <c r="AA245" s="6"/>
    </row>
    <row r="246" spans="1:27" x14ac:dyDescent="0.2">
      <c r="A246" s="24">
        <v>17988</v>
      </c>
      <c r="B246" s="4">
        <v>5.4790229251034495E-2</v>
      </c>
      <c r="C246" s="4">
        <v>6.2214398762696188E-2</v>
      </c>
      <c r="D246" s="4">
        <v>0.10412342062727875</v>
      </c>
      <c r="E246" s="4">
        <v>3.1185150825659314E-2</v>
      </c>
      <c r="F246" s="4">
        <v>4.8615633060947516E-2</v>
      </c>
      <c r="G246" s="4">
        <v>6.5228278697753383E-2</v>
      </c>
      <c r="I246" s="4">
        <v>4.0399999999999998E-2</v>
      </c>
      <c r="J246" s="4">
        <v>1E-3</v>
      </c>
      <c r="L246" s="23">
        <f t="shared" si="351"/>
        <v>5.3790229251034494E-2</v>
      </c>
      <c r="M246" s="23">
        <f t="shared" si="352"/>
        <v>3.0185150825659313E-2</v>
      </c>
      <c r="N246" s="23">
        <f t="shared" si="353"/>
        <v>0.10312342062727875</v>
      </c>
      <c r="O246" s="23">
        <f t="shared" si="354"/>
        <v>6.4228278697753383E-2</v>
      </c>
      <c r="P246" s="40">
        <f t="shared" si="425"/>
        <v>0.95058803852725482</v>
      </c>
      <c r="Q246" s="40">
        <f t="shared" ref="Q246" si="460">MAX(0.25,SLOPE(M211:M246,$I211:$I246))</f>
        <v>0.84174040938000394</v>
      </c>
      <c r="R246" s="40">
        <f t="shared" ref="R246:S246" si="461">SLOPE(N211:N246,$I211:$I246)</f>
        <v>1.5250266991739689</v>
      </c>
      <c r="S246" s="40">
        <f t="shared" si="461"/>
        <v>1.3816286083321938</v>
      </c>
      <c r="T246" s="29">
        <f t="shared" si="362"/>
        <v>-1.3388991853629323E-2</v>
      </c>
      <c r="U246" s="43"/>
      <c r="V246" s="23">
        <f>'Conservative Formula 2025'!M246-J246</f>
        <v>4.9374656503695991E-2</v>
      </c>
      <c r="W246" s="23">
        <f>'Conservative Formula 2025'!N246-J246</f>
        <v>8.8511373708927255E-2</v>
      </c>
      <c r="X246" s="40">
        <f t="shared" si="428"/>
        <v>0.98853923720846604</v>
      </c>
      <c r="Y246" s="40">
        <f t="shared" si="429"/>
        <v>1.5773393736466186</v>
      </c>
      <c r="Z246" s="29">
        <f t="shared" si="359"/>
        <v>-8.4919329241458161E-3</v>
      </c>
      <c r="AA246" s="6"/>
    </row>
    <row r="247" spans="1:27" x14ac:dyDescent="0.2">
      <c r="A247" s="24">
        <v>18017</v>
      </c>
      <c r="B247" s="4">
        <v>-1.5315218266121922E-2</v>
      </c>
      <c r="C247" s="4">
        <v>-3.522804919054523E-2</v>
      </c>
      <c r="D247" s="4">
        <v>-6.5663874652081122E-2</v>
      </c>
      <c r="E247" s="4">
        <v>-1.025379037692975E-2</v>
      </c>
      <c r="F247" s="4">
        <v>-2.675866151689954E-2</v>
      </c>
      <c r="G247" s="4">
        <v>-2.9378936870396277E-2</v>
      </c>
      <c r="I247" s="4">
        <v>-1.8700000000000001E-2</v>
      </c>
      <c r="J247" s="4">
        <v>8.9999999999999998E-4</v>
      </c>
      <c r="L247" s="23">
        <f t="shared" si="351"/>
        <v>-1.6215218266121923E-2</v>
      </c>
      <c r="M247" s="23">
        <f t="shared" si="352"/>
        <v>-1.115379037692975E-2</v>
      </c>
      <c r="N247" s="23">
        <f t="shared" si="353"/>
        <v>-6.656387465208112E-2</v>
      </c>
      <c r="O247" s="23">
        <f t="shared" si="354"/>
        <v>-3.0278936870396279E-2</v>
      </c>
      <c r="P247" s="40">
        <f t="shared" si="425"/>
        <v>0.94379099750678774</v>
      </c>
      <c r="Q247" s="40">
        <f t="shared" ref="Q247" si="462">MAX(0.25,SLOPE(M212:M247,$I212:$I247))</f>
        <v>0.83678726772742273</v>
      </c>
      <c r="R247" s="40">
        <f t="shared" ref="R247:S247" si="463">SLOPE(N212:N247,$I212:$I247)</f>
        <v>1.5287865467458219</v>
      </c>
      <c r="S247" s="40">
        <f t="shared" si="463"/>
        <v>1.4043100430086044</v>
      </c>
      <c r="T247" s="29">
        <f t="shared" si="362"/>
        <v>1.7627057052688896E-2</v>
      </c>
      <c r="U247" s="43"/>
      <c r="V247" s="23">
        <f>'Conservative Formula 2025'!M247-J247</f>
        <v>-2.6381190476189243E-2</v>
      </c>
      <c r="W247" s="23">
        <f>'Conservative Formula 2025'!N247-J247</f>
        <v>-6.6450771084338153E-2</v>
      </c>
      <c r="X247" s="40">
        <f t="shared" si="428"/>
        <v>0.96799599423799698</v>
      </c>
      <c r="Y247" s="40">
        <f t="shared" si="429"/>
        <v>1.5933813470215468</v>
      </c>
      <c r="Z247" s="29">
        <f t="shared" si="359"/>
        <v>1.5441347406945558E-2</v>
      </c>
      <c r="AA247" s="6"/>
    </row>
    <row r="248" spans="1:27" x14ac:dyDescent="0.2">
      <c r="A248" s="24">
        <v>18049</v>
      </c>
      <c r="B248" s="4">
        <v>-2.4888370693636364E-2</v>
      </c>
      <c r="C248" s="4">
        <v>-5.2642469539497139E-2</v>
      </c>
      <c r="D248" s="4">
        <v>-9.892742902063334E-2</v>
      </c>
      <c r="E248" s="4">
        <v>-2.0446301590363425E-2</v>
      </c>
      <c r="F248" s="4">
        <v>-3.4115930798200411E-2</v>
      </c>
      <c r="G248" s="4">
        <v>-5.2659698014438372E-2</v>
      </c>
      <c r="I248" s="4">
        <v>-2.9399999999999999E-2</v>
      </c>
      <c r="J248" s="4">
        <v>1E-3</v>
      </c>
      <c r="L248" s="23">
        <f t="shared" si="351"/>
        <v>-2.5888370693636364E-2</v>
      </c>
      <c r="M248" s="23">
        <f t="shared" si="352"/>
        <v>-2.1446301590363426E-2</v>
      </c>
      <c r="N248" s="23">
        <f t="shared" si="353"/>
        <v>-9.992742902063334E-2</v>
      </c>
      <c r="O248" s="23">
        <f t="shared" si="354"/>
        <v>-5.3659698014438373E-2</v>
      </c>
      <c r="P248" s="40">
        <f t="shared" si="425"/>
        <v>0.92507482322476253</v>
      </c>
      <c r="Q248" s="40">
        <f t="shared" ref="Q248" si="464">MAX(0.25,SLOPE(M213:M248,$I213:$I248))</f>
        <v>0.83895738779425277</v>
      </c>
      <c r="R248" s="40">
        <f t="shared" ref="R248:S248" si="465">SLOPE(N213:N248,$I213:$I248)</f>
        <v>1.5399453457789141</v>
      </c>
      <c r="S248" s="40">
        <f t="shared" si="465"/>
        <v>1.4011043084517376</v>
      </c>
      <c r="T248" s="29">
        <f t="shared" si="362"/>
        <v>2.5257537870871389E-2</v>
      </c>
      <c r="U248" s="43"/>
      <c r="V248" s="23">
        <f>'Conservative Formula 2025'!M248-J248</f>
        <v>-2.671020544051117E-2</v>
      </c>
      <c r="W248" s="23">
        <f>'Conservative Formula 2025'!N248-J248</f>
        <v>-0.10923573569611056</v>
      </c>
      <c r="X248" s="40">
        <f t="shared" si="428"/>
        <v>0.95755079518866704</v>
      </c>
      <c r="Y248" s="40">
        <f t="shared" si="429"/>
        <v>1.6009594134504859</v>
      </c>
      <c r="Z248" s="29">
        <f t="shared" si="359"/>
        <v>4.0962625617890075E-2</v>
      </c>
      <c r="AA248" s="6"/>
    </row>
    <row r="249" spans="1:27" x14ac:dyDescent="0.2">
      <c r="A249" s="24">
        <v>18079</v>
      </c>
      <c r="B249" s="4">
        <v>-9.8042401256867029E-3</v>
      </c>
      <c r="C249" s="4">
        <v>-9.5551523138150962E-3</v>
      </c>
      <c r="D249" s="4">
        <v>-1.5279519216849335E-2</v>
      </c>
      <c r="E249" s="4">
        <v>3.601922168582794E-3</v>
      </c>
      <c r="F249" s="4">
        <v>5.480048431400153E-3</v>
      </c>
      <c r="G249" s="4">
        <v>-4.0161066557067304E-3</v>
      </c>
      <c r="I249" s="4">
        <v>1E-3</v>
      </c>
      <c r="J249" s="4">
        <v>1E-3</v>
      </c>
      <c r="L249" s="23">
        <f t="shared" si="351"/>
        <v>-1.0804240125686704E-2</v>
      </c>
      <c r="M249" s="23">
        <f t="shared" si="352"/>
        <v>2.601922168582794E-3</v>
      </c>
      <c r="N249" s="23">
        <f t="shared" si="353"/>
        <v>-1.6279519216849336E-2</v>
      </c>
      <c r="O249" s="23">
        <f t="shared" si="354"/>
        <v>-5.0161066557067304E-3</v>
      </c>
      <c r="P249" s="40">
        <f t="shared" si="425"/>
        <v>0.92034515549934537</v>
      </c>
      <c r="Q249" s="40">
        <f t="shared" ref="Q249" si="466">MAX(0.25,SLOPE(M214:M249,$I214:$I249))</f>
        <v>0.84071680913722591</v>
      </c>
      <c r="R249" s="40">
        <f t="shared" ref="R249:S249" si="467">SLOPE(N214:N249,$I214:$I249)</f>
        <v>1.5506959798310698</v>
      </c>
      <c r="S249" s="40">
        <f t="shared" si="467"/>
        <v>1.4033975796615203</v>
      </c>
      <c r="T249" s="29">
        <f t="shared" si="362"/>
        <v>2.7868309487438896E-3</v>
      </c>
      <c r="U249" s="43"/>
      <c r="V249" s="23">
        <f>'Conservative Formula 2025'!M249-J249</f>
        <v>-1.0900439163828213E-2</v>
      </c>
      <c r="W249" s="23">
        <f>'Conservative Formula 2025'!N249-J249</f>
        <v>-2.3283458269381932E-3</v>
      </c>
      <c r="X249" s="40">
        <f t="shared" si="428"/>
        <v>0.95152155898596513</v>
      </c>
      <c r="Y249" s="40">
        <f t="shared" si="429"/>
        <v>1.6174912489158013</v>
      </c>
      <c r="Z249" s="29">
        <f t="shared" si="359"/>
        <v>-9.9293226973286384E-3</v>
      </c>
      <c r="AA249" s="6"/>
    </row>
    <row r="250" spans="1:27" x14ac:dyDescent="0.2">
      <c r="A250" s="24">
        <v>18108</v>
      </c>
      <c r="B250" s="4">
        <v>5.4145549135026005E-2</v>
      </c>
      <c r="C250" s="4">
        <v>6.9930434497075922E-2</v>
      </c>
      <c r="D250" s="4">
        <v>6.9968392378320088E-2</v>
      </c>
      <c r="E250" s="4">
        <v>5.2745148045594492E-2</v>
      </c>
      <c r="F250" s="4">
        <v>5.8559135929343809E-2</v>
      </c>
      <c r="G250" s="4">
        <v>6.9730297479654757E-2</v>
      </c>
      <c r="I250" s="4">
        <v>5.5399999999999998E-2</v>
      </c>
      <c r="J250" s="4">
        <v>8.9999999999999998E-4</v>
      </c>
      <c r="L250" s="23">
        <f t="shared" si="351"/>
        <v>5.3245549135026007E-2</v>
      </c>
      <c r="M250" s="23">
        <f t="shared" si="352"/>
        <v>5.1845148045594494E-2</v>
      </c>
      <c r="N250" s="23">
        <f t="shared" si="353"/>
        <v>6.906839237832009E-2</v>
      </c>
      <c r="O250" s="23">
        <f t="shared" si="354"/>
        <v>6.8830297479654759E-2</v>
      </c>
      <c r="P250" s="40">
        <f t="shared" si="425"/>
        <v>0.92147863593049517</v>
      </c>
      <c r="Q250" s="40">
        <f t="shared" ref="Q250" si="468">MAX(0.25,SLOPE(M215:M250,$I215:$I250))</f>
        <v>0.84505289367312453</v>
      </c>
      <c r="R250" s="40">
        <f t="shared" ref="R250:S250" si="469">SLOPE(N215:N250,$I215:$I250)</f>
        <v>1.5423434266590836</v>
      </c>
      <c r="S250" s="40">
        <f t="shared" si="469"/>
        <v>1.3981794320808012</v>
      </c>
      <c r="T250" s="29">
        <f t="shared" si="362"/>
        <v>1.2967978056428631E-2</v>
      </c>
      <c r="U250" s="43"/>
      <c r="V250" s="23">
        <f>'Conservative Formula 2025'!M250-J250</f>
        <v>5.7469130952382166E-2</v>
      </c>
      <c r="W250" s="23">
        <f>'Conservative Formula 2025'!N250-J250</f>
        <v>7.3400654761906284E-2</v>
      </c>
      <c r="X250" s="40">
        <f t="shared" si="428"/>
        <v>0.95574238576582959</v>
      </c>
      <c r="Y250" s="40">
        <f t="shared" si="429"/>
        <v>1.6104006043541326</v>
      </c>
      <c r="Z250" s="29">
        <f t="shared" si="359"/>
        <v>1.5017766500503765E-2</v>
      </c>
      <c r="AA250" s="6"/>
    </row>
    <row r="251" spans="1:27" x14ac:dyDescent="0.2">
      <c r="A251" s="24">
        <v>18141</v>
      </c>
      <c r="B251" s="4">
        <v>3.3634392070473806E-2</v>
      </c>
      <c r="C251" s="4">
        <v>3.0871374686424424E-2</v>
      </c>
      <c r="D251" s="4">
        <v>4.0546856605381265E-3</v>
      </c>
      <c r="E251" s="4">
        <v>2.8015009146482805E-2</v>
      </c>
      <c r="F251" s="4">
        <v>2.208630697651115E-2</v>
      </c>
      <c r="G251" s="4">
        <v>3.7471168164961322E-2</v>
      </c>
      <c r="I251" s="4">
        <v>2.6000000000000002E-2</v>
      </c>
      <c r="J251" s="4">
        <v>8.9999999999999998E-4</v>
      </c>
      <c r="L251" s="23">
        <f t="shared" si="351"/>
        <v>3.2734392070473808E-2</v>
      </c>
      <c r="M251" s="23">
        <f t="shared" si="352"/>
        <v>2.7115009146482804E-2</v>
      </c>
      <c r="N251" s="23">
        <f t="shared" si="353"/>
        <v>3.1546856605381268E-3</v>
      </c>
      <c r="O251" s="23">
        <f t="shared" si="354"/>
        <v>3.6571168164961323E-2</v>
      </c>
      <c r="P251" s="40">
        <f t="shared" si="425"/>
        <v>0.92894704991822608</v>
      </c>
      <c r="Q251" s="40">
        <f t="shared" ref="Q251" si="470">MAX(0.25,SLOPE(M216:M251,$I216:$I251))</f>
        <v>0.84180265040491742</v>
      </c>
      <c r="R251" s="40">
        <f t="shared" ref="R251:S251" si="471">SLOPE(N216:N251,$I216:$I251)</f>
        <v>1.5353954792152331</v>
      </c>
      <c r="S251" s="40">
        <f t="shared" si="471"/>
        <v>1.4197250886279091</v>
      </c>
      <c r="T251" s="29">
        <f t="shared" si="362"/>
        <v>1.970443247478805E-2</v>
      </c>
      <c r="U251" s="43"/>
      <c r="V251" s="23">
        <f>'Conservative Formula 2025'!M251-J251</f>
        <v>2.9267275997504238E-2</v>
      </c>
      <c r="W251" s="23">
        <f>'Conservative Formula 2025'!N251-J251</f>
        <v>1.5106086610874215E-2</v>
      </c>
      <c r="X251" s="40">
        <f t="shared" si="428"/>
        <v>0.95723167975206858</v>
      </c>
      <c r="Y251" s="40">
        <f t="shared" si="429"/>
        <v>1.6204918526625969</v>
      </c>
      <c r="Z251" s="29">
        <f t="shared" si="359"/>
        <v>2.124222887282818E-2</v>
      </c>
      <c r="AA251" s="6"/>
    </row>
    <row r="252" spans="1:27" x14ac:dyDescent="0.2">
      <c r="A252" s="24">
        <v>18171</v>
      </c>
      <c r="B252" s="4">
        <v>3.1588965062921082E-2</v>
      </c>
      <c r="C252" s="4">
        <v>4.6326905190721801E-2</v>
      </c>
      <c r="D252" s="4">
        <v>6.9860080834553528E-2</v>
      </c>
      <c r="E252" s="4">
        <v>2.439080960268436E-2</v>
      </c>
      <c r="F252" s="4">
        <v>3.6761127019335982E-2</v>
      </c>
      <c r="G252" s="4">
        <v>4.9294999775873372E-2</v>
      </c>
      <c r="I252" s="4">
        <v>3.0899999999999997E-2</v>
      </c>
      <c r="J252" s="4">
        <v>8.9999999999999998E-4</v>
      </c>
      <c r="L252" s="23">
        <f t="shared" si="351"/>
        <v>3.068896506292108E-2</v>
      </c>
      <c r="M252" s="23">
        <f t="shared" si="352"/>
        <v>2.3490809602684359E-2</v>
      </c>
      <c r="N252" s="23">
        <f t="shared" si="353"/>
        <v>6.896008083455353E-2</v>
      </c>
      <c r="O252" s="23">
        <f t="shared" si="354"/>
        <v>4.8394999775873374E-2</v>
      </c>
      <c r="P252" s="40">
        <f t="shared" si="425"/>
        <v>0.88156361129823435</v>
      </c>
      <c r="Q252" s="40">
        <f t="shared" ref="Q252" si="472">MAX(0.25,SLOPE(M217:M252,$I217:$I252))</f>
        <v>0.84336281059659313</v>
      </c>
      <c r="R252" s="40">
        <f t="shared" ref="R252:S252" si="473">SLOPE(N217:N252,$I217:$I252)</f>
        <v>1.5274379833260741</v>
      </c>
      <c r="S252" s="40">
        <f t="shared" si="473"/>
        <v>1.4099141715313892</v>
      </c>
      <c r="T252" s="29">
        <f t="shared" si="362"/>
        <v>-9.0297461710763284E-3</v>
      </c>
      <c r="U252" s="43"/>
      <c r="V252" s="23">
        <f>'Conservative Formula 2025'!M252-J252</f>
        <v>2.1058005298801762E-2</v>
      </c>
      <c r="W252" s="23">
        <f>'Conservative Formula 2025'!N252-J252</f>
        <v>8.8841187178838724E-2</v>
      </c>
      <c r="X252" s="40">
        <f t="shared" si="428"/>
        <v>0.92822343302672994</v>
      </c>
      <c r="Y252" s="40">
        <f t="shared" si="429"/>
        <v>1.617536441991662</v>
      </c>
      <c r="Z252" s="29">
        <f t="shared" si="359"/>
        <v>-3.2824734286950354E-2</v>
      </c>
      <c r="AA252" s="6"/>
    </row>
    <row r="253" spans="1:27" x14ac:dyDescent="0.2">
      <c r="A253" s="24">
        <v>18202</v>
      </c>
      <c r="B253" s="4">
        <v>3.9289884076707526E-2</v>
      </c>
      <c r="C253" s="4">
        <v>4.5278136376174283E-2</v>
      </c>
      <c r="D253" s="4">
        <v>4.5017662100564904E-2</v>
      </c>
      <c r="E253" s="4">
        <v>3.0960107858196473E-2</v>
      </c>
      <c r="F253" s="4">
        <v>3.6724290898120682E-2</v>
      </c>
      <c r="G253" s="4">
        <v>2.8526365139248666E-2</v>
      </c>
      <c r="I253" s="4">
        <v>3.1400000000000004E-2</v>
      </c>
      <c r="J253" s="4">
        <v>8.9999999999999998E-4</v>
      </c>
      <c r="L253" s="23">
        <f t="shared" si="351"/>
        <v>3.8389884076707528E-2</v>
      </c>
      <c r="M253" s="23">
        <f t="shared" si="352"/>
        <v>3.0060107858196471E-2</v>
      </c>
      <c r="N253" s="23">
        <f t="shared" si="353"/>
        <v>4.4117662100564906E-2</v>
      </c>
      <c r="O253" s="23">
        <f t="shared" si="354"/>
        <v>2.7626365139248665E-2</v>
      </c>
      <c r="P253" s="40">
        <f t="shared" si="425"/>
        <v>0.89009923833215598</v>
      </c>
      <c r="Q253" s="40">
        <f t="shared" ref="Q253" si="474">MAX(0.25,SLOPE(M218:M253,$I218:$I253))</f>
        <v>0.84239198490829859</v>
      </c>
      <c r="R253" s="40">
        <f t="shared" ref="R253:S253" si="475">SLOPE(N218:N253,$I218:$I253)</f>
        <v>1.5411936696629047</v>
      </c>
      <c r="S253" s="40">
        <f t="shared" si="475"/>
        <v>1.4088613301066522</v>
      </c>
      <c r="T253" s="29">
        <f t="shared" si="362"/>
        <v>1.5356421937909689E-2</v>
      </c>
      <c r="U253" s="43"/>
      <c r="V253" s="23">
        <f>'Conservative Formula 2025'!M253-J253</f>
        <v>3.577339080459864E-2</v>
      </c>
      <c r="W253" s="23">
        <f>'Conservative Formula 2025'!N253-J253</f>
        <v>6.9436720930231469E-2</v>
      </c>
      <c r="X253" s="40">
        <f t="shared" si="428"/>
        <v>0.93688821899498886</v>
      </c>
      <c r="Y253" s="40">
        <f t="shared" si="429"/>
        <v>1.6433038912686899</v>
      </c>
      <c r="Z253" s="29">
        <f t="shared" si="359"/>
        <v>-4.3878204478414035E-3</v>
      </c>
      <c r="AA253" s="6"/>
    </row>
    <row r="254" spans="1:27" x14ac:dyDescent="0.2">
      <c r="A254" s="24">
        <v>18232</v>
      </c>
      <c r="B254" s="4">
        <v>7.4892108108559619E-3</v>
      </c>
      <c r="C254" s="4">
        <v>8.9546700679619118E-3</v>
      </c>
      <c r="D254" s="4">
        <v>-1.0591085684199975E-2</v>
      </c>
      <c r="E254" s="4">
        <v>2.2450626699918708E-2</v>
      </c>
      <c r="F254" s="4">
        <v>1.6311319780058176E-2</v>
      </c>
      <c r="G254" s="4">
        <v>9.171773157655938E-3</v>
      </c>
      <c r="I254" s="4">
        <v>1.8200000000000001E-2</v>
      </c>
      <c r="J254" s="4">
        <v>8.0000000000000004E-4</v>
      </c>
      <c r="L254" s="23">
        <f t="shared" si="351"/>
        <v>6.6892108108559615E-3</v>
      </c>
      <c r="M254" s="23">
        <f t="shared" si="352"/>
        <v>2.1650626699918709E-2</v>
      </c>
      <c r="N254" s="23">
        <f t="shared" si="353"/>
        <v>-1.1391085684199975E-2</v>
      </c>
      <c r="O254" s="23">
        <f t="shared" si="354"/>
        <v>8.3717731576559377E-3</v>
      </c>
      <c r="P254" s="40">
        <f t="shared" si="425"/>
        <v>0.88808152853354649</v>
      </c>
      <c r="Q254" s="40">
        <f t="shared" ref="Q254" si="476">MAX(0.25,SLOPE(M219:M254,$I219:$I254))</f>
        <v>0.84353355278582531</v>
      </c>
      <c r="R254" s="40">
        <f t="shared" ref="R254:S254" si="477">SLOPE(N219:N254,$I219:$I254)</f>
        <v>1.5347453653375418</v>
      </c>
      <c r="S254" s="40">
        <f t="shared" si="477"/>
        <v>1.404736460162985</v>
      </c>
      <c r="T254" s="29">
        <f t="shared" si="362"/>
        <v>1.7332675527178706E-2</v>
      </c>
      <c r="U254" s="43"/>
      <c r="V254" s="23">
        <f>'Conservative Formula 2025'!M254-J254</f>
        <v>3.0095354196893489E-2</v>
      </c>
      <c r="W254" s="23">
        <f>'Conservative Formula 2025'!N254-J254</f>
        <v>-3.8640744680162299E-2</v>
      </c>
      <c r="X254" s="40">
        <f t="shared" si="428"/>
        <v>0.9402383228345359</v>
      </c>
      <c r="Y254" s="40">
        <f t="shared" si="429"/>
        <v>1.6296688149160938</v>
      </c>
      <c r="Z254" s="29">
        <f t="shared" si="359"/>
        <v>5.563673233659782E-2</v>
      </c>
      <c r="AA254" s="6"/>
    </row>
    <row r="255" spans="1:27" x14ac:dyDescent="0.2">
      <c r="A255" s="24">
        <v>18262</v>
      </c>
      <c r="B255" s="4">
        <v>6.3404374470408031E-2</v>
      </c>
      <c r="C255" s="4">
        <v>7.7654115534244061E-2</v>
      </c>
      <c r="D255" s="4">
        <v>0.10452393521546011</v>
      </c>
      <c r="E255" s="4">
        <v>4.0982558394189406E-2</v>
      </c>
      <c r="F255" s="4">
        <v>6.4217548200290242E-2</v>
      </c>
      <c r="G255" s="4">
        <v>6.505276970329299E-2</v>
      </c>
      <c r="I255" s="4">
        <v>5.1299999999999998E-2</v>
      </c>
      <c r="J255" s="4">
        <v>8.9999999999999998E-4</v>
      </c>
      <c r="L255" s="23">
        <f t="shared" si="351"/>
        <v>6.2504374470408033E-2</v>
      </c>
      <c r="M255" s="23">
        <f t="shared" si="352"/>
        <v>4.0082558394189408E-2</v>
      </c>
      <c r="N255" s="23">
        <f t="shared" si="353"/>
        <v>0.10362393521546011</v>
      </c>
      <c r="O255" s="23">
        <f t="shared" si="354"/>
        <v>6.4152769703292992E-2</v>
      </c>
      <c r="P255" s="40">
        <f t="shared" si="425"/>
        <v>0.89758335293218228</v>
      </c>
      <c r="Q255" s="40">
        <f t="shared" ref="Q255" si="478">MAX(0.25,SLOPE(M220:M255,$I220:$I255))</f>
        <v>0.84038768668166663</v>
      </c>
      <c r="R255" s="40">
        <f t="shared" ref="R255:S255" si="479">SLOPE(N220:N255,$I220:$I255)</f>
        <v>1.6056423003763425</v>
      </c>
      <c r="S255" s="40">
        <f t="shared" si="479"/>
        <v>1.414986151885828</v>
      </c>
      <c r="T255" s="29">
        <f t="shared" si="362"/>
        <v>2.3556203665306696E-3</v>
      </c>
      <c r="U255" s="43"/>
      <c r="V255" s="23">
        <f>'Conservative Formula 2025'!M255-J255</f>
        <v>5.5514947464430212E-2</v>
      </c>
      <c r="W255" s="23">
        <f>'Conservative Formula 2025'!N255-J255</f>
        <v>0.11023309498475888</v>
      </c>
      <c r="X255" s="40">
        <f t="shared" si="428"/>
        <v>0.95214852491606161</v>
      </c>
      <c r="Y255" s="40">
        <f t="shared" si="429"/>
        <v>1.6981805617693748</v>
      </c>
      <c r="Z255" s="29">
        <f t="shared" si="359"/>
        <v>-8.5979239227030602E-3</v>
      </c>
      <c r="AA255" s="6"/>
    </row>
    <row r="256" spans="1:27" x14ac:dyDescent="0.2">
      <c r="A256" s="24">
        <v>18294</v>
      </c>
      <c r="B256" s="4">
        <v>3.7037476861523144E-2</v>
      </c>
      <c r="C256" s="4">
        <v>4.2070435893906355E-2</v>
      </c>
      <c r="D256" s="4">
        <v>7.5874596363098457E-2</v>
      </c>
      <c r="E256" s="4">
        <v>1.2347441055474473E-2</v>
      </c>
      <c r="F256" s="4">
        <v>1.5668669076275288E-2</v>
      </c>
      <c r="G256" s="4">
        <v>3.2392810947384332E-2</v>
      </c>
      <c r="I256" s="4">
        <v>1.7000000000000001E-2</v>
      </c>
      <c r="J256" s="4">
        <v>8.9999999999999998E-4</v>
      </c>
      <c r="L256" s="23">
        <f t="shared" si="351"/>
        <v>3.6137476861523146E-2</v>
      </c>
      <c r="M256" s="23">
        <f t="shared" si="352"/>
        <v>1.1447441055474473E-2</v>
      </c>
      <c r="N256" s="23">
        <f t="shared" si="353"/>
        <v>7.4974596363098459E-2</v>
      </c>
      <c r="O256" s="23">
        <f t="shared" si="354"/>
        <v>3.1492810947384334E-2</v>
      </c>
      <c r="P256" s="40">
        <f t="shared" si="425"/>
        <v>0.8988267628165284</v>
      </c>
      <c r="Q256" s="40">
        <f t="shared" ref="Q256" si="480">MAX(0.25,SLOPE(M221:M256,$I221:$I256))</f>
        <v>0.83913498257225227</v>
      </c>
      <c r="R256" s="40">
        <f t="shared" ref="R256:S256" si="481">SLOPE(N221:N256,$I221:$I256)</f>
        <v>1.6114852496443366</v>
      </c>
      <c r="S256" s="40">
        <f t="shared" si="481"/>
        <v>1.4187166898010146</v>
      </c>
      <c r="T256" s="29">
        <f t="shared" si="362"/>
        <v>-7.5343003406845577E-3</v>
      </c>
      <c r="U256" s="43"/>
      <c r="V256" s="23">
        <f>'Conservative Formula 2025'!M256-J256</f>
        <v>2.7891770114943381E-2</v>
      </c>
      <c r="W256" s="23">
        <f>'Conservative Formula 2025'!N256-J256</f>
        <v>7.9041563218391966E-2</v>
      </c>
      <c r="X256" s="40">
        <f t="shared" si="428"/>
        <v>0.95531673837426434</v>
      </c>
      <c r="Y256" s="40">
        <f t="shared" si="429"/>
        <v>1.7025147696943657</v>
      </c>
      <c r="Z256" s="29">
        <f t="shared" si="359"/>
        <v>-1.7251344510376389E-2</v>
      </c>
      <c r="AA256" s="6"/>
    </row>
    <row r="257" spans="1:27" x14ac:dyDescent="0.2">
      <c r="A257" s="24">
        <v>18322</v>
      </c>
      <c r="B257" s="4">
        <v>1.3873596484318851E-2</v>
      </c>
      <c r="C257" s="4">
        <v>1.3217291123114983E-2</v>
      </c>
      <c r="D257" s="4">
        <v>1.7275104182631562E-2</v>
      </c>
      <c r="E257" s="4">
        <v>1.514984101565009E-2</v>
      </c>
      <c r="F257" s="4">
        <v>1.8701249871909464E-2</v>
      </c>
      <c r="G257" s="4">
        <v>6.3807003104821014E-3</v>
      </c>
      <c r="I257" s="4">
        <v>1.4800000000000001E-2</v>
      </c>
      <c r="J257" s="4">
        <v>8.9999999999999998E-4</v>
      </c>
      <c r="L257" s="23">
        <f t="shared" si="351"/>
        <v>1.2973596484318851E-2</v>
      </c>
      <c r="M257" s="23">
        <f t="shared" si="352"/>
        <v>1.424984101565009E-2</v>
      </c>
      <c r="N257" s="23">
        <f t="shared" si="353"/>
        <v>1.6375104182631561E-2</v>
      </c>
      <c r="O257" s="23">
        <f t="shared" si="354"/>
        <v>5.4807003104821016E-3</v>
      </c>
      <c r="P257" s="40">
        <f t="shared" si="425"/>
        <v>0.90197630345095581</v>
      </c>
      <c r="Q257" s="40">
        <f t="shared" ref="Q257" si="482">MAX(0.25,SLOPE(M222:M257,$I222:$I257))</f>
        <v>0.83921434795623095</v>
      </c>
      <c r="R257" s="40">
        <f t="shared" ref="R257:S257" si="483">SLOPE(N222:N257,$I222:$I257)</f>
        <v>1.6170140209723403</v>
      </c>
      <c r="S257" s="40">
        <f t="shared" si="483"/>
        <v>1.4194800264226979</v>
      </c>
      <c r="T257" s="29">
        <f t="shared" si="362"/>
        <v>8.6954348029791677E-3</v>
      </c>
      <c r="U257" s="43"/>
      <c r="V257" s="23">
        <f>'Conservative Formula 2025'!M257-J257</f>
        <v>2.2874867232831952E-2</v>
      </c>
      <c r="W257" s="23">
        <f>'Conservative Formula 2025'!N257-J257</f>
        <v>2.1308921832647997E-2</v>
      </c>
      <c r="X257" s="40">
        <f t="shared" si="428"/>
        <v>0.95843515152020453</v>
      </c>
      <c r="Y257" s="40">
        <f t="shared" si="429"/>
        <v>1.7110023186698813</v>
      </c>
      <c r="Z257" s="29">
        <f t="shared" si="359"/>
        <v>1.1428653883927678E-2</v>
      </c>
      <c r="AA257" s="6"/>
    </row>
    <row r="258" spans="1:27" x14ac:dyDescent="0.2">
      <c r="A258" s="24">
        <v>18353</v>
      </c>
      <c r="B258" s="4">
        <v>-1.4774938705501839E-3</v>
      </c>
      <c r="C258" s="4">
        <v>-2.247863673644579E-2</v>
      </c>
      <c r="D258" s="4">
        <v>-5.8582410686476294E-3</v>
      </c>
      <c r="E258" s="4">
        <v>1.6592109008915834E-2</v>
      </c>
      <c r="F258" s="4">
        <v>8.7892044765620625E-3</v>
      </c>
      <c r="G258" s="4">
        <v>3.0048515361550177E-2</v>
      </c>
      <c r="I258" s="4">
        <v>1.26E-2</v>
      </c>
      <c r="J258" s="4">
        <v>1E-3</v>
      </c>
      <c r="L258" s="23">
        <f t="shared" si="351"/>
        <v>-2.4774938705501839E-3</v>
      </c>
      <c r="M258" s="23">
        <f t="shared" si="352"/>
        <v>1.5592109008915833E-2</v>
      </c>
      <c r="N258" s="23">
        <f t="shared" si="353"/>
        <v>-6.8582410686476294E-3</v>
      </c>
      <c r="O258" s="23">
        <f t="shared" si="354"/>
        <v>2.9048515361550176E-2</v>
      </c>
      <c r="P258" s="40">
        <f t="shared" si="425"/>
        <v>0.89521407933703612</v>
      </c>
      <c r="Q258" s="40">
        <f t="shared" ref="Q258" si="484">MAX(0.25,SLOPE(M223:M258,$I223:$I258))</f>
        <v>0.84128557654276126</v>
      </c>
      <c r="R258" s="40">
        <f t="shared" ref="R258:S258" si="485">SLOPE(N223:N258,$I223:$I258)</f>
        <v>1.6094387357775493</v>
      </c>
      <c r="S258" s="40">
        <f t="shared" si="485"/>
        <v>1.4170276015482735</v>
      </c>
      <c r="T258" s="29">
        <f t="shared" si="362"/>
        <v>-1.9511118979172008E-4</v>
      </c>
      <c r="U258" s="43"/>
      <c r="V258" s="23">
        <f>'Conservative Formula 2025'!M258-J258</f>
        <v>2.3749087329058014E-3</v>
      </c>
      <c r="W258" s="23">
        <f>'Conservative Formula 2025'!N258-J258</f>
        <v>-1.6400496411779097E-2</v>
      </c>
      <c r="X258" s="40">
        <f t="shared" si="428"/>
        <v>0.95371874483804986</v>
      </c>
      <c r="Y258" s="40">
        <f t="shared" si="429"/>
        <v>1.7035416590601353</v>
      </c>
      <c r="Z258" s="29">
        <f t="shared" si="359"/>
        <v>1.2063217498952774E-2</v>
      </c>
      <c r="AA258" s="6"/>
    </row>
    <row r="259" spans="1:27" x14ac:dyDescent="0.2">
      <c r="A259" s="24">
        <v>18381</v>
      </c>
      <c r="B259" s="4">
        <v>2.3104757693758415E-2</v>
      </c>
      <c r="C259" s="4">
        <v>5.635870411176569E-2</v>
      </c>
      <c r="D259" s="4">
        <v>9.6458572972815571E-2</v>
      </c>
      <c r="E259" s="4">
        <v>3.447225784505048E-2</v>
      </c>
      <c r="F259" s="4">
        <v>4.0053151881487503E-2</v>
      </c>
      <c r="G259" s="4">
        <v>7.8580764151871652E-2</v>
      </c>
      <c r="I259" s="4">
        <v>3.9399999999999998E-2</v>
      </c>
      <c r="J259" s="4">
        <v>8.9999999999999998E-4</v>
      </c>
      <c r="L259" s="23">
        <f t="shared" si="351"/>
        <v>2.2204757693758414E-2</v>
      </c>
      <c r="M259" s="23">
        <f t="shared" si="352"/>
        <v>3.3572257845050482E-2</v>
      </c>
      <c r="N259" s="23">
        <f t="shared" si="353"/>
        <v>9.5558572972815572E-2</v>
      </c>
      <c r="O259" s="23">
        <f t="shared" si="354"/>
        <v>7.7680764151871654E-2</v>
      </c>
      <c r="P259" s="40">
        <f t="shared" si="425"/>
        <v>0.86326208116479142</v>
      </c>
      <c r="Q259" s="40">
        <f t="shared" ref="Q259" si="486">MAX(0.25,SLOPE(M224:M259,$I224:$I259))</f>
        <v>0.84901923127898016</v>
      </c>
      <c r="R259" s="40">
        <f t="shared" ref="R259:S259" si="487">SLOPE(N224:N259,$I224:$I259)</f>
        <v>1.5861203190350817</v>
      </c>
      <c r="S259" s="40">
        <f t="shared" si="487"/>
        <v>1.4196818107333948</v>
      </c>
      <c r="T259" s="29">
        <f t="shared" si="362"/>
        <v>-2.4741805607876095E-2</v>
      </c>
      <c r="U259" s="43"/>
      <c r="V259" s="23">
        <f>'Conservative Formula 2025'!M259-J259</f>
        <v>3.269117977527948E-2</v>
      </c>
      <c r="W259" s="23">
        <f>'Conservative Formula 2025'!N259-J259</f>
        <v>0.11051487500000036</v>
      </c>
      <c r="X259" s="40">
        <f t="shared" si="428"/>
        <v>0.93499238708971444</v>
      </c>
      <c r="Y259" s="40">
        <f t="shared" si="429"/>
        <v>1.6828331499669102</v>
      </c>
      <c r="Z259" s="29">
        <f t="shared" si="359"/>
        <v>-3.0596007315145016E-2</v>
      </c>
      <c r="AA259" s="6"/>
    </row>
    <row r="260" spans="1:27" x14ac:dyDescent="0.2">
      <c r="A260" s="24">
        <v>18414</v>
      </c>
      <c r="B260" s="4">
        <v>3.6768685136951085E-2</v>
      </c>
      <c r="C260" s="4">
        <v>3.7711664733127259E-2</v>
      </c>
      <c r="D260" s="4">
        <v>-9.0657082711398385E-4</v>
      </c>
      <c r="E260" s="4">
        <v>4.5443998348803971E-2</v>
      </c>
      <c r="F260" s="4">
        <v>4.9390762524365472E-2</v>
      </c>
      <c r="G260" s="4">
        <v>4.0676350252264015E-2</v>
      </c>
      <c r="I260" s="4">
        <v>4.3099999999999999E-2</v>
      </c>
      <c r="J260" s="4">
        <v>1E-3</v>
      </c>
      <c r="L260" s="23">
        <f t="shared" ref="L260:L323" si="488">B260-$J260</f>
        <v>3.5768685136951084E-2</v>
      </c>
      <c r="M260" s="23">
        <f t="shared" ref="M260:M323" si="489">E260-$J260</f>
        <v>4.444399834880397E-2</v>
      </c>
      <c r="N260" s="23">
        <f t="shared" ref="N260:N323" si="490">D260-$J260</f>
        <v>-1.9065708271139839E-3</v>
      </c>
      <c r="O260" s="23">
        <f t="shared" ref="O260:O323" si="491">G260-$J260</f>
        <v>3.9676350252264014E-2</v>
      </c>
      <c r="P260" s="40">
        <f t="shared" si="425"/>
        <v>0.8532778236877272</v>
      </c>
      <c r="Q260" s="40">
        <f t="shared" ref="Q260" si="492">MAX(0.25,SLOPE(M225:M260,$I225:$I260))</f>
        <v>0.85632256820465957</v>
      </c>
      <c r="R260" s="40">
        <f t="shared" ref="R260:S260" si="493">SLOPE(N225:N260,$I225:$I260)</f>
        <v>1.5316423679157474</v>
      </c>
      <c r="S260" s="40">
        <f t="shared" si="493"/>
        <v>1.3978586028008666</v>
      </c>
      <c r="T260" s="29">
        <f t="shared" si="362"/>
        <v>3.3518233456206296E-2</v>
      </c>
      <c r="U260" s="43"/>
      <c r="V260" s="23">
        <f>'Conservative Formula 2025'!M260-J260</f>
        <v>3.8819027635891179E-2</v>
      </c>
      <c r="W260" s="23">
        <f>'Conservative Formula 2025'!N260-J260</f>
        <v>1.4096428101431413E-2</v>
      </c>
      <c r="X260" s="40">
        <f t="shared" si="428"/>
        <v>0.92627660334592943</v>
      </c>
      <c r="Y260" s="40">
        <f t="shared" si="429"/>
        <v>1.6355148124016654</v>
      </c>
      <c r="Z260" s="29">
        <f t="shared" si="359"/>
        <v>3.3141409945131366E-2</v>
      </c>
      <c r="AA260" s="6"/>
    </row>
    <row r="261" spans="1:27" x14ac:dyDescent="0.2">
      <c r="A261" s="24">
        <v>18444</v>
      </c>
      <c r="B261" s="4">
        <v>-5.8282179849025839E-2</v>
      </c>
      <c r="C261" s="4">
        <v>-8.3666713947449955E-2</v>
      </c>
      <c r="D261" s="4">
        <v>-0.10011235635177096</v>
      </c>
      <c r="E261" s="4">
        <v>-5.3304629868499709E-2</v>
      </c>
      <c r="F261" s="4">
        <v>-5.4782381447865069E-2</v>
      </c>
      <c r="G261" s="4">
        <v>-7.5548253150201972E-2</v>
      </c>
      <c r="I261" s="4">
        <v>-5.9400000000000001E-2</v>
      </c>
      <c r="J261" s="4">
        <v>1E-3</v>
      </c>
      <c r="L261" s="23">
        <f t="shared" si="488"/>
        <v>-5.928217984902584E-2</v>
      </c>
      <c r="M261" s="23">
        <f t="shared" si="489"/>
        <v>-5.430462986849971E-2</v>
      </c>
      <c r="N261" s="23">
        <f t="shared" si="490"/>
        <v>-0.10111235635177096</v>
      </c>
      <c r="O261" s="23">
        <f t="shared" si="491"/>
        <v>-7.6548253150201973E-2</v>
      </c>
      <c r="P261" s="40">
        <f t="shared" si="425"/>
        <v>0.87257778889969917</v>
      </c>
      <c r="Q261" s="40">
        <f t="shared" ref="Q261" si="494">MAX(0.25,SLOPE(M226:M261,$I226:$I261))</f>
        <v>0.85903798818421717</v>
      </c>
      <c r="R261" s="40">
        <f t="shared" ref="R261:S261" si="495">SLOPE(N226:N261,$I226:$I261)</f>
        <v>1.5439361713945132</v>
      </c>
      <c r="S261" s="40">
        <f t="shared" si="495"/>
        <v>1.4004585558622751</v>
      </c>
      <c r="T261" s="29">
        <f t="shared" si="362"/>
        <v>-6.057593472954835E-3</v>
      </c>
      <c r="U261" s="43"/>
      <c r="V261" s="23">
        <f>'Conservative Formula 2025'!M261-J261</f>
        <v>-5.9788695284524018E-2</v>
      </c>
      <c r="W261" s="23">
        <f>'Conservative Formula 2025'!N261-J261</f>
        <v>-9.6722831167288414E-2</v>
      </c>
      <c r="X261" s="40">
        <f t="shared" si="428"/>
        <v>0.9461542585124656</v>
      </c>
      <c r="Y261" s="40">
        <f t="shared" si="429"/>
        <v>1.6446209317961389</v>
      </c>
      <c r="Z261" s="29">
        <f t="shared" ref="Z261:Z324" si="496">V261/$X260-W261/$Y260</f>
        <v>-5.4082710021149463E-3</v>
      </c>
      <c r="AA261" s="6"/>
    </row>
    <row r="262" spans="1:27" x14ac:dyDescent="0.2">
      <c r="A262" s="24">
        <v>18475</v>
      </c>
      <c r="B262" s="4">
        <v>2.95497696200544E-2</v>
      </c>
      <c r="C262" s="4">
        <v>6.5519356848315891E-2</v>
      </c>
      <c r="D262" s="4">
        <v>0.12733915241241656</v>
      </c>
      <c r="E262" s="4">
        <v>-7.8346544377519978E-3</v>
      </c>
      <c r="F262" s="4">
        <v>3.5976075858430878E-2</v>
      </c>
      <c r="G262" s="4">
        <v>6.2930254566458732E-2</v>
      </c>
      <c r="I262" s="4">
        <v>1.3600000000000001E-2</v>
      </c>
      <c r="J262" s="4">
        <v>1E-3</v>
      </c>
      <c r="L262" s="23">
        <f t="shared" si="488"/>
        <v>2.8549769620054399E-2</v>
      </c>
      <c r="M262" s="23">
        <f t="shared" si="489"/>
        <v>-8.8346544377519987E-3</v>
      </c>
      <c r="N262" s="23">
        <f t="shared" si="490"/>
        <v>0.12633915241241656</v>
      </c>
      <c r="O262" s="23">
        <f t="shared" si="491"/>
        <v>6.1930254566458731E-2</v>
      </c>
      <c r="P262" s="40">
        <f t="shared" si="425"/>
        <v>0.86342968820963328</v>
      </c>
      <c r="Q262" s="40">
        <f t="shared" ref="Q262" si="497">MAX(0.25,SLOPE(M227:M262,$I227:$I262))</f>
        <v>0.86106161956648375</v>
      </c>
      <c r="R262" s="40">
        <f t="shared" ref="R262:S262" si="498">SLOPE(N227:N262,$I227:$I262)</f>
        <v>1.5402359637907292</v>
      </c>
      <c r="S262" s="40">
        <f t="shared" si="498"/>
        <v>1.3943691634779085</v>
      </c>
      <c r="T262" s="29">
        <f t="shared" ref="T262:T325" si="499">(L262/$P261+M262/$Q261)/2-(N262/$R261+O262/$S261)/2</f>
        <v>-5.1808073466635587E-2</v>
      </c>
      <c r="U262" s="43"/>
      <c r="V262" s="23">
        <f>'Conservative Formula 2025'!M262-J262</f>
        <v>5.300382022471728E-2</v>
      </c>
      <c r="W262" s="23">
        <f>'Conservative Formula 2025'!N262-J262</f>
        <v>0.11915356557097401</v>
      </c>
      <c r="X262" s="40">
        <f t="shared" si="428"/>
        <v>0.94500356452685819</v>
      </c>
      <c r="Y262" s="40">
        <f t="shared" si="429"/>
        <v>1.6404346633275813</v>
      </c>
      <c r="Z262" s="29">
        <f t="shared" si="496"/>
        <v>-1.6430200319908765E-2</v>
      </c>
      <c r="AA262" s="6"/>
    </row>
    <row r="263" spans="1:27" x14ac:dyDescent="0.2">
      <c r="A263" s="24">
        <v>18506</v>
      </c>
      <c r="B263" s="4">
        <v>5.9795227456512556E-2</v>
      </c>
      <c r="C263" s="4">
        <v>6.2439800525186717E-2</v>
      </c>
      <c r="D263" s="4">
        <v>3.0107894209192132E-2</v>
      </c>
      <c r="E263" s="4">
        <v>5.227134278447898E-2</v>
      </c>
      <c r="F263" s="4">
        <v>4.8576717810979053E-2</v>
      </c>
      <c r="G263" s="4">
        <v>3.8622514287696808E-2</v>
      </c>
      <c r="I263" s="4">
        <v>4.8499999999999995E-2</v>
      </c>
      <c r="J263" s="4">
        <v>1E-3</v>
      </c>
      <c r="L263" s="23">
        <f t="shared" si="488"/>
        <v>5.8795227456512555E-2</v>
      </c>
      <c r="M263" s="23">
        <f t="shared" si="489"/>
        <v>5.1271342784478979E-2</v>
      </c>
      <c r="N263" s="23">
        <f t="shared" si="490"/>
        <v>2.9107894209192131E-2</v>
      </c>
      <c r="O263" s="23">
        <f t="shared" si="491"/>
        <v>3.7622514287696807E-2</v>
      </c>
      <c r="P263" s="40">
        <f t="shared" si="425"/>
        <v>0.87937959849237834</v>
      </c>
      <c r="Q263" s="40">
        <f t="shared" ref="Q263" si="500">MAX(0.25,SLOPE(M228:M263,$I228:$I263))</f>
        <v>0.86746928631298237</v>
      </c>
      <c r="R263" s="40">
        <f t="shared" ref="R263:S263" si="501">SLOPE(N228:N263,$I228:$I263)</f>
        <v>1.5202604771186206</v>
      </c>
      <c r="S263" s="40">
        <f t="shared" si="501"/>
        <v>1.3732964178406037</v>
      </c>
      <c r="T263" s="29">
        <f t="shared" si="499"/>
        <v>4.0879618230190692E-2</v>
      </c>
      <c r="U263" s="43"/>
      <c r="V263" s="23">
        <f>'Conservative Formula 2025'!M263-J263</f>
        <v>6.741839334933053E-2</v>
      </c>
      <c r="W263" s="23">
        <f>'Conservative Formula 2025'!N263-J263</f>
        <v>3.5294281988153764E-2</v>
      </c>
      <c r="X263" s="40">
        <f t="shared" si="428"/>
        <v>0.96715118270462452</v>
      </c>
      <c r="Y263" s="40">
        <f t="shared" si="429"/>
        <v>1.6122301232070171</v>
      </c>
      <c r="Z263" s="29">
        <f t="shared" si="496"/>
        <v>4.9826744791473546E-2</v>
      </c>
      <c r="AA263" s="6"/>
    </row>
    <row r="264" spans="1:27" x14ac:dyDescent="0.2">
      <c r="A264" s="24">
        <v>18535</v>
      </c>
      <c r="B264" s="4">
        <v>4.6199726339208214E-2</v>
      </c>
      <c r="C264" s="4">
        <v>5.6154195659995798E-2</v>
      </c>
      <c r="D264" s="4">
        <v>4.6738398791881464E-2</v>
      </c>
      <c r="E264" s="4">
        <v>4.4709360098922568E-2</v>
      </c>
      <c r="F264" s="4">
        <v>5.6017656746298439E-2</v>
      </c>
      <c r="G264" s="4">
        <v>4.915862618613942E-2</v>
      </c>
      <c r="I264" s="4">
        <v>4.8099999999999997E-2</v>
      </c>
      <c r="J264" s="4">
        <v>1E-3</v>
      </c>
      <c r="L264" s="23">
        <f t="shared" si="488"/>
        <v>4.5199726339208213E-2</v>
      </c>
      <c r="M264" s="23">
        <f t="shared" si="489"/>
        <v>4.3709360098922567E-2</v>
      </c>
      <c r="N264" s="23">
        <f t="shared" si="490"/>
        <v>4.5738398791881463E-2</v>
      </c>
      <c r="O264" s="23">
        <f t="shared" si="491"/>
        <v>4.8158626186139419E-2</v>
      </c>
      <c r="P264" s="40">
        <f t="shared" si="425"/>
        <v>0.88639198472536307</v>
      </c>
      <c r="Q264" s="40">
        <f t="shared" ref="Q264" si="502">MAX(0.25,SLOPE(M229:M264,$I229:$I264))</f>
        <v>0.86677001605189252</v>
      </c>
      <c r="R264" s="40">
        <f t="shared" ref="R264:S264" si="503">SLOPE(N229:N264,$I229:$I264)</f>
        <v>1.5165191821345838</v>
      </c>
      <c r="S264" s="40">
        <f t="shared" si="503"/>
        <v>1.3704023345035365</v>
      </c>
      <c r="T264" s="29">
        <f t="shared" si="499"/>
        <v>1.8316488027546533E-2</v>
      </c>
      <c r="U264" s="43"/>
      <c r="V264" s="23">
        <f>'Conservative Formula 2025'!M264-J264</f>
        <v>5.2759206945773518E-2</v>
      </c>
      <c r="W264" s="23">
        <f>'Conservative Formula 2025'!N264-J264</f>
        <v>3.7445868578485197E-2</v>
      </c>
      <c r="X264" s="40">
        <f t="shared" si="428"/>
        <v>0.97138479076398898</v>
      </c>
      <c r="Y264" s="40">
        <f t="shared" si="429"/>
        <v>1.5981772916698107</v>
      </c>
      <c r="Z264" s="29">
        <f t="shared" si="496"/>
        <v>3.132501629576756E-2</v>
      </c>
      <c r="AA264" s="6"/>
    </row>
    <row r="265" spans="1:27" x14ac:dyDescent="0.2">
      <c r="A265" s="24">
        <v>18567</v>
      </c>
      <c r="B265" s="4">
        <v>4.3719591133790647E-3</v>
      </c>
      <c r="C265" s="4">
        <v>1.9594286771429381E-4</v>
      </c>
      <c r="D265" s="4">
        <v>-7.2103757610870733E-3</v>
      </c>
      <c r="E265" s="4">
        <v>4.8179677197872639E-3</v>
      </c>
      <c r="F265" s="4">
        <v>-3.5562474605436156E-3</v>
      </c>
      <c r="G265" s="4">
        <v>-1.2539508234154062E-2</v>
      </c>
      <c r="I265" s="4">
        <v>-1.8E-3</v>
      </c>
      <c r="J265" s="4">
        <v>1.1999999999999999E-3</v>
      </c>
      <c r="L265" s="23">
        <f t="shared" si="488"/>
        <v>3.1719591133790651E-3</v>
      </c>
      <c r="M265" s="23">
        <f t="shared" si="489"/>
        <v>3.6179677197872642E-3</v>
      </c>
      <c r="N265" s="23">
        <f t="shared" si="490"/>
        <v>-8.410375761087073E-3</v>
      </c>
      <c r="O265" s="23">
        <f t="shared" si="491"/>
        <v>-1.3739508234154062E-2</v>
      </c>
      <c r="P265" s="40">
        <f t="shared" si="425"/>
        <v>0.88285132855632398</v>
      </c>
      <c r="Q265" s="40">
        <f t="shared" ref="Q265" si="504">MAX(0.25,SLOPE(M230:M265,$I230:$I265))</f>
        <v>0.86626625910837407</v>
      </c>
      <c r="R265" s="40">
        <f t="shared" ref="R265:S265" si="505">SLOPE(N230:N265,$I230:$I265)</f>
        <v>1.5189427077741497</v>
      </c>
      <c r="S265" s="40">
        <f t="shared" si="505"/>
        <v>1.373423670075725</v>
      </c>
      <c r="T265" s="29">
        <f t="shared" si="499"/>
        <v>1.1662161117866264E-2</v>
      </c>
      <c r="U265" s="43"/>
      <c r="V265" s="23">
        <f>'Conservative Formula 2025'!M265-J265</f>
        <v>2.6488000000018733E-3</v>
      </c>
      <c r="W265" s="23">
        <f>'Conservative Formula 2025'!N265-J265</f>
        <v>-1.8961123595507411E-2</v>
      </c>
      <c r="X265" s="40">
        <f t="shared" si="428"/>
        <v>0.96852595343579106</v>
      </c>
      <c r="Y265" s="40">
        <f t="shared" si="429"/>
        <v>1.5957118064144635</v>
      </c>
      <c r="Z265" s="29">
        <f t="shared" si="496"/>
        <v>1.4591046653642371E-2</v>
      </c>
      <c r="AA265" s="6"/>
    </row>
    <row r="266" spans="1:27" x14ac:dyDescent="0.2">
      <c r="A266" s="24">
        <v>18597</v>
      </c>
      <c r="B266" s="4">
        <v>2.297111808728558E-2</v>
      </c>
      <c r="C266" s="4">
        <v>1.9525020866829612E-2</v>
      </c>
      <c r="D266" s="4">
        <v>5.8738818945221816E-2</v>
      </c>
      <c r="E266" s="4">
        <v>1.794238526586911E-2</v>
      </c>
      <c r="F266" s="4">
        <v>4.0629575920041461E-2</v>
      </c>
      <c r="G266" s="4">
        <v>5.8886131487219995E-2</v>
      </c>
      <c r="I266" s="4">
        <v>2.76E-2</v>
      </c>
      <c r="J266" s="4">
        <v>1.1000000000000001E-3</v>
      </c>
      <c r="L266" s="23">
        <f t="shared" si="488"/>
        <v>2.187111808728558E-2</v>
      </c>
      <c r="M266" s="23">
        <f t="shared" si="489"/>
        <v>1.6842385265869109E-2</v>
      </c>
      <c r="N266" s="23">
        <f t="shared" si="490"/>
        <v>5.7638818945221819E-2</v>
      </c>
      <c r="O266" s="23">
        <f t="shared" si="491"/>
        <v>5.7786131487219998E-2</v>
      </c>
      <c r="P266" s="40">
        <f t="shared" si="425"/>
        <v>0.87835904211669946</v>
      </c>
      <c r="Q266" s="40">
        <f t="shared" ref="Q266" si="506">MAX(0.25,SLOPE(M231:M266,$I231:$I266))</f>
        <v>0.86673853372768128</v>
      </c>
      <c r="R266" s="40">
        <f t="shared" ref="R266:S266" si="507">SLOPE(N231:N266,$I231:$I266)</f>
        <v>1.5217605574499091</v>
      </c>
      <c r="S266" s="40">
        <f t="shared" si="507"/>
        <v>1.3754473195678352</v>
      </c>
      <c r="T266" s="29">
        <f t="shared" si="499"/>
        <v>-1.7902702547069375E-2</v>
      </c>
      <c r="U266" s="43"/>
      <c r="V266" s="23">
        <f>'Conservative Formula 2025'!M266-J266</f>
        <v>3.3725133044271709E-2</v>
      </c>
      <c r="W266" s="23">
        <f>'Conservative Formula 2025'!N266-J266</f>
        <v>2.7373242931809306E-2</v>
      </c>
      <c r="X266" s="40">
        <f t="shared" si="428"/>
        <v>0.97728175276345042</v>
      </c>
      <c r="Y266" s="40">
        <f t="shared" si="429"/>
        <v>1.5727772021313655</v>
      </c>
      <c r="Z266" s="29">
        <f t="shared" si="496"/>
        <v>1.7666841466972873E-2</v>
      </c>
      <c r="AA266" s="6"/>
    </row>
    <row r="267" spans="1:27" x14ac:dyDescent="0.2">
      <c r="A267" s="24">
        <v>18626</v>
      </c>
      <c r="B267" s="4">
        <v>4.7396210209576628E-2</v>
      </c>
      <c r="C267" s="4">
        <v>8.7166283866575212E-2</v>
      </c>
      <c r="D267" s="4">
        <v>0.1527760879754323</v>
      </c>
      <c r="E267" s="4">
        <v>3.8696736287084921E-2</v>
      </c>
      <c r="F267" s="4">
        <v>6.377309070856918E-2</v>
      </c>
      <c r="G267" s="4">
        <v>0.10238074812777942</v>
      </c>
      <c r="I267" s="4">
        <v>5.5399999999999998E-2</v>
      </c>
      <c r="J267" s="4">
        <v>1.1000000000000001E-3</v>
      </c>
      <c r="L267" s="23">
        <f t="shared" si="488"/>
        <v>4.6296210209576631E-2</v>
      </c>
      <c r="M267" s="23">
        <f t="shared" si="489"/>
        <v>3.7596736287084924E-2</v>
      </c>
      <c r="N267" s="23">
        <f t="shared" si="490"/>
        <v>0.15167608797543231</v>
      </c>
      <c r="O267" s="23">
        <f t="shared" si="491"/>
        <v>0.10128074812777942</v>
      </c>
      <c r="P267" s="40">
        <f t="shared" si="425"/>
        <v>0.88115683969429459</v>
      </c>
      <c r="Q267" s="40">
        <f t="shared" ref="Q267" si="508">MAX(0.25,SLOPE(M232:M267,$I232:$I267))</f>
        <v>0.85894239218385759</v>
      </c>
      <c r="R267" s="40">
        <f t="shared" ref="R267:S267" si="509">SLOPE(N232:N267,$I232:$I267)</f>
        <v>1.5767426568382563</v>
      </c>
      <c r="S267" s="40">
        <f t="shared" si="509"/>
        <v>1.3977497825826832</v>
      </c>
      <c r="T267" s="29">
        <f t="shared" si="499"/>
        <v>-3.8610678814703842E-2</v>
      </c>
      <c r="U267" s="43"/>
      <c r="V267" s="23">
        <f>'Conservative Formula 2025'!M267-J267</f>
        <v>6.3988679248261002E-2</v>
      </c>
      <c r="W267" s="23">
        <f>'Conservative Formula 2025'!N267-J267</f>
        <v>0.13667341448565262</v>
      </c>
      <c r="X267" s="40">
        <f t="shared" si="428"/>
        <v>0.98139514288971019</v>
      </c>
      <c r="Y267" s="40">
        <f t="shared" si="429"/>
        <v>1.6270699171837888</v>
      </c>
      <c r="Z267" s="29">
        <f t="shared" si="496"/>
        <v>-2.1423228892697196E-2</v>
      </c>
      <c r="AA267" s="6"/>
    </row>
    <row r="268" spans="1:27" x14ac:dyDescent="0.2">
      <c r="A268" s="24">
        <v>18659</v>
      </c>
      <c r="B268" s="4">
        <v>7.9561844908018875E-2</v>
      </c>
      <c r="C268" s="4">
        <v>8.7015091266333E-2</v>
      </c>
      <c r="D268" s="4">
        <v>8.5205636022181785E-2</v>
      </c>
      <c r="E268" s="4">
        <v>4.8457739048538562E-2</v>
      </c>
      <c r="F268" s="4">
        <v>6.3373338458181161E-2</v>
      </c>
      <c r="G268" s="4">
        <v>7.2556955884470531E-2</v>
      </c>
      <c r="I268" s="4">
        <v>5.7000000000000002E-2</v>
      </c>
      <c r="J268" s="4">
        <v>1.2999999999999999E-3</v>
      </c>
      <c r="L268" s="23">
        <f t="shared" si="488"/>
        <v>7.8261844908018879E-2</v>
      </c>
      <c r="M268" s="23">
        <f t="shared" si="489"/>
        <v>4.7157739048538559E-2</v>
      </c>
      <c r="N268" s="23">
        <f t="shared" si="490"/>
        <v>8.390563602218179E-2</v>
      </c>
      <c r="O268" s="23">
        <f t="shared" si="491"/>
        <v>7.1256955884470535E-2</v>
      </c>
      <c r="P268" s="40">
        <f t="shared" si="425"/>
        <v>0.91642130509725717</v>
      </c>
      <c r="Q268" s="40">
        <f t="shared" ref="Q268" si="510">MAX(0.25,SLOPE(M233:M268,$I233:$I268))</f>
        <v>0.84987396823187056</v>
      </c>
      <c r="R268" s="40">
        <f t="shared" ref="R268:S268" si="511">SLOPE(N233:N268,$I233:$I268)</f>
        <v>1.6543408698683242</v>
      </c>
      <c r="S268" s="40">
        <f t="shared" si="511"/>
        <v>1.4153919486326956</v>
      </c>
      <c r="T268" s="29">
        <f t="shared" si="499"/>
        <v>1.9762474112666309E-2</v>
      </c>
      <c r="U268" s="43"/>
      <c r="V268" s="23">
        <f>'Conservative Formula 2025'!M268-J268</f>
        <v>9.0088377777779532E-2</v>
      </c>
      <c r="W268" s="23">
        <f>'Conservative Formula 2025'!N268-J268</f>
        <v>8.0180044444446125E-2</v>
      </c>
      <c r="X268" s="40">
        <f t="shared" si="428"/>
        <v>1.0079351876691098</v>
      </c>
      <c r="Y268" s="40">
        <f t="shared" si="429"/>
        <v>1.7230353340045315</v>
      </c>
      <c r="Z268" s="29">
        <f t="shared" si="496"/>
        <v>4.2517438866645121E-2</v>
      </c>
      <c r="AA268" s="6"/>
    </row>
    <row r="269" spans="1:27" x14ac:dyDescent="0.2">
      <c r="A269" s="24">
        <v>18687</v>
      </c>
      <c r="B269" s="4">
        <v>2.0023451335927867E-2</v>
      </c>
      <c r="C269" s="4">
        <v>1.2100488939249088E-2</v>
      </c>
      <c r="D269" s="4">
        <v>1.9145694714743922E-3</v>
      </c>
      <c r="E269" s="4">
        <v>2.0602629182808307E-2</v>
      </c>
      <c r="F269" s="4">
        <v>9.1976349639466548E-3</v>
      </c>
      <c r="G269" s="4">
        <v>6.3936402704911632E-3</v>
      </c>
      <c r="I269" s="4">
        <v>1.41E-2</v>
      </c>
      <c r="J269" s="4">
        <v>1E-3</v>
      </c>
      <c r="L269" s="23">
        <f t="shared" si="488"/>
        <v>1.9023451335927866E-2</v>
      </c>
      <c r="M269" s="23">
        <f t="shared" si="489"/>
        <v>1.9602629182808307E-2</v>
      </c>
      <c r="N269" s="23">
        <f t="shared" si="490"/>
        <v>9.1456947147439214E-4</v>
      </c>
      <c r="O269" s="23">
        <f t="shared" si="491"/>
        <v>5.3936402704911632E-3</v>
      </c>
      <c r="P269" s="40">
        <f t="shared" si="425"/>
        <v>0.90736314574982146</v>
      </c>
      <c r="Q269" s="40">
        <f t="shared" ref="Q269" si="512">MAX(0.25,SLOPE(M234:M269,$I234:$I269))</f>
        <v>0.84939080609002748</v>
      </c>
      <c r="R269" s="40">
        <f t="shared" ref="R269:S269" si="513">SLOPE(N234:N269,$I234:$I269)</f>
        <v>1.6467483924550488</v>
      </c>
      <c r="S269" s="40">
        <f t="shared" si="513"/>
        <v>1.4097198550207333</v>
      </c>
      <c r="T269" s="29">
        <f t="shared" si="499"/>
        <v>1.9730107253219525E-2</v>
      </c>
      <c r="U269" s="43"/>
      <c r="V269" s="23">
        <f>'Conservative Formula 2025'!M269-J269</f>
        <v>7.7299665357440936E-3</v>
      </c>
      <c r="W269" s="23">
        <f>'Conservative Formula 2025'!N269-J269</f>
        <v>-6.6306042002872625E-4</v>
      </c>
      <c r="X269" s="40">
        <f t="shared" si="428"/>
        <v>1.0118937571789082</v>
      </c>
      <c r="Y269" s="40">
        <f t="shared" si="429"/>
        <v>1.7125669086676663</v>
      </c>
      <c r="Z269" s="29">
        <f t="shared" si="496"/>
        <v>8.0539318422109454E-3</v>
      </c>
      <c r="AA269" s="6"/>
    </row>
    <row r="270" spans="1:27" x14ac:dyDescent="0.2">
      <c r="A270" s="24">
        <v>18717</v>
      </c>
      <c r="B270" s="4">
        <v>-2.0134799215174359E-2</v>
      </c>
      <c r="C270" s="4">
        <v>-3.5834868751533633E-2</v>
      </c>
      <c r="D270" s="4">
        <v>-5.9414142919008706E-2</v>
      </c>
      <c r="E270" s="4">
        <v>-1.1943779528317933E-2</v>
      </c>
      <c r="F270" s="4">
        <v>-2.6599914710128902E-2</v>
      </c>
      <c r="G270" s="4">
        <v>-3.4501113691905561E-2</v>
      </c>
      <c r="I270" s="4">
        <v>-2.1499999999999998E-2</v>
      </c>
      <c r="J270" s="4">
        <v>1.1000000000000001E-3</v>
      </c>
      <c r="L270" s="23">
        <f t="shared" si="488"/>
        <v>-2.123479921517436E-2</v>
      </c>
      <c r="M270" s="23">
        <f t="shared" si="489"/>
        <v>-1.3043779528317933E-2</v>
      </c>
      <c r="N270" s="23">
        <f t="shared" si="490"/>
        <v>-6.0514142919008702E-2</v>
      </c>
      <c r="O270" s="23">
        <f t="shared" si="491"/>
        <v>-3.5601113691905557E-2</v>
      </c>
      <c r="P270" s="40">
        <f t="shared" si="425"/>
        <v>0.92589249041772936</v>
      </c>
      <c r="Q270" s="40">
        <f t="shared" ref="Q270" si="514">MAX(0.25,SLOPE(M235:M270,$I235:$I270))</f>
        <v>0.85689312011023389</v>
      </c>
      <c r="R270" s="40">
        <f t="shared" ref="R270:S270" si="515">SLOPE(N235:N270,$I235:$I270)</f>
        <v>1.6738774376948029</v>
      </c>
      <c r="S270" s="40">
        <f t="shared" si="515"/>
        <v>1.3891397288431293</v>
      </c>
      <c r="T270" s="29">
        <f t="shared" si="499"/>
        <v>1.1621152005082677E-2</v>
      </c>
      <c r="U270" s="43"/>
      <c r="V270" s="23">
        <f>'Conservative Formula 2025'!M270-J270</f>
        <v>-3.797058661644704E-2</v>
      </c>
      <c r="W270" s="23">
        <f>'Conservative Formula 2025'!N270-J270</f>
        <v>-4.3860144669585106E-2</v>
      </c>
      <c r="X270" s="40">
        <f t="shared" si="428"/>
        <v>1.0420927512686475</v>
      </c>
      <c r="Y270" s="40">
        <f t="shared" si="429"/>
        <v>1.717718437689548</v>
      </c>
      <c r="Z270" s="29">
        <f t="shared" si="496"/>
        <v>-1.1913519240112982E-2</v>
      </c>
      <c r="AA270" s="6"/>
    </row>
    <row r="271" spans="1:27" x14ac:dyDescent="0.2">
      <c r="A271" s="24">
        <v>18748</v>
      </c>
      <c r="B271" s="4">
        <v>2.6161357517697326E-2</v>
      </c>
      <c r="C271" s="4">
        <v>4.4539835912909664E-2</v>
      </c>
      <c r="D271" s="4">
        <v>5.1187918702937596E-2</v>
      </c>
      <c r="E271" s="4">
        <v>4.2175483918613921E-2</v>
      </c>
      <c r="F271" s="4">
        <v>5.8170875104341491E-2</v>
      </c>
      <c r="G271" s="4">
        <v>7.4167207080279463E-2</v>
      </c>
      <c r="I271" s="4">
        <v>4.8600000000000004E-2</v>
      </c>
      <c r="J271" s="4">
        <v>1.2999999999999999E-3</v>
      </c>
      <c r="L271" s="23">
        <f t="shared" si="488"/>
        <v>2.4861357517697327E-2</v>
      </c>
      <c r="M271" s="23">
        <f t="shared" si="489"/>
        <v>4.0875483918613918E-2</v>
      </c>
      <c r="N271" s="23">
        <f t="shared" si="490"/>
        <v>4.9887918702937593E-2</v>
      </c>
      <c r="O271" s="23">
        <f t="shared" si="491"/>
        <v>7.2867207080279467E-2</v>
      </c>
      <c r="P271" s="40">
        <f t="shared" si="425"/>
        <v>0.91805318725048457</v>
      </c>
      <c r="Q271" s="40">
        <f t="shared" ref="Q271" si="516">MAX(0.25,SLOPE(M236:M271,$I236:$I271))</f>
        <v>0.85533517804120573</v>
      </c>
      <c r="R271" s="40">
        <f t="shared" ref="R271:S271" si="517">SLOPE(N236:N271,$I236:$I271)</f>
        <v>1.6597634032820843</v>
      </c>
      <c r="S271" s="40">
        <f t="shared" si="517"/>
        <v>1.3940784845581509</v>
      </c>
      <c r="T271" s="29">
        <f t="shared" si="499"/>
        <v>-3.8527614612078598E-3</v>
      </c>
      <c r="U271" s="43"/>
      <c r="V271" s="23">
        <f>'Conservative Formula 2025'!M271-J271</f>
        <v>4.8034593406594737E-2</v>
      </c>
      <c r="W271" s="23">
        <f>'Conservative Formula 2025'!N271-J271</f>
        <v>3.2748230769232244E-2</v>
      </c>
      <c r="X271" s="40">
        <f t="shared" si="428"/>
        <v>1.0361305848541995</v>
      </c>
      <c r="Y271" s="40">
        <f t="shared" si="429"/>
        <v>1.7024974811923195</v>
      </c>
      <c r="Z271" s="29">
        <f t="shared" si="496"/>
        <v>2.7029396655865602E-2</v>
      </c>
      <c r="AA271" s="6"/>
    </row>
    <row r="272" spans="1:27" x14ac:dyDescent="0.2">
      <c r="A272" s="24">
        <v>18779</v>
      </c>
      <c r="B272" s="4">
        <v>-1.2051654854996263E-2</v>
      </c>
      <c r="C272" s="4">
        <v>-2.6928955674029309E-2</v>
      </c>
      <c r="D272" s="4">
        <v>-5.9414190483669693E-2</v>
      </c>
      <c r="E272" s="4">
        <v>-1.7298984232119063E-2</v>
      </c>
      <c r="F272" s="4">
        <v>-2.6701172291116126E-2</v>
      </c>
      <c r="G272" s="4">
        <v>-3.5219939227228547E-2</v>
      </c>
      <c r="I272" s="4">
        <v>-2.3399999999999997E-2</v>
      </c>
      <c r="J272" s="4">
        <v>1.1999999999999999E-3</v>
      </c>
      <c r="L272" s="23">
        <f t="shared" si="488"/>
        <v>-1.3251654854996263E-2</v>
      </c>
      <c r="M272" s="23">
        <f t="shared" si="489"/>
        <v>-1.8498984232119063E-2</v>
      </c>
      <c r="N272" s="23">
        <f t="shared" si="490"/>
        <v>-6.0614190483669693E-2</v>
      </c>
      <c r="O272" s="23">
        <f t="shared" si="491"/>
        <v>-3.6419939227228547E-2</v>
      </c>
      <c r="P272" s="40">
        <f t="shared" si="425"/>
        <v>0.90325281854043926</v>
      </c>
      <c r="Q272" s="40">
        <f t="shared" ref="Q272" si="518">MAX(0.25,SLOPE(M237:M272,$I237:$I272))</f>
        <v>0.85580453809215229</v>
      </c>
      <c r="R272" s="40">
        <f t="shared" ref="R272:S272" si="519">SLOPE(N237:N272,$I237:$I272)</f>
        <v>1.6883524363722837</v>
      </c>
      <c r="S272" s="40">
        <f t="shared" si="519"/>
        <v>1.4013012794360966</v>
      </c>
      <c r="T272" s="29">
        <f t="shared" si="499"/>
        <v>1.329112035067528E-2</v>
      </c>
      <c r="U272" s="43"/>
      <c r="V272" s="23">
        <f>'Conservative Formula 2025'!M272-J272</f>
        <v>-1.6650034232629916E-2</v>
      </c>
      <c r="W272" s="23">
        <f>'Conservative Formula 2025'!N272-J272</f>
        <v>-5.6609202514911881E-2</v>
      </c>
      <c r="X272" s="40">
        <f t="shared" si="428"/>
        <v>1.0366911797779874</v>
      </c>
      <c r="Y272" s="40">
        <f t="shared" si="429"/>
        <v>1.682682020900127</v>
      </c>
      <c r="Z272" s="29">
        <f t="shared" si="496"/>
        <v>1.7181245987366887E-2</v>
      </c>
      <c r="AA272" s="6"/>
    </row>
    <row r="273" spans="1:27" x14ac:dyDescent="0.2">
      <c r="A273" s="24">
        <v>18808</v>
      </c>
      <c r="B273" s="4">
        <v>-3.2672053584626881E-2</v>
      </c>
      <c r="C273" s="4">
        <v>-4.992169466209162E-2</v>
      </c>
      <c r="D273" s="4">
        <v>-9.476353406317406E-2</v>
      </c>
      <c r="E273" s="4">
        <v>-1.8181400135187209E-2</v>
      </c>
      <c r="F273" s="4">
        <v>-2.2889924412982543E-2</v>
      </c>
      <c r="G273" s="4">
        <v>-4.6138102310281037E-2</v>
      </c>
      <c r="I273" s="4">
        <v>-2.6200000000000001E-2</v>
      </c>
      <c r="J273" s="4">
        <v>1.1999999999999999E-3</v>
      </c>
      <c r="L273" s="23">
        <f t="shared" si="488"/>
        <v>-3.3872053584626881E-2</v>
      </c>
      <c r="M273" s="23">
        <f t="shared" si="489"/>
        <v>-1.9381400135187209E-2</v>
      </c>
      <c r="N273" s="23">
        <f t="shared" si="490"/>
        <v>-9.5963534063174066E-2</v>
      </c>
      <c r="O273" s="23">
        <f t="shared" si="491"/>
        <v>-4.7338102310281037E-2</v>
      </c>
      <c r="P273" s="40">
        <f t="shared" si="425"/>
        <v>0.90895140528947349</v>
      </c>
      <c r="Q273" s="40">
        <f t="shared" ref="Q273" si="520">MAX(0.25,SLOPE(M238:M273,$I238:$I273))</f>
        <v>0.85485056305357421</v>
      </c>
      <c r="R273" s="40">
        <f t="shared" ref="R273:S273" si="521">SLOPE(N238:N273,$I238:$I273)</f>
        <v>1.7188274395249188</v>
      </c>
      <c r="S273" s="40">
        <f t="shared" si="521"/>
        <v>1.4053052295623223</v>
      </c>
      <c r="T273" s="29">
        <f t="shared" si="499"/>
        <v>1.5236511897910088E-2</v>
      </c>
      <c r="U273" s="43"/>
      <c r="V273" s="23">
        <f>'Conservative Formula 2025'!M273-J273</f>
        <v>-5.3457035617844338E-2</v>
      </c>
      <c r="W273" s="23">
        <f>'Conservative Formula 2025'!N273-J273</f>
        <v>-4.7823464557299487E-2</v>
      </c>
      <c r="X273" s="40">
        <f t="shared" si="428"/>
        <v>1.0579631809182213</v>
      </c>
      <c r="Y273" s="40">
        <f t="shared" si="429"/>
        <v>1.6722850546708623</v>
      </c>
      <c r="Z273" s="29">
        <f t="shared" si="496"/>
        <v>-2.3144077448564775E-2</v>
      </c>
      <c r="AA273" s="6"/>
    </row>
    <row r="274" spans="1:27" x14ac:dyDescent="0.2">
      <c r="A274" s="24">
        <v>18840</v>
      </c>
      <c r="B274" s="4">
        <v>2.9750703142883195E-2</v>
      </c>
      <c r="C274" s="4">
        <v>6.5719865980806258E-2</v>
      </c>
      <c r="D274" s="4">
        <v>8.1799592380545905E-2</v>
      </c>
      <c r="E274" s="4">
        <v>5.4167378047428771E-2</v>
      </c>
      <c r="F274" s="4">
        <v>8.6068376640028532E-2</v>
      </c>
      <c r="G274" s="4">
        <v>0.10626941977257376</v>
      </c>
      <c r="I274" s="4">
        <v>6.9400000000000003E-2</v>
      </c>
      <c r="J274" s="4">
        <v>1.2999999999999999E-3</v>
      </c>
      <c r="L274" s="23">
        <f t="shared" si="488"/>
        <v>2.8450703142883196E-2</v>
      </c>
      <c r="M274" s="23">
        <f t="shared" si="489"/>
        <v>5.2867378047428769E-2</v>
      </c>
      <c r="N274" s="23">
        <f t="shared" si="490"/>
        <v>8.0499592380545909E-2</v>
      </c>
      <c r="O274" s="23">
        <f t="shared" si="491"/>
        <v>0.10496941977257376</v>
      </c>
      <c r="P274" s="40">
        <f t="shared" si="425"/>
        <v>0.87377663881777345</v>
      </c>
      <c r="Q274" s="40">
        <f t="shared" ref="Q274" si="522">MAX(0.25,SLOPE(M239:M274,$I239:$I274))</f>
        <v>0.84478113235065644</v>
      </c>
      <c r="R274" s="40">
        <f t="shared" ref="R274:S274" si="523">SLOPE(N239:N274,$I239:$I274)</f>
        <v>1.7174764333596013</v>
      </c>
      <c r="S274" s="40">
        <f t="shared" si="523"/>
        <v>1.4278508647034525</v>
      </c>
      <c r="T274" s="29">
        <f t="shared" si="499"/>
        <v>-1.4192271760392158E-2</v>
      </c>
      <c r="U274" s="43"/>
      <c r="V274" s="23">
        <f>'Conservative Formula 2025'!M274-J274</f>
        <v>6.0729282608694111E-2</v>
      </c>
      <c r="W274" s="23">
        <f>'Conservative Formula 2025'!N274-J274</f>
        <v>5.4170720430107698E-2</v>
      </c>
      <c r="X274" s="40">
        <f t="shared" si="428"/>
        <v>1.0573477616483009</v>
      </c>
      <c r="Y274" s="40">
        <f t="shared" si="429"/>
        <v>1.6342504312468804</v>
      </c>
      <c r="Z274" s="29">
        <f t="shared" si="496"/>
        <v>2.5008842104273371E-2</v>
      </c>
      <c r="AA274" s="6"/>
    </row>
    <row r="275" spans="1:27" x14ac:dyDescent="0.2">
      <c r="A275" s="24">
        <v>18871</v>
      </c>
      <c r="B275" s="4">
        <v>4.2526026516236382E-2</v>
      </c>
      <c r="C275" s="4">
        <v>5.7515142250298634E-2</v>
      </c>
      <c r="D275" s="4">
        <v>6.5211605489675861E-2</v>
      </c>
      <c r="E275" s="4">
        <v>4.6812393939945851E-2</v>
      </c>
      <c r="F275" s="4">
        <v>4.3432596191127271E-2</v>
      </c>
      <c r="G275" s="4">
        <v>3.0144028971683001E-2</v>
      </c>
      <c r="I275" s="4">
        <v>4.2699999999999995E-2</v>
      </c>
      <c r="J275" s="4">
        <v>1.2999999999999999E-3</v>
      </c>
      <c r="L275" s="23">
        <f t="shared" si="488"/>
        <v>4.1226026516236379E-2</v>
      </c>
      <c r="M275" s="23">
        <f t="shared" si="489"/>
        <v>4.5512393939945849E-2</v>
      </c>
      <c r="N275" s="23">
        <f t="shared" si="490"/>
        <v>6.3911605489675866E-2</v>
      </c>
      <c r="O275" s="23">
        <f t="shared" si="491"/>
        <v>2.8844028971683002E-2</v>
      </c>
      <c r="P275" s="40">
        <f t="shared" si="425"/>
        <v>0.87487800206099875</v>
      </c>
      <c r="Q275" s="40">
        <f t="shared" ref="Q275" si="524">MAX(0.25,SLOPE(M240:M275,$I240:$I275))</f>
        <v>0.84892608234173605</v>
      </c>
      <c r="R275" s="40">
        <f t="shared" ref="R275:S275" si="525">SLOPE(N240:N275,$I240:$I275)</f>
        <v>1.7186423921817369</v>
      </c>
      <c r="S275" s="40">
        <f t="shared" si="525"/>
        <v>1.4111920890373322</v>
      </c>
      <c r="T275" s="29">
        <f t="shared" si="499"/>
        <v>2.1821341279654856E-2</v>
      </c>
      <c r="U275" s="43"/>
      <c r="V275" s="23">
        <f>'Conservative Formula 2025'!M275-J275</f>
        <v>5.5681111846983176E-2</v>
      </c>
      <c r="W275" s="23">
        <f>'Conservative Formula 2025'!N275-J275</f>
        <v>5.3373242232990302E-2</v>
      </c>
      <c r="X275" s="40">
        <f t="shared" si="428"/>
        <v>1.0651129094875926</v>
      </c>
      <c r="Y275" s="40">
        <f t="shared" si="429"/>
        <v>1.6288958906418143</v>
      </c>
      <c r="Z275" s="29">
        <f t="shared" si="496"/>
        <v>2.0001957285261503E-2</v>
      </c>
      <c r="AA275" s="6"/>
    </row>
    <row r="276" spans="1:27" x14ac:dyDescent="0.2">
      <c r="A276" s="24">
        <v>18899</v>
      </c>
      <c r="B276" s="4">
        <v>1.9600475274039963E-2</v>
      </c>
      <c r="C276" s="4">
        <v>2.424546984659437E-2</v>
      </c>
      <c r="D276" s="4">
        <v>3.9713998662981975E-2</v>
      </c>
      <c r="E276" s="4">
        <v>4.2653054085779463E-3</v>
      </c>
      <c r="F276" s="4">
        <v>5.5094707595093606E-3</v>
      </c>
      <c r="G276" s="4">
        <v>1.7576911453278665E-2</v>
      </c>
      <c r="I276" s="4">
        <v>6.9999999999999993E-3</v>
      </c>
      <c r="J276" s="4">
        <v>1.1999999999999999E-3</v>
      </c>
      <c r="L276" s="23">
        <f t="shared" si="488"/>
        <v>1.8400475274039964E-2</v>
      </c>
      <c r="M276" s="23">
        <f t="shared" si="489"/>
        <v>3.0653054085779466E-3</v>
      </c>
      <c r="N276" s="23">
        <f t="shared" si="490"/>
        <v>3.8513998662981976E-2</v>
      </c>
      <c r="O276" s="23">
        <f t="shared" si="491"/>
        <v>1.6376911453278666E-2</v>
      </c>
      <c r="P276" s="40">
        <f t="shared" si="425"/>
        <v>0.86890968914002853</v>
      </c>
      <c r="Q276" s="40">
        <f t="shared" ref="Q276" si="526">MAX(0.25,SLOPE(M241:M276,$I241:$I276))</f>
        <v>0.85333756396885341</v>
      </c>
      <c r="R276" s="40">
        <f t="shared" ref="R276:S276" si="527">SLOPE(N241:N276,$I241:$I276)</f>
        <v>1.699956063222763</v>
      </c>
      <c r="S276" s="40">
        <f t="shared" si="527"/>
        <v>1.3948794747236157</v>
      </c>
      <c r="T276" s="29">
        <f t="shared" si="499"/>
        <v>-4.6858581665663278E-3</v>
      </c>
      <c r="U276" s="43"/>
      <c r="V276" s="23">
        <f>'Conservative Formula 2025'!M276-J276</f>
        <v>2.2227194671688412E-2</v>
      </c>
      <c r="W276" s="23">
        <f>'Conservative Formula 2025'!N276-J276</f>
        <v>2.3916094676316925E-2</v>
      </c>
      <c r="X276" s="40">
        <f t="shared" si="428"/>
        <v>1.0672824717420444</v>
      </c>
      <c r="Y276" s="40">
        <f t="shared" si="429"/>
        <v>1.5985608285179553</v>
      </c>
      <c r="Z276" s="29">
        <f t="shared" si="496"/>
        <v>6.1859967914179772E-3</v>
      </c>
      <c r="AA276" s="6"/>
    </row>
    <row r="277" spans="1:27" x14ac:dyDescent="0.2">
      <c r="A277" s="24">
        <v>18932</v>
      </c>
      <c r="B277" s="4">
        <v>-1.209085881426486E-2</v>
      </c>
      <c r="C277" s="4">
        <v>-2.5720649989476541E-2</v>
      </c>
      <c r="D277" s="4">
        <v>-3.8705917223655351E-2</v>
      </c>
      <c r="E277" s="4">
        <v>-2.4757241692542342E-2</v>
      </c>
      <c r="F277" s="4">
        <v>-2.2805250393006182E-2</v>
      </c>
      <c r="G277" s="4">
        <v>-2.3008016674047171E-2</v>
      </c>
      <c r="I277" s="4">
        <v>-2.53E-2</v>
      </c>
      <c r="J277" s="4">
        <v>1.6000000000000001E-3</v>
      </c>
      <c r="L277" s="23">
        <f t="shared" si="488"/>
        <v>-1.3690858814264861E-2</v>
      </c>
      <c r="M277" s="23">
        <f t="shared" si="489"/>
        <v>-2.6357241692542343E-2</v>
      </c>
      <c r="N277" s="23">
        <f t="shared" si="490"/>
        <v>-4.0305917223655348E-2</v>
      </c>
      <c r="O277" s="23">
        <f t="shared" si="491"/>
        <v>-2.4608016674047172E-2</v>
      </c>
      <c r="P277" s="40">
        <f t="shared" si="425"/>
        <v>0.88189217572861811</v>
      </c>
      <c r="Q277" s="40">
        <f t="shared" ref="Q277" si="528">MAX(0.25,SLOPE(M242:M277,$I242:$I277))</f>
        <v>0.85124276882908034</v>
      </c>
      <c r="R277" s="40">
        <f t="shared" ref="R277:S277" si="529">SLOPE(N242:N277,$I242:$I277)</f>
        <v>1.7130168498309379</v>
      </c>
      <c r="S277" s="40">
        <f t="shared" si="529"/>
        <v>1.3932815070333844</v>
      </c>
      <c r="T277" s="29">
        <f t="shared" si="499"/>
        <v>-2.6459748888083209E-3</v>
      </c>
      <c r="U277" s="43"/>
      <c r="V277" s="23">
        <f>'Conservative Formula 2025'!M277-J277</f>
        <v>-1.9347652173914608E-2</v>
      </c>
      <c r="W277" s="23">
        <f>'Conservative Formula 2025'!N277-J277</f>
        <v>-3.310340217391456E-2</v>
      </c>
      <c r="X277" s="40">
        <f t="shared" si="428"/>
        <v>1.0812026127405205</v>
      </c>
      <c r="Y277" s="40">
        <f t="shared" si="429"/>
        <v>1.6070300698899143</v>
      </c>
      <c r="Z277" s="29">
        <f t="shared" si="496"/>
        <v>2.5802947333830283E-3</v>
      </c>
      <c r="AA277" s="6"/>
    </row>
    <row r="278" spans="1:27" x14ac:dyDescent="0.2">
      <c r="A278" s="24">
        <v>18962</v>
      </c>
      <c r="B278" s="4">
        <v>6.6205900461779876E-3</v>
      </c>
      <c r="C278" s="4">
        <v>8.939928182246204E-3</v>
      </c>
      <c r="D278" s="4">
        <v>1.8288205994316797E-3</v>
      </c>
      <c r="E278" s="4">
        <v>6.9254316677609395E-3</v>
      </c>
      <c r="F278" s="4">
        <v>6.2426597085682989E-3</v>
      </c>
      <c r="G278" s="4">
        <v>7.2860125822038491E-3</v>
      </c>
      <c r="I278" s="4">
        <v>5.6999999999999993E-3</v>
      </c>
      <c r="J278" s="4">
        <v>1.1000000000000001E-3</v>
      </c>
      <c r="L278" s="23">
        <f t="shared" si="488"/>
        <v>5.5205900461779873E-3</v>
      </c>
      <c r="M278" s="23">
        <f t="shared" si="489"/>
        <v>5.8254316677609393E-3</v>
      </c>
      <c r="N278" s="23">
        <f t="shared" si="490"/>
        <v>7.2882059943167967E-4</v>
      </c>
      <c r="O278" s="23">
        <f t="shared" si="491"/>
        <v>6.1860125822038488E-3</v>
      </c>
      <c r="P278" s="40">
        <f t="shared" si="425"/>
        <v>0.8999057789628</v>
      </c>
      <c r="Q278" s="40">
        <f t="shared" ref="Q278" si="530">MAX(0.25,SLOPE(M243:M278,$I243:$I278))</f>
        <v>0.84681088537331251</v>
      </c>
      <c r="R278" s="40">
        <f t="shared" ref="R278:S278" si="531">SLOPE(N243:N278,$I243:$I278)</f>
        <v>1.7812515282134271</v>
      </c>
      <c r="S278" s="40">
        <f t="shared" si="531"/>
        <v>1.3803513589310665</v>
      </c>
      <c r="T278" s="29">
        <f t="shared" si="499"/>
        <v>4.1190168293512106E-3</v>
      </c>
      <c r="U278" s="43"/>
      <c r="V278" s="23">
        <f>'Conservative Formula 2025'!M278-J278</f>
        <v>1.2062891730237769E-2</v>
      </c>
      <c r="W278" s="23">
        <f>'Conservative Formula 2025'!N278-J278</f>
        <v>-1.3471365730826181E-3</v>
      </c>
      <c r="X278" s="40">
        <f t="shared" si="428"/>
        <v>1.1208308500134456</v>
      </c>
      <c r="Y278" s="40">
        <f t="shared" si="429"/>
        <v>1.6109229865880106</v>
      </c>
      <c r="Z278" s="29">
        <f t="shared" si="496"/>
        <v>1.1995197766692738E-2</v>
      </c>
      <c r="AA278" s="6"/>
    </row>
    <row r="279" spans="1:27" x14ac:dyDescent="0.2">
      <c r="A279" s="24">
        <v>18993</v>
      </c>
      <c r="B279" s="4">
        <v>6.7889395581766099E-3</v>
      </c>
      <c r="C279" s="4">
        <v>8.5262496846090219E-3</v>
      </c>
      <c r="D279" s="4">
        <v>2.1098416023643818E-3</v>
      </c>
      <c r="E279" s="4">
        <v>3.8285195873511535E-2</v>
      </c>
      <c r="F279" s="4">
        <v>3.6239099345819703E-2</v>
      </c>
      <c r="G279" s="4">
        <v>2.93074278390828E-2</v>
      </c>
      <c r="I279" s="4">
        <v>3.3300000000000003E-2</v>
      </c>
      <c r="J279" s="4">
        <v>1.1999999999999999E-3</v>
      </c>
      <c r="L279" s="23">
        <f t="shared" si="488"/>
        <v>5.5889395581766102E-3</v>
      </c>
      <c r="M279" s="23">
        <f t="shared" si="489"/>
        <v>3.7085195873511535E-2</v>
      </c>
      <c r="N279" s="23">
        <f t="shared" si="490"/>
        <v>9.0984160236438189E-4</v>
      </c>
      <c r="O279" s="23">
        <f t="shared" si="491"/>
        <v>2.8107427839082801E-2</v>
      </c>
      <c r="P279" s="40">
        <f t="shared" si="425"/>
        <v>0.90006152284527974</v>
      </c>
      <c r="Q279" s="40">
        <f t="shared" ref="Q279" si="532">MAX(0.25,SLOPE(M244:M279,$I244:$I279))</f>
        <v>0.8478993756716473</v>
      </c>
      <c r="R279" s="40">
        <f t="shared" ref="R279:S279" si="533">SLOPE(N244:N279,$I244:$I279)</f>
        <v>1.7733516863403753</v>
      </c>
      <c r="S279" s="40">
        <f t="shared" si="533"/>
        <v>1.3703614659195087</v>
      </c>
      <c r="T279" s="29">
        <f t="shared" si="499"/>
        <v>1.4565615520179542E-2</v>
      </c>
      <c r="U279" s="43"/>
      <c r="V279" s="23">
        <f>'Conservative Formula 2025'!M279-J279</f>
        <v>7.1498960294103867E-3</v>
      </c>
      <c r="W279" s="23">
        <f>'Conservative Formula 2025'!N279-J279</f>
        <v>-3.6698771497373425E-3</v>
      </c>
      <c r="X279" s="40">
        <f t="shared" si="428"/>
        <v>1.1136178146456472</v>
      </c>
      <c r="Y279" s="40">
        <f t="shared" si="429"/>
        <v>1.6168532804462883</v>
      </c>
      <c r="Z279" s="29">
        <f t="shared" si="496"/>
        <v>8.6572243196217542E-3</v>
      </c>
      <c r="AA279" s="6"/>
    </row>
    <row r="280" spans="1:27" x14ac:dyDescent="0.2">
      <c r="A280" s="24">
        <v>19024</v>
      </c>
      <c r="B280" s="4">
        <v>1.3843320864262987E-2</v>
      </c>
      <c r="C280" s="4">
        <v>2.2870861777351426E-2</v>
      </c>
      <c r="D280" s="4">
        <v>1.4268140503621574E-2</v>
      </c>
      <c r="E280" s="4">
        <v>1.4915117006618184E-2</v>
      </c>
      <c r="F280" s="4">
        <v>1.3723822404707153E-2</v>
      </c>
      <c r="G280" s="4">
        <v>1.7482417130660455E-2</v>
      </c>
      <c r="I280" s="4">
        <v>1.4499999999999999E-2</v>
      </c>
      <c r="J280" s="4">
        <v>1.5E-3</v>
      </c>
      <c r="L280" s="23">
        <f t="shared" si="488"/>
        <v>1.2343320864262987E-2</v>
      </c>
      <c r="M280" s="23">
        <f t="shared" si="489"/>
        <v>1.3415117006618184E-2</v>
      </c>
      <c r="N280" s="23">
        <f t="shared" si="490"/>
        <v>1.2768140503621574E-2</v>
      </c>
      <c r="O280" s="23">
        <f t="shared" si="491"/>
        <v>1.5982417130660453E-2</v>
      </c>
      <c r="P280" s="40">
        <f t="shared" si="425"/>
        <v>0.91207847042327617</v>
      </c>
      <c r="Q280" s="40">
        <f t="shared" ref="Q280" si="534">MAX(0.25,SLOPE(M245:M280,$I245:$I280))</f>
        <v>0.84751827409754421</v>
      </c>
      <c r="R280" s="40">
        <f t="shared" ref="R280:S280" si="535">SLOPE(N245:N280,$I245:$I280)</f>
        <v>1.775283186468618</v>
      </c>
      <c r="S280" s="40">
        <f t="shared" si="535"/>
        <v>1.3677280799529687</v>
      </c>
      <c r="T280" s="29">
        <f t="shared" si="499"/>
        <v>5.3362644595457785E-3</v>
      </c>
      <c r="U280" s="43"/>
      <c r="V280" s="23">
        <f>'Conservative Formula 2025'!M280-J280</f>
        <v>1.465284946236617E-2</v>
      </c>
      <c r="W280" s="23">
        <f>'Conservative Formula 2025'!N280-J280</f>
        <v>6.7454301075276519E-3</v>
      </c>
      <c r="X280" s="40">
        <f t="shared" si="428"/>
        <v>1.1179264350243321</v>
      </c>
      <c r="Y280" s="40">
        <f t="shared" si="429"/>
        <v>1.6387528263930851</v>
      </c>
      <c r="Z280" s="29">
        <f t="shared" si="496"/>
        <v>8.9859304812741209E-3</v>
      </c>
      <c r="AA280" s="6"/>
    </row>
    <row r="281" spans="1:27" x14ac:dyDescent="0.2">
      <c r="A281" s="24">
        <v>19053</v>
      </c>
      <c r="B281" s="4">
        <v>-8.9724407028959341E-3</v>
      </c>
      <c r="C281" s="4">
        <v>-2.2392973018355966E-2</v>
      </c>
      <c r="D281" s="4">
        <v>-3.0371245519436929E-2</v>
      </c>
      <c r="E281" s="4">
        <v>-2.011035434263142E-2</v>
      </c>
      <c r="F281" s="4">
        <v>-3.6066909997442331E-2</v>
      </c>
      <c r="G281" s="4">
        <v>-2.4734054497860702E-2</v>
      </c>
      <c r="I281" s="4">
        <v>-2.6200000000000001E-2</v>
      </c>
      <c r="J281" s="4">
        <v>1.1999999999999999E-3</v>
      </c>
      <c r="L281" s="23">
        <f t="shared" si="488"/>
        <v>-1.0172440702895934E-2</v>
      </c>
      <c r="M281" s="23">
        <f t="shared" si="489"/>
        <v>-2.131035434263142E-2</v>
      </c>
      <c r="N281" s="23">
        <f t="shared" si="490"/>
        <v>-3.1571245519436929E-2</v>
      </c>
      <c r="O281" s="23">
        <f t="shared" si="491"/>
        <v>-2.5934054497860702E-2</v>
      </c>
      <c r="P281" s="40">
        <f t="shared" si="425"/>
        <v>0.87880017058076454</v>
      </c>
      <c r="Q281" s="40">
        <f t="shared" ref="Q281" si="536">MAX(0.25,SLOPE(M246:M281,$I246:$I281))</f>
        <v>0.84485681305572424</v>
      </c>
      <c r="R281" s="40">
        <f t="shared" ref="R281:S281" si="537">SLOPE(N246:N281,$I246:$I281)</f>
        <v>1.7254938352443321</v>
      </c>
      <c r="S281" s="40">
        <f t="shared" si="537"/>
        <v>1.351556031411153</v>
      </c>
      <c r="T281" s="29">
        <f t="shared" si="499"/>
        <v>2.2387002117387964E-4</v>
      </c>
      <c r="U281" s="43"/>
      <c r="V281" s="23">
        <f>'Conservative Formula 2025'!M281-J281</f>
        <v>-2.1164542286410425E-2</v>
      </c>
      <c r="W281" s="23">
        <f>'Conservative Formula 2025'!N281-J281</f>
        <v>-4.2680374138166742E-2</v>
      </c>
      <c r="X281" s="40">
        <f t="shared" si="428"/>
        <v>1.0903474010644514</v>
      </c>
      <c r="Y281" s="40">
        <f t="shared" si="429"/>
        <v>1.5988246143771117</v>
      </c>
      <c r="Z281" s="29">
        <f t="shared" si="496"/>
        <v>7.1124610834170966E-3</v>
      </c>
      <c r="AA281" s="6"/>
    </row>
    <row r="282" spans="1:27" x14ac:dyDescent="0.2">
      <c r="A282" s="24">
        <v>19084</v>
      </c>
      <c r="B282" s="4">
        <v>2.1330329250070612E-2</v>
      </c>
      <c r="C282" s="4">
        <v>2.5351504196268637E-2</v>
      </c>
      <c r="D282" s="4">
        <v>2.586776160638582E-2</v>
      </c>
      <c r="E282" s="4">
        <v>4.0884831561760704E-2</v>
      </c>
      <c r="F282" s="4">
        <v>5.9287323405000425E-2</v>
      </c>
      <c r="G282" s="4">
        <v>4.8765325751203514E-2</v>
      </c>
      <c r="I282" s="4">
        <v>4.4400000000000002E-2</v>
      </c>
      <c r="J282" s="4">
        <v>1.1000000000000001E-3</v>
      </c>
      <c r="L282" s="23">
        <f t="shared" si="488"/>
        <v>2.0230329250070612E-2</v>
      </c>
      <c r="M282" s="23">
        <f t="shared" si="489"/>
        <v>3.9784831561760707E-2</v>
      </c>
      <c r="N282" s="23">
        <f t="shared" si="490"/>
        <v>2.4767761606385819E-2</v>
      </c>
      <c r="O282" s="23">
        <f t="shared" si="491"/>
        <v>4.7665325751203518E-2</v>
      </c>
      <c r="P282" s="40">
        <f t="shared" si="425"/>
        <v>0.85142591401822121</v>
      </c>
      <c r="Q282" s="40">
        <f t="shared" ref="Q282" si="538">MAX(0.25,SLOPE(M247:M282,$I247:$I282))</f>
        <v>0.84920121459209241</v>
      </c>
      <c r="R282" s="40">
        <f t="shared" ref="R282:S282" si="539">SLOPE(N247:N282,$I247:$I282)</f>
        <v>1.6631960195702187</v>
      </c>
      <c r="S282" s="40">
        <f t="shared" si="539"/>
        <v>1.3354665675380695</v>
      </c>
      <c r="T282" s="29">
        <f t="shared" si="499"/>
        <v>1.0245002607666906E-2</v>
      </c>
      <c r="U282" s="43"/>
      <c r="V282" s="23">
        <f>'Conservative Formula 2025'!M282-J282</f>
        <v>3.3151960997787826E-2</v>
      </c>
      <c r="W282" s="23">
        <f>'Conservative Formula 2025'!N282-J282</f>
        <v>1.5918071467642004E-2</v>
      </c>
      <c r="X282" s="40">
        <f t="shared" si="428"/>
        <v>1.0745811649635459</v>
      </c>
      <c r="Y282" s="40">
        <f t="shared" si="429"/>
        <v>1.5401660543969522</v>
      </c>
      <c r="Z282" s="29">
        <f t="shared" si="496"/>
        <v>2.0448843970877022E-2</v>
      </c>
      <c r="AA282" s="6"/>
    </row>
    <row r="283" spans="1:27" x14ac:dyDescent="0.2">
      <c r="A283" s="24">
        <v>19114</v>
      </c>
      <c r="B283" s="4">
        <v>-2.6320745076380825E-2</v>
      </c>
      <c r="C283" s="4">
        <v>-4.8306403839510126E-2</v>
      </c>
      <c r="D283" s="4">
        <v>-6.1262169450365334E-2</v>
      </c>
      <c r="E283" s="4">
        <v>-3.4819699180519303E-2</v>
      </c>
      <c r="F283" s="4">
        <v>-6.0358132117925067E-2</v>
      </c>
      <c r="G283" s="4">
        <v>-6.6465608240632967E-2</v>
      </c>
      <c r="I283" s="4">
        <v>-4.9699999999999994E-2</v>
      </c>
      <c r="J283" s="4">
        <v>1.1999999999999999E-3</v>
      </c>
      <c r="L283" s="23">
        <f t="shared" si="488"/>
        <v>-2.7520745076380825E-2</v>
      </c>
      <c r="M283" s="23">
        <f t="shared" si="489"/>
        <v>-3.6019699180519303E-2</v>
      </c>
      <c r="N283" s="23">
        <f t="shared" si="490"/>
        <v>-6.2462169450365333E-2</v>
      </c>
      <c r="O283" s="23">
        <f t="shared" si="491"/>
        <v>-6.7665608240632974E-2</v>
      </c>
      <c r="P283" s="40">
        <f t="shared" si="425"/>
        <v>0.8252939689864941</v>
      </c>
      <c r="Q283" s="40">
        <f t="shared" ref="Q283" si="540">MAX(0.25,SLOPE(M248:M283,$I248:$I283))</f>
        <v>0.84345981353826749</v>
      </c>
      <c r="R283" s="40">
        <f t="shared" ref="R283:S283" si="541">SLOPE(N248:N283,$I248:$I283)</f>
        <v>1.582593577456662</v>
      </c>
      <c r="S283" s="40">
        <f t="shared" si="541"/>
        <v>1.331255310373898</v>
      </c>
      <c r="T283" s="29">
        <f t="shared" si="499"/>
        <v>6.7422735603173342E-3</v>
      </c>
      <c r="U283" s="43"/>
      <c r="V283" s="23">
        <f>'Conservative Formula 2025'!M283-J283</f>
        <v>-3.824372340425377E-2</v>
      </c>
      <c r="W283" s="23">
        <f>'Conservative Formula 2025'!N283-J283</f>
        <v>-5.7728234042551806E-2</v>
      </c>
      <c r="X283" s="40">
        <f t="shared" si="428"/>
        <v>1.0415668775823745</v>
      </c>
      <c r="Y283" s="40">
        <f t="shared" si="429"/>
        <v>1.4614269788410881</v>
      </c>
      <c r="Z283" s="29">
        <f t="shared" si="496"/>
        <v>1.8924018967598558E-3</v>
      </c>
      <c r="AA283" s="6"/>
    </row>
    <row r="284" spans="1:27" x14ac:dyDescent="0.2">
      <c r="A284" s="24">
        <v>19144</v>
      </c>
      <c r="B284" s="4">
        <v>1.9804540406923365E-2</v>
      </c>
      <c r="C284" s="4">
        <v>2.5611607213554377E-2</v>
      </c>
      <c r="D284" s="4">
        <v>1.2264597334490368E-2</v>
      </c>
      <c r="E284" s="4">
        <v>2.8688629055457548E-2</v>
      </c>
      <c r="F284" s="4">
        <v>4.0888247418819468E-2</v>
      </c>
      <c r="G284" s="4">
        <v>3.2205353786495472E-2</v>
      </c>
      <c r="I284" s="4">
        <v>3.2000000000000001E-2</v>
      </c>
      <c r="J284" s="4">
        <v>1.2999999999999999E-3</v>
      </c>
      <c r="L284" s="23">
        <f t="shared" si="488"/>
        <v>1.8504540406923366E-2</v>
      </c>
      <c r="M284" s="23">
        <f t="shared" si="489"/>
        <v>2.7388629055457549E-2</v>
      </c>
      <c r="N284" s="23">
        <f t="shared" si="490"/>
        <v>1.0964597334490369E-2</v>
      </c>
      <c r="O284" s="23">
        <f t="shared" si="491"/>
        <v>3.0905353786495473E-2</v>
      </c>
      <c r="P284" s="40">
        <f t="shared" si="425"/>
        <v>0.81663023351738695</v>
      </c>
      <c r="Q284" s="40">
        <f t="shared" ref="Q284" si="542">MAX(0.25,SLOPE(M249:M284,$I249:$I284))</f>
        <v>0.84616134991002978</v>
      </c>
      <c r="R284" s="40">
        <f t="shared" ref="R284:S284" si="543">SLOPE(N249:N284,$I249:$I284)</f>
        <v>1.5092341682993344</v>
      </c>
      <c r="S284" s="40">
        <f t="shared" si="543"/>
        <v>1.3094027662444752</v>
      </c>
      <c r="T284" s="29">
        <f t="shared" si="499"/>
        <v>1.2375039645764592E-2</v>
      </c>
      <c r="U284" s="43"/>
      <c r="V284" s="23">
        <f>'Conservative Formula 2025'!M284-J284</f>
        <v>1.6528254559689728E-2</v>
      </c>
      <c r="W284" s="23">
        <f>'Conservative Formula 2025'!N284-J284</f>
        <v>1.0622774092237188E-2</v>
      </c>
      <c r="X284" s="40">
        <f t="shared" si="428"/>
        <v>1.0374914446824548</v>
      </c>
      <c r="Y284" s="40">
        <f t="shared" si="429"/>
        <v>1.3686027119812827</v>
      </c>
      <c r="Z284" s="29">
        <f t="shared" si="496"/>
        <v>8.5998762570720626E-3</v>
      </c>
      <c r="AA284" s="6"/>
    </row>
    <row r="285" spans="1:27" x14ac:dyDescent="0.2">
      <c r="A285" s="24">
        <v>19175</v>
      </c>
      <c r="B285" s="4">
        <v>2.2364489597847426E-2</v>
      </c>
      <c r="C285" s="4">
        <v>2.4074499319637788E-2</v>
      </c>
      <c r="D285" s="4">
        <v>4.2901449124600255E-2</v>
      </c>
      <c r="E285" s="4">
        <v>3.4127108079690105E-2</v>
      </c>
      <c r="F285" s="4">
        <v>5.1420759904550861E-2</v>
      </c>
      <c r="G285" s="4">
        <v>4.000910727951168E-2</v>
      </c>
      <c r="I285" s="4">
        <v>3.8300000000000001E-2</v>
      </c>
      <c r="J285" s="4">
        <v>1.5E-3</v>
      </c>
      <c r="L285" s="23">
        <f t="shared" si="488"/>
        <v>2.0864489597847424E-2</v>
      </c>
      <c r="M285" s="23">
        <f t="shared" si="489"/>
        <v>3.2627108079690104E-2</v>
      </c>
      <c r="N285" s="23">
        <f t="shared" si="490"/>
        <v>4.1401449124600254E-2</v>
      </c>
      <c r="O285" s="23">
        <f t="shared" si="491"/>
        <v>3.8509107279511678E-2</v>
      </c>
      <c r="P285" s="40">
        <f t="shared" si="425"/>
        <v>0.80280724568911477</v>
      </c>
      <c r="Q285" s="40">
        <f t="shared" ref="Q285" si="544">MAX(0.25,SLOPE(M250:M285,$I250:$I285))</f>
        <v>0.84610219454913227</v>
      </c>
      <c r="R285" s="40">
        <f t="shared" ref="R285:S285" si="545">SLOPE(N250:N285,$I250:$I285)</f>
        <v>1.4984859653129843</v>
      </c>
      <c r="S285" s="40">
        <f t="shared" si="545"/>
        <v>1.3008854147048585</v>
      </c>
      <c r="T285" s="29">
        <f t="shared" si="499"/>
        <v>3.6333489503915309E-3</v>
      </c>
      <c r="U285" s="43"/>
      <c r="V285" s="23">
        <f>'Conservative Formula 2025'!M285-J285</f>
        <v>3.0005889364821903E-2</v>
      </c>
      <c r="W285" s="23">
        <f>'Conservative Formula 2025'!N285-J285</f>
        <v>3.2234046717327491E-2</v>
      </c>
      <c r="X285" s="40">
        <f t="shared" si="428"/>
        <v>1.0246163179840937</v>
      </c>
      <c r="Y285" s="40">
        <f t="shared" si="429"/>
        <v>1.3606124583277677</v>
      </c>
      <c r="Z285" s="29">
        <f t="shared" si="496"/>
        <v>5.3690547349817437E-3</v>
      </c>
      <c r="AA285" s="6"/>
    </row>
    <row r="286" spans="1:27" x14ac:dyDescent="0.2">
      <c r="A286" s="24">
        <v>19206</v>
      </c>
      <c r="B286" s="4">
        <v>1.5346417345600827E-2</v>
      </c>
      <c r="C286" s="4">
        <v>1.3140459251436587E-2</v>
      </c>
      <c r="D286" s="4">
        <v>-2.7751699956919396E-3</v>
      </c>
      <c r="E286" s="4">
        <v>1.7437641614391097E-2</v>
      </c>
      <c r="F286" s="4">
        <v>7.4568746013559117E-3</v>
      </c>
      <c r="G286" s="4">
        <v>-7.2187951817171969E-3</v>
      </c>
      <c r="I286" s="4">
        <v>9.1000000000000004E-3</v>
      </c>
      <c r="J286" s="4">
        <v>1.5E-3</v>
      </c>
      <c r="L286" s="23">
        <f t="shared" si="488"/>
        <v>1.3846417345600827E-2</v>
      </c>
      <c r="M286" s="23">
        <f t="shared" si="489"/>
        <v>1.5937641614391096E-2</v>
      </c>
      <c r="N286" s="23">
        <f t="shared" si="490"/>
        <v>-4.2751699956919392E-3</v>
      </c>
      <c r="O286" s="23">
        <f t="shared" si="491"/>
        <v>-8.7187951817171965E-3</v>
      </c>
      <c r="P286" s="40">
        <f t="shared" si="425"/>
        <v>0.79439146688858175</v>
      </c>
      <c r="Q286" s="40">
        <f t="shared" ref="Q286" si="546">MAX(0.25,SLOPE(M251:M286,$I251:$I286))</f>
        <v>0.83973920224198217</v>
      </c>
      <c r="R286" s="40">
        <f t="shared" ref="R286:S286" si="547">SLOPE(N251:N286,$I251:$I286)</f>
        <v>1.5094159810473686</v>
      </c>
      <c r="S286" s="40">
        <f t="shared" si="547"/>
        <v>1.3087215532495755</v>
      </c>
      <c r="T286" s="29">
        <f t="shared" si="499"/>
        <v>2.2819618722316644E-2</v>
      </c>
      <c r="U286" s="43"/>
      <c r="V286" s="23">
        <f>'Conservative Formula 2025'!M286-J286</f>
        <v>1.6415425531916494E-2</v>
      </c>
      <c r="W286" s="23">
        <f>'Conservative Formula 2025'!N286-J286</f>
        <v>3.7532127659590255E-3</v>
      </c>
      <c r="X286" s="40">
        <f t="shared" si="428"/>
        <v>1.0239772730576826</v>
      </c>
      <c r="Y286" s="40">
        <f t="shared" si="429"/>
        <v>1.3585839034243525</v>
      </c>
      <c r="Z286" s="29">
        <f t="shared" si="496"/>
        <v>1.3262573333669699E-2</v>
      </c>
      <c r="AA286" s="6"/>
    </row>
    <row r="287" spans="1:27" x14ac:dyDescent="0.2">
      <c r="A287" s="24">
        <v>19235</v>
      </c>
      <c r="B287" s="4">
        <v>1.0366293222608736E-2</v>
      </c>
      <c r="C287" s="4">
        <v>7.4833474122522059E-3</v>
      </c>
      <c r="D287" s="4">
        <v>-1.6307921567002559E-2</v>
      </c>
      <c r="E287" s="4">
        <v>-1.1335632861478873E-3</v>
      </c>
      <c r="F287" s="4">
        <v>-1.388794838447327E-2</v>
      </c>
      <c r="G287" s="4">
        <v>-1.1425338931342122E-2</v>
      </c>
      <c r="I287" s="4">
        <v>-7.6E-3</v>
      </c>
      <c r="J287" s="4">
        <v>1.5E-3</v>
      </c>
      <c r="L287" s="23">
        <f t="shared" si="488"/>
        <v>8.866293222608736E-3</v>
      </c>
      <c r="M287" s="23">
        <f t="shared" si="489"/>
        <v>-2.6335632861478873E-3</v>
      </c>
      <c r="N287" s="23">
        <f t="shared" si="490"/>
        <v>-1.780792156700256E-2</v>
      </c>
      <c r="O287" s="23">
        <f t="shared" si="491"/>
        <v>-1.2925338931342121E-2</v>
      </c>
      <c r="P287" s="40">
        <f t="shared" si="425"/>
        <v>0.78272826043247423</v>
      </c>
      <c r="Q287" s="40">
        <f t="shared" ref="Q287" si="548">MAX(0.25,SLOPE(M252:M287,$I252:$I287))</f>
        <v>0.83686030787915211</v>
      </c>
      <c r="R287" s="40">
        <f t="shared" ref="R287:S287" si="549">SLOPE(N252:N287,$I252:$I287)</f>
        <v>1.5161225239039908</v>
      </c>
      <c r="S287" s="40">
        <f t="shared" si="549"/>
        <v>1.308661219762367</v>
      </c>
      <c r="T287" s="29">
        <f t="shared" si="499"/>
        <v>1.4849571615225658E-2</v>
      </c>
      <c r="U287" s="43"/>
      <c r="V287" s="23">
        <f>'Conservative Formula 2025'!M287-J287</f>
        <v>3.3756611395002203E-3</v>
      </c>
      <c r="W287" s="23">
        <f>'Conservative Formula 2025'!N287-J287</f>
        <v>-1.7206480730746765E-2</v>
      </c>
      <c r="X287" s="40">
        <f t="shared" si="428"/>
        <v>1.0168331122253595</v>
      </c>
      <c r="Y287" s="40">
        <f t="shared" si="429"/>
        <v>1.3638483537274306</v>
      </c>
      <c r="Z287" s="29">
        <f t="shared" si="496"/>
        <v>1.5961628725625891E-2</v>
      </c>
      <c r="AA287" s="6"/>
    </row>
    <row r="288" spans="1:27" x14ac:dyDescent="0.2">
      <c r="A288" s="24">
        <v>19267</v>
      </c>
      <c r="B288" s="4">
        <v>-5.1984851110754571E-3</v>
      </c>
      <c r="C288" s="4">
        <v>-1.80580921216833E-2</v>
      </c>
      <c r="D288" s="4">
        <v>-2.1397428402405327E-2</v>
      </c>
      <c r="E288" s="4">
        <v>-1.1326672073547872E-2</v>
      </c>
      <c r="F288" s="4">
        <v>-2.9171674005144532E-2</v>
      </c>
      <c r="G288" s="4">
        <v>-2.090389198264786E-2</v>
      </c>
      <c r="I288" s="4">
        <v>-2.0299999999999999E-2</v>
      </c>
      <c r="J288" s="4">
        <v>1.6000000000000001E-3</v>
      </c>
      <c r="L288" s="23">
        <f t="shared" si="488"/>
        <v>-6.7984851110754569E-3</v>
      </c>
      <c r="M288" s="23">
        <f t="shared" si="489"/>
        <v>-1.2926672073547873E-2</v>
      </c>
      <c r="N288" s="23">
        <f t="shared" si="490"/>
        <v>-2.2997428402405328E-2</v>
      </c>
      <c r="O288" s="23">
        <f t="shared" si="491"/>
        <v>-2.250389198264786E-2</v>
      </c>
      <c r="P288" s="40">
        <f t="shared" si="425"/>
        <v>0.77440535934953936</v>
      </c>
      <c r="Q288" s="40">
        <f t="shared" ref="Q288" si="550">MAX(0.25,SLOPE(M253:M288,$I253:$I288))</f>
        <v>0.83545146871126708</v>
      </c>
      <c r="R288" s="40">
        <f t="shared" ref="R288:S288" si="551">SLOPE(N253:N288,$I253:$I288)</f>
        <v>1.4895722077627058</v>
      </c>
      <c r="S288" s="40">
        <f t="shared" si="551"/>
        <v>1.2985665601635232</v>
      </c>
      <c r="T288" s="29">
        <f t="shared" si="499"/>
        <v>4.1162211283557303E-3</v>
      </c>
      <c r="U288" s="43"/>
      <c r="V288" s="23">
        <f>'Conservative Formula 2025'!M288-J288</f>
        <v>-1.3057133099048834E-2</v>
      </c>
      <c r="W288" s="23">
        <f>'Conservative Formula 2025'!N288-J288</f>
        <v>-3.2752875884937756E-2</v>
      </c>
      <c r="X288" s="40">
        <f t="shared" si="428"/>
        <v>1.0164101922304685</v>
      </c>
      <c r="Y288" s="40">
        <f t="shared" si="429"/>
        <v>1.3426475816023049</v>
      </c>
      <c r="Z288" s="29">
        <f t="shared" si="496"/>
        <v>1.1174062834018167E-2</v>
      </c>
      <c r="AA288" s="6"/>
    </row>
    <row r="289" spans="1:27" x14ac:dyDescent="0.2">
      <c r="A289" s="24">
        <v>19298</v>
      </c>
      <c r="B289" s="4">
        <v>-8.0940658757808759E-3</v>
      </c>
      <c r="C289" s="4">
        <v>-2.2336832771554072E-2</v>
      </c>
      <c r="D289" s="4">
        <v>-1.7932910817801906E-2</v>
      </c>
      <c r="E289" s="4">
        <v>-6.9641354343907835E-4</v>
      </c>
      <c r="F289" s="4">
        <v>-4.8393739378843614E-3</v>
      </c>
      <c r="G289" s="4">
        <v>-1.1765524233260272E-2</v>
      </c>
      <c r="I289" s="4">
        <v>-6.6E-3</v>
      </c>
      <c r="J289" s="4">
        <v>1.4000000000000002E-3</v>
      </c>
      <c r="L289" s="23">
        <f t="shared" si="488"/>
        <v>-9.4940658757808761E-3</v>
      </c>
      <c r="M289" s="23">
        <f t="shared" si="489"/>
        <v>-2.0964135434390786E-3</v>
      </c>
      <c r="N289" s="23">
        <f t="shared" si="490"/>
        <v>-1.9332910817801904E-2</v>
      </c>
      <c r="O289" s="23">
        <f t="shared" si="491"/>
        <v>-1.3165524233260272E-2</v>
      </c>
      <c r="P289" s="40">
        <f t="shared" si="425"/>
        <v>0.77352617637469245</v>
      </c>
      <c r="Q289" s="40">
        <f t="shared" ref="Q289" si="552">MAX(0.25,SLOPE(M254:M289,$I254:$I289))</f>
        <v>0.83312791436136802</v>
      </c>
      <c r="R289" s="40">
        <f t="shared" ref="R289:S289" si="553">SLOPE(N254:N289,$I254:$I289)</f>
        <v>1.4897457569691495</v>
      </c>
      <c r="S289" s="40">
        <f t="shared" si="553"/>
        <v>1.3055778157431124</v>
      </c>
      <c r="T289" s="29">
        <f t="shared" si="499"/>
        <v>4.1741036770558447E-3</v>
      </c>
      <c r="U289" s="43"/>
      <c r="V289" s="23">
        <f>'Conservative Formula 2025'!M289-J289</f>
        <v>-3.4628105263168497E-3</v>
      </c>
      <c r="W289" s="23">
        <f>'Conservative Formula 2025'!N289-J289</f>
        <v>-2.4286726315790694E-2</v>
      </c>
      <c r="X289" s="40">
        <f t="shared" si="428"/>
        <v>1.0154084560899004</v>
      </c>
      <c r="Y289" s="40">
        <f t="shared" si="429"/>
        <v>1.3332355532079081</v>
      </c>
      <c r="Z289" s="29">
        <f t="shared" si="496"/>
        <v>1.4681780274734765E-2</v>
      </c>
      <c r="AA289" s="6"/>
    </row>
    <row r="290" spans="1:27" x14ac:dyDescent="0.2">
      <c r="A290" s="24">
        <v>19326</v>
      </c>
      <c r="B290" s="4">
        <v>4.9687289037041449E-2</v>
      </c>
      <c r="C290" s="4">
        <v>5.6027212672248972E-2</v>
      </c>
      <c r="D290" s="4">
        <v>7.1076259923687823E-2</v>
      </c>
      <c r="E290" s="4">
        <v>6.0286151223197582E-2</v>
      </c>
      <c r="F290" s="4">
        <v>6.0069903689122572E-2</v>
      </c>
      <c r="G290" s="4">
        <v>6.6904231605945386E-2</v>
      </c>
      <c r="I290" s="4">
        <v>5.9400000000000001E-2</v>
      </c>
      <c r="J290" s="4">
        <v>1E-3</v>
      </c>
      <c r="L290" s="23">
        <f t="shared" si="488"/>
        <v>4.8687289037041448E-2</v>
      </c>
      <c r="M290" s="23">
        <f t="shared" si="489"/>
        <v>5.9286151223197581E-2</v>
      </c>
      <c r="N290" s="23">
        <f t="shared" si="490"/>
        <v>7.0076259923687823E-2</v>
      </c>
      <c r="O290" s="23">
        <f t="shared" si="491"/>
        <v>6.5904231605945385E-2</v>
      </c>
      <c r="P290" s="40">
        <f t="shared" si="425"/>
        <v>0.77459192255957621</v>
      </c>
      <c r="Q290" s="40">
        <f t="shared" ref="Q290" si="554">MAX(0.25,SLOPE(M255:M290,$I255:$I290))</f>
        <v>0.84248742231070672</v>
      </c>
      <c r="R290" s="40">
        <f t="shared" ref="R290:S290" si="555">SLOPE(N255:N290,$I255:$I290)</f>
        <v>1.4778762574216819</v>
      </c>
      <c r="S290" s="40">
        <f t="shared" si="555"/>
        <v>1.2947580682430955</v>
      </c>
      <c r="T290" s="29">
        <f t="shared" si="499"/>
        <v>1.8292439472085711E-2</v>
      </c>
      <c r="U290" s="43"/>
      <c r="V290" s="23">
        <f>'Conservative Formula 2025'!M290-J290</f>
        <v>5.6041518756185238E-2</v>
      </c>
      <c r="W290" s="23">
        <f>'Conservative Formula 2025'!N290-J290</f>
        <v>4.4709547938023619E-2</v>
      </c>
      <c r="X290" s="40">
        <f t="shared" si="428"/>
        <v>1.0070012323004212</v>
      </c>
      <c r="Y290" s="40">
        <f t="shared" si="429"/>
        <v>1.304450364985059</v>
      </c>
      <c r="Z290" s="29">
        <f t="shared" si="496"/>
        <v>2.1656488758914856E-2</v>
      </c>
      <c r="AA290" s="6"/>
    </row>
    <row r="291" spans="1:27" x14ac:dyDescent="0.2">
      <c r="A291" s="24">
        <v>19359</v>
      </c>
      <c r="B291" s="4">
        <v>1.3230418271424904E-2</v>
      </c>
      <c r="C291" s="4">
        <v>1.8995627351178879E-2</v>
      </c>
      <c r="D291" s="4">
        <v>2.6323598944158366E-2</v>
      </c>
      <c r="E291" s="4">
        <v>2.4309390006594933E-2</v>
      </c>
      <c r="F291" s="4">
        <v>4.138453438523948E-2</v>
      </c>
      <c r="G291" s="4">
        <v>2.7991480886390363E-2</v>
      </c>
      <c r="I291" s="4">
        <v>2.9300000000000003E-2</v>
      </c>
      <c r="J291" s="4">
        <v>1.6000000000000001E-3</v>
      </c>
      <c r="L291" s="23">
        <f t="shared" si="488"/>
        <v>1.1630418271424903E-2</v>
      </c>
      <c r="M291" s="23">
        <f t="shared" si="489"/>
        <v>2.2709390006594932E-2</v>
      </c>
      <c r="N291" s="23">
        <f t="shared" si="490"/>
        <v>2.4723598944158365E-2</v>
      </c>
      <c r="O291" s="23">
        <f t="shared" si="491"/>
        <v>2.6391480886390362E-2</v>
      </c>
      <c r="P291" s="40">
        <f t="shared" si="425"/>
        <v>0.74956320030478929</v>
      </c>
      <c r="Q291" s="40">
        <f t="shared" ref="Q291" si="556">MAX(0.25,SLOPE(M256:M291,$I256:$I291))</f>
        <v>0.84565423389822969</v>
      </c>
      <c r="R291" s="40">
        <f t="shared" ref="R291:S291" si="557">SLOPE(N256:N291,$I256:$I291)</f>
        <v>1.4399940146530812</v>
      </c>
      <c r="S291" s="40">
        <f t="shared" si="557"/>
        <v>1.2918132033526784</v>
      </c>
      <c r="T291" s="29">
        <f t="shared" si="499"/>
        <v>2.428797707764635E-3</v>
      </c>
      <c r="U291" s="43"/>
      <c r="V291" s="23">
        <f>'Conservative Formula 2025'!M291-J291</f>
        <v>2.5367900465584504E-2</v>
      </c>
      <c r="W291" s="23">
        <f>'Conservative Formula 2025'!N291-J291</f>
        <v>1.647039107015651E-2</v>
      </c>
      <c r="X291" s="40">
        <f t="shared" si="428"/>
        <v>1.0030088614296646</v>
      </c>
      <c r="Y291" s="40">
        <f t="shared" si="429"/>
        <v>1.2502948005982131</v>
      </c>
      <c r="Z291" s="29">
        <f t="shared" si="496"/>
        <v>1.2565221494402442E-2</v>
      </c>
      <c r="AA291" s="6"/>
    </row>
    <row r="292" spans="1:27" x14ac:dyDescent="0.2">
      <c r="A292" s="24">
        <v>19389</v>
      </c>
      <c r="B292" s="4">
        <v>4.1288649187667392E-2</v>
      </c>
      <c r="C292" s="4">
        <v>3.2081787301909692E-2</v>
      </c>
      <c r="D292" s="4">
        <v>4.2624066909244807E-2</v>
      </c>
      <c r="E292" s="4">
        <v>3.2905139513632609E-3</v>
      </c>
      <c r="F292" s="4">
        <v>-1.2735785663287702E-2</v>
      </c>
      <c r="G292" s="4">
        <v>-9.9235867728217908E-3</v>
      </c>
      <c r="I292" s="4">
        <v>-3.4000000000000002E-3</v>
      </c>
      <c r="J292" s="4">
        <v>1.6000000000000001E-3</v>
      </c>
      <c r="L292" s="23">
        <f t="shared" si="488"/>
        <v>3.9688649187667395E-2</v>
      </c>
      <c r="M292" s="23">
        <f t="shared" si="489"/>
        <v>1.6905139513632608E-3</v>
      </c>
      <c r="N292" s="23">
        <f t="shared" si="490"/>
        <v>4.1024066909244809E-2</v>
      </c>
      <c r="O292" s="23">
        <f t="shared" si="491"/>
        <v>-1.1523586772821792E-2</v>
      </c>
      <c r="P292" s="40">
        <f t="shared" si="425"/>
        <v>0.72833559085849198</v>
      </c>
      <c r="Q292" s="40">
        <f t="shared" ref="Q292" si="558">MAX(0.25,SLOPE(M257:M292,$I257:$I292))</f>
        <v>0.8443070915206129</v>
      </c>
      <c r="R292" s="40">
        <f t="shared" ref="R292:S292" si="559">SLOPE(N257:N292,$I257:$I292)</f>
        <v>1.4106682977481357</v>
      </c>
      <c r="S292" s="40">
        <f t="shared" si="559"/>
        <v>1.2939686473816989</v>
      </c>
      <c r="T292" s="29">
        <f t="shared" si="499"/>
        <v>1.7689758821652125E-2</v>
      </c>
      <c r="U292" s="43"/>
      <c r="V292" s="23">
        <f>'Conservative Formula 2025'!M292-J292</f>
        <v>4.1502336842104186E-2</v>
      </c>
      <c r="W292" s="23">
        <f>'Conservative Formula 2025'!N292-J292</f>
        <v>3.6463547368419884E-2</v>
      </c>
      <c r="X292" s="40">
        <f t="shared" si="428"/>
        <v>0.98122271539894179</v>
      </c>
      <c r="Y292" s="40">
        <f t="shared" si="429"/>
        <v>1.223147144315734</v>
      </c>
      <c r="Z292" s="29">
        <f t="shared" si="496"/>
        <v>1.2213876812831662E-2</v>
      </c>
      <c r="AA292" s="6"/>
    </row>
    <row r="293" spans="1:27" x14ac:dyDescent="0.2">
      <c r="A293" s="24">
        <v>19417</v>
      </c>
      <c r="B293" s="4">
        <v>1.9257152723382021E-2</v>
      </c>
      <c r="C293" s="4">
        <v>1.7800112586541461E-2</v>
      </c>
      <c r="D293" s="4">
        <v>1.8506994067573057E-2</v>
      </c>
      <c r="E293" s="4">
        <v>-1.396979406822596E-3</v>
      </c>
      <c r="F293" s="4">
        <v>-6.060004358566129E-3</v>
      </c>
      <c r="G293" s="4">
        <v>1.5344118575255639E-3</v>
      </c>
      <c r="I293" s="4">
        <v>-2.7000000000000001E-3</v>
      </c>
      <c r="J293" s="4">
        <v>1.4000000000000002E-3</v>
      </c>
      <c r="L293" s="23">
        <f t="shared" si="488"/>
        <v>1.7857152723382022E-2</v>
      </c>
      <c r="M293" s="23">
        <f t="shared" si="489"/>
        <v>-2.7969794068225962E-3</v>
      </c>
      <c r="N293" s="23">
        <f t="shared" si="490"/>
        <v>1.7106994067573059E-2</v>
      </c>
      <c r="O293" s="23">
        <f t="shared" si="491"/>
        <v>1.3441185752556366E-4</v>
      </c>
      <c r="P293" s="40">
        <f t="shared" si="425"/>
        <v>0.72050855955484538</v>
      </c>
      <c r="Q293" s="40">
        <f t="shared" ref="Q293" si="560">MAX(0.25,SLOPE(M258:M293,$I258:$I293))</f>
        <v>0.84527889954742952</v>
      </c>
      <c r="R293" s="40">
        <f t="shared" ref="R293:S293" si="561">SLOPE(N258:N293,$I258:$I293)</f>
        <v>1.3981385533048605</v>
      </c>
      <c r="S293" s="40">
        <f t="shared" si="561"/>
        <v>1.2914815119580434</v>
      </c>
      <c r="T293" s="29">
        <f t="shared" si="499"/>
        <v>4.4871273706031433E-3</v>
      </c>
      <c r="U293" s="43"/>
      <c r="V293" s="23">
        <f>'Conservative Formula 2025'!M293-J293</f>
        <v>1.1280634850239736E-2</v>
      </c>
      <c r="W293" s="23">
        <f>'Conservative Formula 2025'!N293-J293</f>
        <v>1.0367753328778108E-2</v>
      </c>
      <c r="X293" s="40">
        <f t="shared" si="428"/>
        <v>0.97630226416608978</v>
      </c>
      <c r="Y293" s="40">
        <f t="shared" si="429"/>
        <v>1.2137051738101172</v>
      </c>
      <c r="Z293" s="29">
        <f t="shared" si="496"/>
        <v>3.0202152570955876E-3</v>
      </c>
      <c r="AA293" s="6"/>
    </row>
    <row r="294" spans="1:27" x14ac:dyDescent="0.2">
      <c r="A294" s="24">
        <v>19449</v>
      </c>
      <c r="B294" s="4">
        <v>-6.5204563802074844E-3</v>
      </c>
      <c r="C294" s="4">
        <v>-1.8812447685103817E-2</v>
      </c>
      <c r="D294" s="4">
        <v>-3.190675407309751E-2</v>
      </c>
      <c r="E294" s="4">
        <v>-1.3352481405991323E-2</v>
      </c>
      <c r="F294" s="4">
        <v>-1.2103346210807442E-2</v>
      </c>
      <c r="G294" s="4">
        <v>-1.3212115544504854E-2</v>
      </c>
      <c r="I294" s="4">
        <v>-1.43E-2</v>
      </c>
      <c r="J294" s="4">
        <v>1.8E-3</v>
      </c>
      <c r="L294" s="23">
        <f t="shared" si="488"/>
        <v>-8.3204563802074839E-3</v>
      </c>
      <c r="M294" s="23">
        <f t="shared" si="489"/>
        <v>-1.5152481405991323E-2</v>
      </c>
      <c r="N294" s="23">
        <f t="shared" si="490"/>
        <v>-3.3706754073097513E-2</v>
      </c>
      <c r="O294" s="23">
        <f t="shared" si="491"/>
        <v>-1.5012115544504854E-2</v>
      </c>
      <c r="P294" s="40">
        <f t="shared" ref="P294:P357" si="562">MIN(1,MAX(0.25,SLOPE(L259:L294,$I259:$I294)))</f>
        <v>0.72116322725267246</v>
      </c>
      <c r="Q294" s="40">
        <f t="shared" ref="Q294" si="563">MAX(0.25,SLOPE(M259:M294,$I259:$I294))</f>
        <v>0.84875543520159102</v>
      </c>
      <c r="R294" s="40">
        <f t="shared" ref="R294:S294" si="564">SLOPE(N259:N294,$I259:$I294)</f>
        <v>1.4037893554429284</v>
      </c>
      <c r="S294" s="40">
        <f t="shared" si="564"/>
        <v>1.2882217890017706</v>
      </c>
      <c r="T294" s="29">
        <f t="shared" si="499"/>
        <v>3.1291049941147842E-3</v>
      </c>
      <c r="U294" s="43"/>
      <c r="V294" s="23">
        <f>'Conservative Formula 2025'!M294-J294</f>
        <v>-1.7638970328344581E-2</v>
      </c>
      <c r="W294" s="23">
        <f>'Conservative Formula 2025'!N294-J294</f>
        <v>-2.0386247297721514E-2</v>
      </c>
      <c r="X294" s="40">
        <f t="shared" ref="X294:X357" si="565">SLOPE(V259:V294,$I259:$I294)</f>
        <v>0.98129064567770818</v>
      </c>
      <c r="Y294" s="40">
        <f t="shared" ref="Y294:Y357" si="566">SLOPE(W259:W294,$I259:$I294)</f>
        <v>1.2106807125252939</v>
      </c>
      <c r="Z294" s="29">
        <f t="shared" si="496"/>
        <v>-1.2704155514853196E-3</v>
      </c>
      <c r="AA294" s="6"/>
    </row>
    <row r="295" spans="1:27" x14ac:dyDescent="0.2">
      <c r="A295" s="24">
        <v>19479</v>
      </c>
      <c r="B295" s="4">
        <v>-1.4949766500339079E-2</v>
      </c>
      <c r="C295" s="4">
        <v>-2.2185161450819502E-2</v>
      </c>
      <c r="D295" s="4">
        <v>-2.7927913612437183E-2</v>
      </c>
      <c r="E295" s="4">
        <v>-1.5775299513607233E-2</v>
      </c>
      <c r="F295" s="4">
        <v>-3.648644569657078E-2</v>
      </c>
      <c r="G295" s="4">
        <v>-3.1131409908584984E-2</v>
      </c>
      <c r="I295" s="4">
        <v>-2.8300000000000002E-2</v>
      </c>
      <c r="J295" s="4">
        <v>1.6000000000000001E-3</v>
      </c>
      <c r="L295" s="23">
        <f t="shared" si="488"/>
        <v>-1.654976650033908E-2</v>
      </c>
      <c r="M295" s="23">
        <f t="shared" si="489"/>
        <v>-1.7375299513607233E-2</v>
      </c>
      <c r="N295" s="23">
        <f t="shared" si="490"/>
        <v>-2.9527913612437184E-2</v>
      </c>
      <c r="O295" s="23">
        <f t="shared" si="491"/>
        <v>-3.2731409908584981E-2</v>
      </c>
      <c r="P295" s="40">
        <f t="shared" si="562"/>
        <v>0.72822900933992762</v>
      </c>
      <c r="Q295" s="40">
        <f t="shared" ref="Q295" si="567">MAX(0.25,SLOPE(M260:M295,$I260:$I295))</f>
        <v>0.84398073076933433</v>
      </c>
      <c r="R295" s="40">
        <f t="shared" ref="R295:S295" si="568">SLOPE(N260:N295,$I260:$I295)</f>
        <v>1.3558082052270723</v>
      </c>
      <c r="S295" s="40">
        <f t="shared" si="568"/>
        <v>1.2622606024517173</v>
      </c>
      <c r="T295" s="29">
        <f t="shared" si="499"/>
        <v>1.5112146775283601E-3</v>
      </c>
      <c r="U295" s="43"/>
      <c r="V295" s="23">
        <f>'Conservative Formula 2025'!M295-J295</f>
        <v>-1.6165063829785397E-2</v>
      </c>
      <c r="W295" s="23">
        <f>'Conservative Formula 2025'!N295-J295</f>
        <v>-4.1177326315791137E-2</v>
      </c>
      <c r="X295" s="40">
        <f t="shared" si="565"/>
        <v>0.98001779320855176</v>
      </c>
      <c r="Y295" s="40">
        <f t="shared" si="566"/>
        <v>1.1639474977247561</v>
      </c>
      <c r="Z295" s="29">
        <f t="shared" si="496"/>
        <v>1.753844610706496E-2</v>
      </c>
      <c r="AA295" s="6"/>
    </row>
    <row r="296" spans="1:27" x14ac:dyDescent="0.2">
      <c r="A296" s="24">
        <v>19508</v>
      </c>
      <c r="B296" s="4">
        <v>1.2935272921532182E-2</v>
      </c>
      <c r="C296" s="4">
        <v>4.5753840808984148E-3</v>
      </c>
      <c r="D296" s="4">
        <v>6.2454148128110454E-4</v>
      </c>
      <c r="E296" s="4">
        <v>6.2085657517689796E-3</v>
      </c>
      <c r="F296" s="4">
        <v>7.3888839446127896E-3</v>
      </c>
      <c r="G296" s="4">
        <v>8.1389799873634594E-3</v>
      </c>
      <c r="I296" s="4">
        <v>5.1999999999999998E-3</v>
      </c>
      <c r="J296" s="4">
        <v>1.7000000000000001E-3</v>
      </c>
      <c r="L296" s="23">
        <f t="shared" si="488"/>
        <v>1.1235272921532181E-2</v>
      </c>
      <c r="M296" s="23">
        <f t="shared" si="489"/>
        <v>4.5085657517689795E-3</v>
      </c>
      <c r="N296" s="23">
        <f t="shared" si="490"/>
        <v>-1.0754585187188956E-3</v>
      </c>
      <c r="O296" s="23">
        <f t="shared" si="491"/>
        <v>6.4389799873634593E-3</v>
      </c>
      <c r="P296" s="40">
        <f t="shared" si="562"/>
        <v>0.72740628480010405</v>
      </c>
      <c r="Q296" s="40">
        <f t="shared" ref="Q296" si="569">MAX(0.25,SLOPE(M261:M296,$I261:$I296))</f>
        <v>0.83855703785458646</v>
      </c>
      <c r="R296" s="40">
        <f t="shared" ref="R296:S296" si="570">SLOPE(N261:N296,$I261:$I296)</f>
        <v>1.403148949413864</v>
      </c>
      <c r="S296" s="40">
        <f t="shared" si="570"/>
        <v>1.2727929376823304</v>
      </c>
      <c r="T296" s="29">
        <f t="shared" si="499"/>
        <v>8.2311560739591842E-3</v>
      </c>
      <c r="U296" s="43"/>
      <c r="V296" s="23">
        <f>'Conservative Formula 2025'!M296-J296</f>
        <v>2.1813177378280847E-2</v>
      </c>
      <c r="W296" s="23">
        <f>'Conservative Formula 2025'!N296-J296</f>
        <v>-7.002126701403176E-3</v>
      </c>
      <c r="X296" s="40">
        <f t="shared" si="565"/>
        <v>0.98470467472029977</v>
      </c>
      <c r="Y296" s="40">
        <f t="shared" si="566"/>
        <v>1.1899517375729394</v>
      </c>
      <c r="Z296" s="29">
        <f t="shared" si="496"/>
        <v>2.8273784253391266E-2</v>
      </c>
      <c r="AA296" s="6"/>
    </row>
    <row r="297" spans="1:27" x14ac:dyDescent="0.2">
      <c r="A297" s="24">
        <v>19540</v>
      </c>
      <c r="B297" s="4">
        <v>-2.232847022351625E-2</v>
      </c>
      <c r="C297" s="4">
        <v>-3.7594902865559332E-2</v>
      </c>
      <c r="D297" s="4">
        <v>-5.0784606035551461E-2</v>
      </c>
      <c r="E297" s="4">
        <v>-1.3752996303967979E-2</v>
      </c>
      <c r="F297" s="4">
        <v>-1.4645741324407324E-2</v>
      </c>
      <c r="G297" s="4">
        <v>-2.5168879046143178E-2</v>
      </c>
      <c r="I297" s="4">
        <v>-1.89E-2</v>
      </c>
      <c r="J297" s="4">
        <v>1.8E-3</v>
      </c>
      <c r="L297" s="23">
        <f t="shared" si="488"/>
        <v>-2.412847022351625E-2</v>
      </c>
      <c r="M297" s="23">
        <f t="shared" si="489"/>
        <v>-1.5552996303967979E-2</v>
      </c>
      <c r="N297" s="23">
        <f t="shared" si="490"/>
        <v>-5.2584606035551464E-2</v>
      </c>
      <c r="O297" s="23">
        <f t="shared" si="491"/>
        <v>-2.6968879046143177E-2</v>
      </c>
      <c r="P297" s="40">
        <f t="shared" si="562"/>
        <v>0.69806454001029705</v>
      </c>
      <c r="Q297" s="40">
        <f t="shared" ref="Q297" si="571">MAX(0.25,SLOPE(M262:M297,$I262:$I297))</f>
        <v>0.82723567667907705</v>
      </c>
      <c r="R297" s="40">
        <f t="shared" ref="R297:S297" si="572">SLOPE(N262:N297,$I262:$I297)</f>
        <v>1.3947250379460694</v>
      </c>
      <c r="S297" s="40">
        <f t="shared" si="572"/>
        <v>1.2755705403111257</v>
      </c>
      <c r="T297" s="29">
        <f t="shared" si="499"/>
        <v>3.4734961658604395E-3</v>
      </c>
      <c r="U297" s="43"/>
      <c r="V297" s="23">
        <f>'Conservative Formula 2025'!M297-J297</f>
        <v>-2.7220357345786515E-2</v>
      </c>
      <c r="W297" s="23">
        <f>'Conservative Formula 2025'!N297-J297</f>
        <v>-4.5312442176333657E-2</v>
      </c>
      <c r="X297" s="40">
        <f t="shared" si="565"/>
        <v>0.98415211011386616</v>
      </c>
      <c r="Y297" s="40">
        <f t="shared" si="566"/>
        <v>1.1634337807142536</v>
      </c>
      <c r="Z297" s="29">
        <f t="shared" si="496"/>
        <v>1.0436058266125911E-2</v>
      </c>
      <c r="AA297" s="6"/>
    </row>
    <row r="298" spans="1:27" x14ac:dyDescent="0.2">
      <c r="A298" s="24">
        <v>19571</v>
      </c>
      <c r="B298" s="4">
        <v>1.4375893581783039E-2</v>
      </c>
      <c r="C298" s="4">
        <v>1.2320061082862876E-2</v>
      </c>
      <c r="D298" s="4">
        <v>1.4185022367438682E-2</v>
      </c>
      <c r="E298" s="4">
        <v>2.3501098905229556E-2</v>
      </c>
      <c r="F298" s="4">
        <v>2.9872083203533073E-2</v>
      </c>
      <c r="G298" s="4">
        <v>1.9120855220438937E-2</v>
      </c>
      <c r="I298" s="4">
        <v>2.4E-2</v>
      </c>
      <c r="J298" s="4">
        <v>1.5E-3</v>
      </c>
      <c r="L298" s="23">
        <f t="shared" si="488"/>
        <v>1.287589358178304E-2</v>
      </c>
      <c r="M298" s="23">
        <f t="shared" si="489"/>
        <v>2.2001098905229555E-2</v>
      </c>
      <c r="N298" s="23">
        <f t="shared" si="490"/>
        <v>1.2685022367438683E-2</v>
      </c>
      <c r="O298" s="23">
        <f t="shared" si="491"/>
        <v>1.7620855220438936E-2</v>
      </c>
      <c r="P298" s="40">
        <f t="shared" si="562"/>
        <v>0.69448668801289126</v>
      </c>
      <c r="Q298" s="40">
        <f t="shared" ref="Q298" si="573">MAX(0.25,SLOPE(M263:M298,$I263:$I298))</f>
        <v>0.82835633188242497</v>
      </c>
      <c r="R298" s="40">
        <f t="shared" ref="R298:S298" si="574">SLOPE(N263:N298,$I263:$I298)</f>
        <v>1.3842820719038194</v>
      </c>
      <c r="S298" s="40">
        <f t="shared" si="574"/>
        <v>1.269701343561626</v>
      </c>
      <c r="T298" s="29">
        <f t="shared" si="499"/>
        <v>1.1065981898514401E-2</v>
      </c>
      <c r="U298" s="43"/>
      <c r="V298" s="23">
        <f>'Conservative Formula 2025'!M298-J298</f>
        <v>1.0135924356492078E-2</v>
      </c>
      <c r="W298" s="23">
        <f>'Conservative Formula 2025'!N298-J298</f>
        <v>2.0276583333334763E-2</v>
      </c>
      <c r="X298" s="40">
        <f t="shared" si="565"/>
        <v>0.97637041807408487</v>
      </c>
      <c r="Y298" s="40">
        <f t="shared" si="566"/>
        <v>1.1581718954520492</v>
      </c>
      <c r="Z298" s="29">
        <f t="shared" si="496"/>
        <v>-7.1290789058742823E-3</v>
      </c>
      <c r="AA298" s="6"/>
    </row>
    <row r="299" spans="1:27" x14ac:dyDescent="0.2">
      <c r="A299" s="24">
        <v>19602</v>
      </c>
      <c r="B299" s="4">
        <v>-2.2127737929228286E-2</v>
      </c>
      <c r="C299" s="4">
        <v>-6.0406293153243973E-2</v>
      </c>
      <c r="D299" s="4">
        <v>-9.3542679498286763E-2</v>
      </c>
      <c r="E299" s="4">
        <v>-2.2451395713698474E-2</v>
      </c>
      <c r="F299" s="4">
        <v>-5.1800413524831446E-2</v>
      </c>
      <c r="G299" s="4">
        <v>-6.8426060375720743E-2</v>
      </c>
      <c r="I299" s="4">
        <v>-4.5199999999999997E-2</v>
      </c>
      <c r="J299" s="4">
        <v>1.7000000000000001E-3</v>
      </c>
      <c r="L299" s="23">
        <f t="shared" si="488"/>
        <v>-2.3827737929228286E-2</v>
      </c>
      <c r="M299" s="23">
        <f t="shared" si="489"/>
        <v>-2.4151395713698474E-2</v>
      </c>
      <c r="N299" s="23">
        <f t="shared" si="490"/>
        <v>-9.524267949828677E-2</v>
      </c>
      <c r="O299" s="23">
        <f t="shared" si="491"/>
        <v>-7.012606037572075E-2</v>
      </c>
      <c r="P299" s="40">
        <f t="shared" si="562"/>
        <v>0.66600820487286849</v>
      </c>
      <c r="Q299" s="40">
        <f t="shared" ref="Q299" si="575">MAX(0.25,SLOPE(M264:M299,$I264:$I299))</f>
        <v>0.80160777119842075</v>
      </c>
      <c r="R299" s="40">
        <f t="shared" ref="R299:S299" si="576">SLOPE(N264:N299,$I264:$I299)</f>
        <v>1.4549435186151003</v>
      </c>
      <c r="S299" s="40">
        <f t="shared" si="576"/>
        <v>1.3065094677141738</v>
      </c>
      <c r="T299" s="29">
        <f t="shared" si="499"/>
        <v>3.0283820104650042E-2</v>
      </c>
      <c r="U299" s="43"/>
      <c r="V299" s="23">
        <f>'Conservative Formula 2025'!M299-J299</f>
        <v>-3.6940253468159621E-2</v>
      </c>
      <c r="W299" s="23">
        <f>'Conservative Formula 2025'!N299-J299</f>
        <v>-8.4578183201456797E-2</v>
      </c>
      <c r="X299" s="40">
        <f t="shared" si="565"/>
        <v>0.95168056492016917</v>
      </c>
      <c r="Y299" s="40">
        <f t="shared" si="566"/>
        <v>1.2068930223501488</v>
      </c>
      <c r="Z299" s="29">
        <f t="shared" si="496"/>
        <v>3.5193053210600102E-2</v>
      </c>
      <c r="AA299" s="6"/>
    </row>
    <row r="300" spans="1:27" x14ac:dyDescent="0.2">
      <c r="A300" s="24">
        <v>19632</v>
      </c>
      <c r="B300" s="4">
        <v>-1.1876065845621064E-2</v>
      </c>
      <c r="C300" s="4">
        <v>-1.0818554688939441E-2</v>
      </c>
      <c r="D300" s="4">
        <v>-3.0157676076554618E-2</v>
      </c>
      <c r="E300" s="4">
        <v>1.1572774098408845E-2</v>
      </c>
      <c r="F300" s="4">
        <v>1.2702508755613184E-3</v>
      </c>
      <c r="G300" s="4">
        <v>-4.2007360310563069E-3</v>
      </c>
      <c r="I300" s="4">
        <v>2E-3</v>
      </c>
      <c r="J300" s="4">
        <v>1.6000000000000001E-3</v>
      </c>
      <c r="L300" s="23">
        <f t="shared" si="488"/>
        <v>-1.3476065845621065E-2</v>
      </c>
      <c r="M300" s="23">
        <f t="shared" si="489"/>
        <v>9.9727740984088438E-3</v>
      </c>
      <c r="N300" s="23">
        <f t="shared" si="490"/>
        <v>-3.1757676076554615E-2</v>
      </c>
      <c r="O300" s="23">
        <f t="shared" si="491"/>
        <v>-5.8007360310563067E-3</v>
      </c>
      <c r="P300" s="40">
        <f t="shared" si="562"/>
        <v>0.65850676436008937</v>
      </c>
      <c r="Q300" s="40">
        <f t="shared" ref="Q300" si="577">MAX(0.25,SLOPE(M265:M300,$I265:$I300))</f>
        <v>0.79745376676347413</v>
      </c>
      <c r="R300" s="40">
        <f t="shared" ref="R300:S300" si="578">SLOPE(N265:N300,$I265:$I300)</f>
        <v>1.4780573648763784</v>
      </c>
      <c r="S300" s="40">
        <f t="shared" si="578"/>
        <v>1.3205421307457232</v>
      </c>
      <c r="T300" s="29">
        <f t="shared" si="499"/>
        <v>9.2370913836389013E-3</v>
      </c>
      <c r="U300" s="43"/>
      <c r="V300" s="23">
        <f>'Conservative Formula 2025'!M300-J300</f>
        <v>-1.5261651651751373E-2</v>
      </c>
      <c r="W300" s="23">
        <f>'Conservative Formula 2025'!N300-J300</f>
        <v>-3.2432969620157688E-2</v>
      </c>
      <c r="X300" s="40">
        <f t="shared" si="565"/>
        <v>0.95076153068004854</v>
      </c>
      <c r="Y300" s="40">
        <f t="shared" si="566"/>
        <v>1.2241567506629563</v>
      </c>
      <c r="Z300" s="29">
        <f t="shared" si="496"/>
        <v>1.0836582950726804E-2</v>
      </c>
      <c r="AA300" s="6"/>
    </row>
    <row r="301" spans="1:27" x14ac:dyDescent="0.2">
      <c r="A301" s="24">
        <v>19662</v>
      </c>
      <c r="B301" s="4">
        <v>2.4444262593257049E-2</v>
      </c>
      <c r="C301" s="4">
        <v>3.9576149857953435E-2</v>
      </c>
      <c r="D301" s="4">
        <v>4.9581488843595256E-2</v>
      </c>
      <c r="E301" s="4">
        <v>3.5028805584819356E-2</v>
      </c>
      <c r="F301" s="4">
        <v>5.6006889373357405E-2</v>
      </c>
      <c r="G301" s="4">
        <v>5.2247556787716531E-2</v>
      </c>
      <c r="I301" s="4">
        <v>4.5999999999999999E-2</v>
      </c>
      <c r="J301" s="4">
        <v>1.2999999999999999E-3</v>
      </c>
      <c r="L301" s="23">
        <f t="shared" si="488"/>
        <v>2.314426259325705E-2</v>
      </c>
      <c r="M301" s="23">
        <f t="shared" si="489"/>
        <v>3.3728805584819353E-2</v>
      </c>
      <c r="N301" s="23">
        <f t="shared" si="490"/>
        <v>4.8281488843595254E-2</v>
      </c>
      <c r="O301" s="23">
        <f t="shared" si="491"/>
        <v>5.0947556787716529E-2</v>
      </c>
      <c r="P301" s="40">
        <f t="shared" si="562"/>
        <v>0.64841112327456762</v>
      </c>
      <c r="Q301" s="40">
        <f t="shared" ref="Q301" si="579">MAX(0.25,SLOPE(M266:M301,$I266:$I301))</f>
        <v>0.79249583967208737</v>
      </c>
      <c r="R301" s="40">
        <f t="shared" ref="R301:S301" si="580">SLOPE(N266:N301,$I266:$I301)</f>
        <v>1.4681018132567438</v>
      </c>
      <c r="S301" s="40">
        <f t="shared" si="580"/>
        <v>1.3113670636908914</v>
      </c>
      <c r="T301" s="29">
        <f t="shared" si="499"/>
        <v>3.0979576985079166E-3</v>
      </c>
      <c r="U301" s="43"/>
      <c r="V301" s="23">
        <f>'Conservative Formula 2025'!M301-J301</f>
        <v>2.6679947916667803E-2</v>
      </c>
      <c r="W301" s="23">
        <f>'Conservative Formula 2025'!N301-J301</f>
        <v>2.2626781250001473E-2</v>
      </c>
      <c r="X301" s="40">
        <f t="shared" si="565"/>
        <v>0.93147309639142117</v>
      </c>
      <c r="Y301" s="40">
        <f t="shared" si="566"/>
        <v>1.1980344617258545</v>
      </c>
      <c r="Z301" s="29">
        <f t="shared" si="496"/>
        <v>9.57809584915029E-3</v>
      </c>
      <c r="AA301" s="6"/>
    </row>
    <row r="302" spans="1:27" x14ac:dyDescent="0.2">
      <c r="A302" s="24">
        <v>19693</v>
      </c>
      <c r="B302" s="4">
        <v>9.7945853497798385E-3</v>
      </c>
      <c r="C302" s="4">
        <v>1.5910433024512116E-2</v>
      </c>
      <c r="D302" s="4">
        <v>1.8890056972113323E-2</v>
      </c>
      <c r="E302" s="4">
        <v>2.2593234365191117E-2</v>
      </c>
      <c r="F302" s="4">
        <v>3.3546206834131898E-2</v>
      </c>
      <c r="G302" s="4">
        <v>3.4864946236398131E-2</v>
      </c>
      <c r="I302" s="4">
        <v>2.8300000000000002E-2</v>
      </c>
      <c r="J302" s="4">
        <v>8.0000000000000004E-4</v>
      </c>
      <c r="L302" s="23">
        <f t="shared" si="488"/>
        <v>8.9945853497798382E-3</v>
      </c>
      <c r="M302" s="23">
        <f t="shared" si="489"/>
        <v>2.1793234365191119E-2</v>
      </c>
      <c r="N302" s="23">
        <f t="shared" si="490"/>
        <v>1.8090056972113324E-2</v>
      </c>
      <c r="O302" s="23">
        <f t="shared" si="491"/>
        <v>3.4064946236398129E-2</v>
      </c>
      <c r="P302" s="40">
        <f t="shared" si="562"/>
        <v>0.64141212518541213</v>
      </c>
      <c r="Q302" s="40">
        <f t="shared" ref="Q302" si="581">MAX(0.25,SLOPE(M267:M302,$I267:$I302))</f>
        <v>0.79466348618231208</v>
      </c>
      <c r="R302" s="40">
        <f t="shared" ref="R302:S302" si="582">SLOPE(N267:N302,$I267:$I302)</f>
        <v>1.4472517050925984</v>
      </c>
      <c r="S302" s="40">
        <f t="shared" si="582"/>
        <v>1.2988797253078064</v>
      </c>
      <c r="T302" s="29">
        <f t="shared" si="499"/>
        <v>1.5362428590561319E-3</v>
      </c>
      <c r="U302" s="43"/>
      <c r="V302" s="23">
        <f>'Conservative Formula 2025'!M302-J302</f>
        <v>1.3506327408198482E-2</v>
      </c>
      <c r="W302" s="23">
        <f>'Conservative Formula 2025'!N302-J302</f>
        <v>1.2607250939899473E-2</v>
      </c>
      <c r="X302" s="40">
        <f t="shared" si="565"/>
        <v>0.92060042419987165</v>
      </c>
      <c r="Y302" s="40">
        <f t="shared" si="566"/>
        <v>1.1899104223247219</v>
      </c>
      <c r="Z302" s="29">
        <f t="shared" si="496"/>
        <v>3.9766860806423054E-3</v>
      </c>
      <c r="AA302" s="6"/>
    </row>
    <row r="303" spans="1:27" x14ac:dyDescent="0.2">
      <c r="A303" s="24">
        <v>19724</v>
      </c>
      <c r="B303" s="4">
        <v>-4.8949202560817362E-3</v>
      </c>
      <c r="C303" s="4">
        <v>-2.1380945168528065E-2</v>
      </c>
      <c r="D303" s="4">
        <v>-3.9057745620000195E-2</v>
      </c>
      <c r="E303" s="4">
        <v>7.1070041750485036E-3</v>
      </c>
      <c r="F303" s="4">
        <v>3.4899699619093116E-3</v>
      </c>
      <c r="G303" s="4">
        <v>-1.5552862889569918E-2</v>
      </c>
      <c r="I303" s="4">
        <v>2.9999999999999997E-4</v>
      </c>
      <c r="J303" s="4">
        <v>1.2999999999999999E-3</v>
      </c>
      <c r="L303" s="23">
        <f t="shared" si="488"/>
        <v>-6.1949202560817361E-3</v>
      </c>
      <c r="M303" s="23">
        <f t="shared" si="489"/>
        <v>5.8070041750485036E-3</v>
      </c>
      <c r="N303" s="23">
        <f t="shared" si="490"/>
        <v>-4.0357745620000197E-2</v>
      </c>
      <c r="O303" s="23">
        <f t="shared" si="491"/>
        <v>-1.6852862889569917E-2</v>
      </c>
      <c r="P303" s="40">
        <f t="shared" si="562"/>
        <v>0.63186905105432412</v>
      </c>
      <c r="Q303" s="40">
        <f t="shared" ref="Q303" si="583">MAX(0.25,SLOPE(M268:M303,$I268:$I303))</f>
        <v>0.80669776614896471</v>
      </c>
      <c r="R303" s="40">
        <f t="shared" ref="R303:S303" si="584">SLOPE(N268:N303,$I268:$I303)</f>
        <v>1.3385635562398144</v>
      </c>
      <c r="S303" s="40">
        <f t="shared" si="584"/>
        <v>1.2550707854158987</v>
      </c>
      <c r="T303" s="29">
        <f t="shared" si="499"/>
        <v>1.9254976161205497E-2</v>
      </c>
      <c r="U303" s="43"/>
      <c r="V303" s="23">
        <f>'Conservative Formula 2025'!M303-J303</f>
        <v>3.6775442156181349E-3</v>
      </c>
      <c r="W303" s="23">
        <f>'Conservative Formula 2025'!N303-J303</f>
        <v>-6.8253837126824785E-2</v>
      </c>
      <c r="X303" s="40">
        <f t="shared" si="565"/>
        <v>0.90382760610883128</v>
      </c>
      <c r="Y303" s="40">
        <f t="shared" si="566"/>
        <v>1.0877202356073408</v>
      </c>
      <c r="Z303" s="29">
        <f t="shared" si="496"/>
        <v>6.1355207056419274E-2</v>
      </c>
      <c r="AA303" s="6"/>
    </row>
    <row r="304" spans="1:27" x14ac:dyDescent="0.2">
      <c r="A304" s="24">
        <v>19753</v>
      </c>
      <c r="B304" s="4">
        <v>4.7807940088292256E-2</v>
      </c>
      <c r="C304" s="4">
        <v>7.8429709264286718E-2</v>
      </c>
      <c r="D304" s="4">
        <v>9.2821107020998328E-2</v>
      </c>
      <c r="E304" s="4">
        <v>3.5880781196527156E-2</v>
      </c>
      <c r="F304" s="4">
        <v>5.9401008701692071E-2</v>
      </c>
      <c r="G304" s="4">
        <v>6.3032952549636034E-2</v>
      </c>
      <c r="I304" s="4">
        <v>5.1299999999999998E-2</v>
      </c>
      <c r="J304" s="4">
        <v>1.1000000000000001E-3</v>
      </c>
      <c r="L304" s="23">
        <f t="shared" si="488"/>
        <v>4.6707940088292259E-2</v>
      </c>
      <c r="M304" s="23">
        <f t="shared" si="489"/>
        <v>3.4780781196527159E-2</v>
      </c>
      <c r="N304" s="23">
        <f t="shared" si="490"/>
        <v>9.1721107020998324E-2</v>
      </c>
      <c r="O304" s="23">
        <f t="shared" si="491"/>
        <v>6.1932952549636038E-2</v>
      </c>
      <c r="P304" s="40">
        <f t="shared" si="562"/>
        <v>0.58801651704815217</v>
      </c>
      <c r="Q304" s="40">
        <f t="shared" ref="Q304" si="585">MAX(0.25,SLOPE(M269:M304,$I269:$I304))</f>
        <v>0.7967100727796117</v>
      </c>
      <c r="R304" s="40">
        <f t="shared" ref="R304:S304" si="586">SLOPE(N269:N304,$I269:$I304)</f>
        <v>1.3554715619469191</v>
      </c>
      <c r="S304" s="40">
        <f t="shared" si="586"/>
        <v>1.2514332153905712</v>
      </c>
      <c r="T304" s="29">
        <f t="shared" si="499"/>
        <v>-4.1646536223235303E-4</v>
      </c>
      <c r="U304" s="43"/>
      <c r="V304" s="23">
        <f>'Conservative Formula 2025'!M304-J304</f>
        <v>4.7788750000001483E-2</v>
      </c>
      <c r="W304" s="23">
        <f>'Conservative Formula 2025'!N304-J304</f>
        <v>0.13002651041666857</v>
      </c>
      <c r="X304" s="40">
        <f t="shared" si="565"/>
        <v>0.84833202141027009</v>
      </c>
      <c r="Y304" s="40">
        <f t="shared" si="566"/>
        <v>1.1561406955674314</v>
      </c>
      <c r="Z304" s="29">
        <f t="shared" si="496"/>
        <v>-6.666665390466274E-2</v>
      </c>
      <c r="AA304" s="6"/>
    </row>
    <row r="305" spans="1:27" x14ac:dyDescent="0.2">
      <c r="A305" s="24">
        <v>19781</v>
      </c>
      <c r="B305" s="4">
        <v>1.2548750366118133E-2</v>
      </c>
      <c r="C305" s="4">
        <v>3.9607935739471856E-3</v>
      </c>
      <c r="D305" s="4">
        <v>2.0086600926402687E-2</v>
      </c>
      <c r="E305" s="4">
        <v>1.6965461099687884E-2</v>
      </c>
      <c r="F305" s="4">
        <v>1.7614668794855071E-2</v>
      </c>
      <c r="G305" s="4">
        <v>2.0450690371123237E-2</v>
      </c>
      <c r="I305" s="4">
        <v>1.67E-2</v>
      </c>
      <c r="J305" s="4">
        <v>7.000000000000001E-4</v>
      </c>
      <c r="L305" s="23">
        <f t="shared" si="488"/>
        <v>1.1848750366118134E-2</v>
      </c>
      <c r="M305" s="23">
        <f t="shared" si="489"/>
        <v>1.6265461099687885E-2</v>
      </c>
      <c r="N305" s="23">
        <f t="shared" si="490"/>
        <v>1.9386600926402688E-2</v>
      </c>
      <c r="O305" s="23">
        <f t="shared" si="491"/>
        <v>1.9750690371123238E-2</v>
      </c>
      <c r="P305" s="40">
        <f t="shared" si="562"/>
        <v>0.58642559010866413</v>
      </c>
      <c r="Q305" s="40">
        <f t="shared" ref="Q305" si="587">MAX(0.25,SLOPE(M270:M305,$I270:$I305))</f>
        <v>0.79573066169664119</v>
      </c>
      <c r="R305" s="40">
        <f t="shared" ref="R305:S305" si="588">SLOPE(N270:N305,$I270:$I305)</f>
        <v>1.3589489268486252</v>
      </c>
      <c r="S305" s="40">
        <f t="shared" si="588"/>
        <v>1.2537791767066568</v>
      </c>
      <c r="T305" s="29">
        <f t="shared" si="499"/>
        <v>5.240610382775835E-3</v>
      </c>
      <c r="U305" s="43"/>
      <c r="V305" s="23">
        <f>'Conservative Formula 2025'!M305-J305</f>
        <v>1.5484641443176551E-2</v>
      </c>
      <c r="W305" s="23">
        <f>'Conservative Formula 2025'!N305-J305</f>
        <v>-2.0559508513636696E-4</v>
      </c>
      <c r="X305" s="40">
        <f t="shared" si="565"/>
        <v>0.84940642961898161</v>
      </c>
      <c r="Y305" s="40">
        <f t="shared" si="566"/>
        <v>1.1551436984453207</v>
      </c>
      <c r="Z305" s="29">
        <f t="shared" si="496"/>
        <v>1.843087245776372E-2</v>
      </c>
      <c r="AA305" s="6"/>
    </row>
    <row r="306" spans="1:27" x14ac:dyDescent="0.2">
      <c r="A306" s="24">
        <v>19814</v>
      </c>
      <c r="B306" s="4">
        <v>1.4774449317077609E-2</v>
      </c>
      <c r="C306" s="4">
        <v>2.2503717538808754E-2</v>
      </c>
      <c r="D306" s="4">
        <v>3.5182566237944579E-2</v>
      </c>
      <c r="E306" s="4">
        <v>3.0124446380514369E-2</v>
      </c>
      <c r="F306" s="4">
        <v>4.1082622290667281E-2</v>
      </c>
      <c r="G306" s="4">
        <v>4.2858503362399603E-2</v>
      </c>
      <c r="I306" s="4">
        <v>3.6499999999999998E-2</v>
      </c>
      <c r="J306" s="4">
        <v>8.0000000000000004E-4</v>
      </c>
      <c r="L306" s="23">
        <f t="shared" si="488"/>
        <v>1.3974449317077609E-2</v>
      </c>
      <c r="M306" s="23">
        <f t="shared" si="489"/>
        <v>2.9324446380514371E-2</v>
      </c>
      <c r="N306" s="23">
        <f t="shared" si="490"/>
        <v>3.4382566237944577E-2</v>
      </c>
      <c r="O306" s="23">
        <f t="shared" si="491"/>
        <v>4.20585033623996E-2</v>
      </c>
      <c r="P306" s="40">
        <f t="shared" si="562"/>
        <v>0.56947136215990912</v>
      </c>
      <c r="Q306" s="40">
        <f t="shared" ref="Q306" si="589">MAX(0.25,SLOPE(M271:M306,$I271:$I306))</f>
        <v>0.79536739483249519</v>
      </c>
      <c r="R306" s="40">
        <f t="shared" ref="R306:S306" si="590">SLOPE(N271:N306,$I271:$I306)</f>
        <v>1.3375746498148282</v>
      </c>
      <c r="S306" s="40">
        <f t="shared" si="590"/>
        <v>1.2504585152236942</v>
      </c>
      <c r="T306" s="29">
        <f t="shared" si="499"/>
        <v>9.1793333521831416E-4</v>
      </c>
      <c r="U306" s="43"/>
      <c r="V306" s="23">
        <f>'Conservative Formula 2025'!M306-J306</f>
        <v>2.3904239714141708E-2</v>
      </c>
      <c r="W306" s="23">
        <f>'Conservative Formula 2025'!N306-J306</f>
        <v>1.5343600819462866E-2</v>
      </c>
      <c r="X306" s="40">
        <f t="shared" si="565"/>
        <v>0.82327102993571355</v>
      </c>
      <c r="Y306" s="40">
        <f t="shared" si="566"/>
        <v>1.1379711298828616</v>
      </c>
      <c r="Z306" s="29">
        <f t="shared" si="496"/>
        <v>1.4859436927936884E-2</v>
      </c>
      <c r="AA306" s="6"/>
    </row>
    <row r="307" spans="1:27" x14ac:dyDescent="0.2">
      <c r="A307" s="24">
        <v>19844</v>
      </c>
      <c r="B307" s="4">
        <v>6.4451278980162119E-3</v>
      </c>
      <c r="C307" s="4">
        <v>5.3701017160525666E-3</v>
      </c>
      <c r="D307" s="4">
        <v>8.9072024500540525E-3</v>
      </c>
      <c r="E307" s="4">
        <v>2.7310362084258299E-2</v>
      </c>
      <c r="F307" s="4">
        <v>6.4370250838567955E-2</v>
      </c>
      <c r="G307" s="4">
        <v>2.9551099067885112E-2</v>
      </c>
      <c r="I307" s="4">
        <v>4.2699999999999995E-2</v>
      </c>
      <c r="J307" s="4">
        <v>8.9999999999999998E-4</v>
      </c>
      <c r="L307" s="23">
        <f t="shared" si="488"/>
        <v>5.5451278980162121E-3</v>
      </c>
      <c r="M307" s="23">
        <f t="shared" si="489"/>
        <v>2.6410362084258298E-2</v>
      </c>
      <c r="N307" s="23">
        <f t="shared" si="490"/>
        <v>8.0072024500540528E-3</v>
      </c>
      <c r="O307" s="23">
        <f t="shared" si="491"/>
        <v>2.865109906788511E-2</v>
      </c>
      <c r="P307" s="40">
        <f t="shared" si="562"/>
        <v>0.55387654423950239</v>
      </c>
      <c r="Q307" s="40">
        <f t="shared" ref="Q307" si="591">MAX(0.25,SLOPE(M272:M307,$I272:$I307))</f>
        <v>0.78534716350172085</v>
      </c>
      <c r="R307" s="40">
        <f t="shared" ref="R307:S307" si="592">SLOPE(N272:N307,$I272:$I307)</f>
        <v>1.3033308380937916</v>
      </c>
      <c r="S307" s="40">
        <f t="shared" si="592"/>
        <v>1.2095586563312428</v>
      </c>
      <c r="T307" s="29">
        <f t="shared" si="499"/>
        <v>7.0218636744685155E-3</v>
      </c>
      <c r="U307" s="43"/>
      <c r="V307" s="23">
        <f>'Conservative Formula 2025'!M307-J307</f>
        <v>2.5942412371135936E-2</v>
      </c>
      <c r="W307" s="23">
        <f>'Conservative Formula 2025'!N307-J307</f>
        <v>-1.0632927835050198E-2</v>
      </c>
      <c r="X307" s="40">
        <f t="shared" si="565"/>
        <v>0.80434529695797063</v>
      </c>
      <c r="Y307" s="40">
        <f t="shared" si="566"/>
        <v>1.1019879437465432</v>
      </c>
      <c r="Z307" s="29">
        <f t="shared" si="496"/>
        <v>4.0855146280971609E-2</v>
      </c>
      <c r="AA307" s="6"/>
    </row>
    <row r="308" spans="1:27" x14ac:dyDescent="0.2">
      <c r="A308" s="24">
        <v>19875</v>
      </c>
      <c r="B308" s="4">
        <v>3.5186792667443179E-2</v>
      </c>
      <c r="C308" s="4">
        <v>4.629271850441663E-2</v>
      </c>
      <c r="D308" s="4">
        <v>6.6164047335546039E-2</v>
      </c>
      <c r="E308" s="4">
        <v>2.4978418940162284E-2</v>
      </c>
      <c r="F308" s="4">
        <v>3.1242533882860135E-2</v>
      </c>
      <c r="G308" s="4">
        <v>3.859406810977517E-2</v>
      </c>
      <c r="I308" s="4">
        <v>3.0899999999999997E-2</v>
      </c>
      <c r="J308" s="4">
        <v>5.0000000000000001E-4</v>
      </c>
      <c r="L308" s="23">
        <f t="shared" si="488"/>
        <v>3.4686792667443178E-2</v>
      </c>
      <c r="M308" s="23">
        <f t="shared" si="489"/>
        <v>2.4478418940162283E-2</v>
      </c>
      <c r="N308" s="23">
        <f t="shared" si="490"/>
        <v>6.5664047335546039E-2</v>
      </c>
      <c r="O308" s="23">
        <f t="shared" si="491"/>
        <v>3.809406810977517E-2</v>
      </c>
      <c r="P308" s="40">
        <f t="shared" si="562"/>
        <v>0.56224082505870221</v>
      </c>
      <c r="Q308" s="40">
        <f t="shared" ref="Q308" si="593">MAX(0.25,SLOPE(M273:M308,$I273:$I308))</f>
        <v>0.78150715856872766</v>
      </c>
      <c r="R308" s="40">
        <f t="shared" ref="R308:S308" si="594">SLOPE(N273:N308,$I273:$I308)</f>
        <v>1.3067963104243026</v>
      </c>
      <c r="S308" s="40">
        <f t="shared" si="594"/>
        <v>1.2096901830533939</v>
      </c>
      <c r="T308" s="29">
        <f t="shared" si="499"/>
        <v>5.9592515077653979E-3</v>
      </c>
      <c r="U308" s="43"/>
      <c r="V308" s="23">
        <f>'Conservative Formula 2025'!M308-J308</f>
        <v>3.6092332356541801E-2</v>
      </c>
      <c r="W308" s="23">
        <f>'Conservative Formula 2025'!N308-J308</f>
        <v>6.4825419581351296E-2</v>
      </c>
      <c r="X308" s="40">
        <f t="shared" si="565"/>
        <v>0.81174211392646212</v>
      </c>
      <c r="Y308" s="40">
        <f t="shared" si="566"/>
        <v>1.1113958511543847</v>
      </c>
      <c r="Z308" s="29">
        <f t="shared" si="496"/>
        <v>-1.3954198778104082E-2</v>
      </c>
      <c r="AA308" s="6"/>
    </row>
    <row r="309" spans="1:27" x14ac:dyDescent="0.2">
      <c r="A309" s="24">
        <v>19905</v>
      </c>
      <c r="B309" s="4">
        <v>1.0317528352780547E-2</v>
      </c>
      <c r="C309" s="4">
        <v>1.5537029355761955E-2</v>
      </c>
      <c r="D309" s="4">
        <v>1.3066136424078056E-3</v>
      </c>
      <c r="E309" s="4">
        <v>1.5983981380174317E-2</v>
      </c>
      <c r="F309" s="4">
        <v>1.1593575064391404E-2</v>
      </c>
      <c r="G309" s="4">
        <v>-8.6386649649140557E-3</v>
      </c>
      <c r="I309" s="4">
        <v>1.0700000000000001E-2</v>
      </c>
      <c r="J309" s="4">
        <v>5.9999999999999995E-4</v>
      </c>
      <c r="L309" s="23">
        <f t="shared" si="488"/>
        <v>9.7175283527805474E-3</v>
      </c>
      <c r="M309" s="23">
        <f t="shared" si="489"/>
        <v>1.5383981380174317E-2</v>
      </c>
      <c r="N309" s="23">
        <f t="shared" si="490"/>
        <v>7.0661364240780569E-4</v>
      </c>
      <c r="O309" s="23">
        <f t="shared" si="491"/>
        <v>-9.2386649649140555E-3</v>
      </c>
      <c r="P309" s="40">
        <f t="shared" si="562"/>
        <v>0.53568207562685899</v>
      </c>
      <c r="Q309" s="40">
        <f t="shared" ref="Q309" si="595">MAX(0.25,SLOPE(M274:M309,$I274:$I309))</f>
        <v>0.7797977997590928</v>
      </c>
      <c r="R309" s="40">
        <f t="shared" ref="R309:S309" si="596">SLOPE(N274:N309,$I274:$I309)</f>
        <v>1.2418409526025544</v>
      </c>
      <c r="S309" s="40">
        <f t="shared" si="596"/>
        <v>1.1965992204391043</v>
      </c>
      <c r="T309" s="29">
        <f t="shared" si="499"/>
        <v>2.2032539868954509E-2</v>
      </c>
      <c r="U309" s="43"/>
      <c r="V309" s="23">
        <f>'Conservative Formula 2025'!M309-J309</f>
        <v>2.6267356666313347E-2</v>
      </c>
      <c r="W309" s="23">
        <f>'Conservative Formula 2025'!N309-J309</f>
        <v>-1.4468251824444178E-2</v>
      </c>
      <c r="X309" s="40">
        <f t="shared" si="565"/>
        <v>0.76863859674805057</v>
      </c>
      <c r="Y309" s="40">
        <f t="shared" si="566"/>
        <v>1.1036075382334083</v>
      </c>
      <c r="Z309" s="29">
        <f t="shared" si="496"/>
        <v>4.5377329049068479E-2</v>
      </c>
      <c r="AA309" s="6"/>
    </row>
    <row r="310" spans="1:27" x14ac:dyDescent="0.2">
      <c r="A310" s="24">
        <v>19935</v>
      </c>
      <c r="B310" s="4">
        <v>5.4541062607136537E-2</v>
      </c>
      <c r="C310" s="4">
        <v>8.0975332176291159E-2</v>
      </c>
      <c r="D310" s="4">
        <v>9.0110672346311871E-2</v>
      </c>
      <c r="E310" s="4">
        <v>6.4613987706101161E-2</v>
      </c>
      <c r="F310" s="4">
        <v>3.9503403319744113E-2</v>
      </c>
      <c r="G310" s="4">
        <v>4.4504860351783027E-2</v>
      </c>
      <c r="I310" s="4">
        <v>4.99E-2</v>
      </c>
      <c r="J310" s="4">
        <v>5.0000000000000001E-4</v>
      </c>
      <c r="L310" s="23">
        <f t="shared" si="488"/>
        <v>5.4041062607136536E-2</v>
      </c>
      <c r="M310" s="23">
        <f t="shared" si="489"/>
        <v>6.4113987706101161E-2</v>
      </c>
      <c r="N310" s="23">
        <f t="shared" si="490"/>
        <v>8.961067234631187E-2</v>
      </c>
      <c r="O310" s="23">
        <f t="shared" si="491"/>
        <v>4.4004860351783026E-2</v>
      </c>
      <c r="P310" s="40">
        <f t="shared" si="562"/>
        <v>0.59250973418569153</v>
      </c>
      <c r="Q310" s="40">
        <f t="shared" ref="Q310" si="597">MAX(0.25,SLOPE(M275:M310,$I275:$I310))</f>
        <v>0.81827373044763396</v>
      </c>
      <c r="R310" s="40">
        <f t="shared" ref="R310:S310" si="598">SLOPE(N275:N310,$I275:$I310)</f>
        <v>1.285413232913307</v>
      </c>
      <c r="S310" s="40">
        <f t="shared" si="598"/>
        <v>1.127165140055167</v>
      </c>
      <c r="T310" s="29">
        <f t="shared" si="499"/>
        <v>3.7083486370916768E-2</v>
      </c>
      <c r="U310" s="43"/>
      <c r="V310" s="23">
        <f>'Conservative Formula 2025'!M310-J310</f>
        <v>6.8190721649485864E-2</v>
      </c>
      <c r="W310" s="23">
        <f>'Conservative Formula 2025'!N310-J310</f>
        <v>9.9346711340207727E-2</v>
      </c>
      <c r="X310" s="40">
        <f t="shared" si="565"/>
        <v>0.79628085546119287</v>
      </c>
      <c r="Y310" s="40">
        <f t="shared" si="566"/>
        <v>1.2012012940054393</v>
      </c>
      <c r="Z310" s="29">
        <f t="shared" si="496"/>
        <v>-1.3037303827243552E-3</v>
      </c>
      <c r="AA310" s="6"/>
    </row>
    <row r="311" spans="1:27" x14ac:dyDescent="0.2">
      <c r="A311" s="24">
        <v>19967</v>
      </c>
      <c r="B311" s="4">
        <v>7.1732434527596034E-3</v>
      </c>
      <c r="C311" s="4">
        <v>-3.9837047985967766E-3</v>
      </c>
      <c r="D311" s="4">
        <v>-1.1376502861428328E-2</v>
      </c>
      <c r="E311" s="4">
        <v>-1.4928683065008053E-2</v>
      </c>
      <c r="F311" s="4">
        <v>-2.6957774797813361E-2</v>
      </c>
      <c r="G311" s="4">
        <v>-3.5549216246269499E-2</v>
      </c>
      <c r="I311" s="4">
        <v>-2.3399999999999997E-2</v>
      </c>
      <c r="J311" s="4">
        <v>5.0000000000000001E-4</v>
      </c>
      <c r="L311" s="23">
        <f t="shared" si="488"/>
        <v>6.673243452759603E-3</v>
      </c>
      <c r="M311" s="23">
        <f t="shared" si="489"/>
        <v>-1.5428683065008053E-2</v>
      </c>
      <c r="N311" s="23">
        <f t="shared" si="490"/>
        <v>-1.1876502861428329E-2</v>
      </c>
      <c r="O311" s="23">
        <f t="shared" si="491"/>
        <v>-3.60492162462695E-2</v>
      </c>
      <c r="P311" s="40">
        <f t="shared" si="562"/>
        <v>0.55737658033887716</v>
      </c>
      <c r="Q311" s="40">
        <f t="shared" ref="Q311" si="599">MAX(0.25,SLOPE(M276:M311,$I276:$I311))</f>
        <v>0.80808925727667613</v>
      </c>
      <c r="R311" s="40">
        <f t="shared" ref="R311:S311" si="600">SLOPE(N276:N311,$I276:$I311)</f>
        <v>1.2359313749525345</v>
      </c>
      <c r="S311" s="40">
        <f t="shared" si="600"/>
        <v>1.1492577585942616</v>
      </c>
      <c r="T311" s="29">
        <f t="shared" si="499"/>
        <v>1.6814575610565305E-2</v>
      </c>
      <c r="U311" s="43"/>
      <c r="V311" s="23">
        <f>'Conservative Formula 2025'!M311-J311</f>
        <v>-1.1979532728022491E-2</v>
      </c>
      <c r="W311" s="23">
        <f>'Conservative Formula 2025'!N311-J311</f>
        <v>-6.8138357047246578E-3</v>
      </c>
      <c r="X311" s="40">
        <f t="shared" si="565"/>
        <v>0.77163608841335507</v>
      </c>
      <c r="Y311" s="40">
        <f t="shared" si="566"/>
        <v>1.1474739275570285</v>
      </c>
      <c r="Z311" s="29">
        <f t="shared" si="496"/>
        <v>-9.3718382925372466E-3</v>
      </c>
      <c r="AA311" s="6"/>
    </row>
    <row r="312" spans="1:27" x14ac:dyDescent="0.2">
      <c r="A312" s="24">
        <v>19997</v>
      </c>
      <c r="B312" s="4">
        <v>3.403276967437896E-2</v>
      </c>
      <c r="C312" s="4">
        <v>4.1199672921201635E-2</v>
      </c>
      <c r="D312" s="4">
        <v>4.8466523791648397E-2</v>
      </c>
      <c r="E312" s="4">
        <v>6.146659732566917E-2</v>
      </c>
      <c r="F312" s="4">
        <v>7.4199533339429413E-2</v>
      </c>
      <c r="G312" s="4">
        <v>6.2289461451201289E-2</v>
      </c>
      <c r="I312" s="4">
        <v>6.3899999999999998E-2</v>
      </c>
      <c r="J312" s="4">
        <v>8.9999999999999998E-4</v>
      </c>
      <c r="L312" s="23">
        <f t="shared" si="488"/>
        <v>3.3132769674378962E-2</v>
      </c>
      <c r="M312" s="23">
        <f t="shared" si="489"/>
        <v>6.0566597325669172E-2</v>
      </c>
      <c r="N312" s="23">
        <f t="shared" si="490"/>
        <v>4.7566523791648399E-2</v>
      </c>
      <c r="O312" s="23">
        <f t="shared" si="491"/>
        <v>6.1389461451201291E-2</v>
      </c>
      <c r="P312" s="40">
        <f t="shared" si="562"/>
        <v>0.54863191797092492</v>
      </c>
      <c r="Q312" s="40">
        <f t="shared" ref="Q312" si="601">MAX(0.25,SLOPE(M277:M312,$I277:$I312))</f>
        <v>0.81792107173972284</v>
      </c>
      <c r="R312" s="40">
        <f t="shared" ref="R312:S312" si="602">SLOPE(N277:N312,$I277:$I312)</f>
        <v>1.1996633077857655</v>
      </c>
      <c r="S312" s="40">
        <f t="shared" si="602"/>
        <v>1.1390292054007913</v>
      </c>
      <c r="T312" s="29">
        <f t="shared" si="499"/>
        <v>2.1245760483544249E-2</v>
      </c>
      <c r="U312" s="43"/>
      <c r="V312" s="23">
        <f>'Conservative Formula 2025'!M312-J312</f>
        <v>5.7620046920945703E-2</v>
      </c>
      <c r="W312" s="23">
        <f>'Conservative Formula 2025'!N312-J312</f>
        <v>3.0834922220846061E-2</v>
      </c>
      <c r="X312" s="40">
        <f t="shared" si="565"/>
        <v>0.78171998021870925</v>
      </c>
      <c r="Y312" s="40">
        <f t="shared" si="566"/>
        <v>1.0969311948740059</v>
      </c>
      <c r="Z312" s="29">
        <f t="shared" si="496"/>
        <v>4.7800563759864453E-2</v>
      </c>
      <c r="AA312" s="6"/>
    </row>
    <row r="313" spans="1:27" x14ac:dyDescent="0.2">
      <c r="A313" s="24">
        <v>20026</v>
      </c>
      <c r="B313" s="4">
        <v>-4.7901702256822887E-3</v>
      </c>
      <c r="C313" s="4">
        <v>-7.7299138223362318E-3</v>
      </c>
      <c r="D313" s="4">
        <v>-4.8526798873688159E-3</v>
      </c>
      <c r="E313" s="4">
        <v>-2.4282621495367862E-2</v>
      </c>
      <c r="F313" s="4">
        <v>-1.5564222574260267E-2</v>
      </c>
      <c r="G313" s="4">
        <v>-6.0329729763382023E-3</v>
      </c>
      <c r="I313" s="4">
        <v>-1.67E-2</v>
      </c>
      <c r="J313" s="4">
        <v>7.000000000000001E-4</v>
      </c>
      <c r="L313" s="23">
        <f t="shared" si="488"/>
        <v>-5.4901702256822888E-3</v>
      </c>
      <c r="M313" s="23">
        <f t="shared" si="489"/>
        <v>-2.4982621495367861E-2</v>
      </c>
      <c r="N313" s="23">
        <f t="shared" si="490"/>
        <v>-5.552679887368816E-3</v>
      </c>
      <c r="O313" s="23">
        <f t="shared" si="491"/>
        <v>-6.7329729763382024E-3</v>
      </c>
      <c r="P313" s="40">
        <f t="shared" si="562"/>
        <v>0.54460438501053354</v>
      </c>
      <c r="Q313" s="40">
        <f t="shared" ref="Q313" si="603">MAX(0.25,SLOPE(M278:M313,$I278:$I313))</f>
        <v>0.82070612171070778</v>
      </c>
      <c r="R313" s="40">
        <f t="shared" ref="R313:S313" si="604">SLOPE(N278:N313,$I278:$I313)</f>
        <v>1.1768367181121531</v>
      </c>
      <c r="S313" s="40">
        <f t="shared" si="604"/>
        <v>1.1343206992514954</v>
      </c>
      <c r="T313" s="29">
        <f t="shared" si="499"/>
        <v>-1.5005693140676778E-2</v>
      </c>
      <c r="U313" s="43"/>
      <c r="V313" s="23">
        <f>'Conservative Formula 2025'!M313-J313</f>
        <v>4.1478877551010323E-3</v>
      </c>
      <c r="W313" s="23">
        <f>'Conservative Formula 2025'!N313-J313</f>
        <v>-2.764272347829163E-2</v>
      </c>
      <c r="X313" s="40">
        <f t="shared" si="565"/>
        <v>0.76564761186340613</v>
      </c>
      <c r="Y313" s="40">
        <f t="shared" si="566"/>
        <v>1.1022726821298903</v>
      </c>
      <c r="Z313" s="29">
        <f t="shared" si="496"/>
        <v>3.0506156606673145E-2</v>
      </c>
      <c r="AA313" s="6"/>
    </row>
    <row r="314" spans="1:27" x14ac:dyDescent="0.2">
      <c r="A314" s="24">
        <v>20058</v>
      </c>
      <c r="B314" s="4">
        <v>7.6993288798076875E-2</v>
      </c>
      <c r="C314" s="4">
        <v>9.5847108759589794E-2</v>
      </c>
      <c r="D314" s="4">
        <v>0.10206008576177639</v>
      </c>
      <c r="E314" s="4">
        <v>8.5904875046881601E-2</v>
      </c>
      <c r="F314" s="4">
        <v>9.5724160722988394E-2</v>
      </c>
      <c r="G314" s="4">
        <v>0.1082329554681587</v>
      </c>
      <c r="I314" s="4">
        <v>9.3800000000000008E-2</v>
      </c>
      <c r="J314" s="4">
        <v>5.9999999999999995E-4</v>
      </c>
      <c r="L314" s="23">
        <f t="shared" si="488"/>
        <v>7.6393288798076872E-2</v>
      </c>
      <c r="M314" s="23">
        <f t="shared" si="489"/>
        <v>8.5304875046881598E-2</v>
      </c>
      <c r="N314" s="23">
        <f t="shared" si="490"/>
        <v>0.10146008576177638</v>
      </c>
      <c r="O314" s="23">
        <f t="shared" si="491"/>
        <v>0.10763295546815869</v>
      </c>
      <c r="P314" s="40">
        <f t="shared" si="562"/>
        <v>0.59149945470899246</v>
      </c>
      <c r="Q314" s="40">
        <f t="shared" ref="Q314" si="605">MAX(0.25,SLOPE(M279:M314,$I279:$I314))</f>
        <v>0.83243024971602197</v>
      </c>
      <c r="R314" s="40">
        <f t="shared" ref="R314:S314" si="606">SLOPE(N279:N314,$I279:$I314)</f>
        <v>1.1736735033035508</v>
      </c>
      <c r="S314" s="40">
        <f t="shared" si="606"/>
        <v>1.1489519626826084</v>
      </c>
      <c r="T314" s="29">
        <f t="shared" si="499"/>
        <v>3.1555997613881018E-2</v>
      </c>
      <c r="U314" s="43"/>
      <c r="V314" s="23">
        <f>'Conservative Formula 2025'!M314-J314</f>
        <v>0.10646713002589385</v>
      </c>
      <c r="W314" s="23">
        <f>'Conservative Formula 2025'!N314-J314</f>
        <v>0.10325287805752829</v>
      </c>
      <c r="X314" s="40">
        <f t="shared" si="565"/>
        <v>0.83290185059552135</v>
      </c>
      <c r="Y314" s="40">
        <f t="shared" si="566"/>
        <v>1.1277753040764387</v>
      </c>
      <c r="Z314" s="29">
        <f t="shared" si="496"/>
        <v>4.5382283823610231E-2</v>
      </c>
      <c r="AA314" s="6"/>
    </row>
    <row r="315" spans="1:27" x14ac:dyDescent="0.2">
      <c r="A315" s="24">
        <v>20089</v>
      </c>
      <c r="B315" s="4">
        <v>8.1700507406612388E-2</v>
      </c>
      <c r="C315" s="4">
        <v>8.9168568109275315E-2</v>
      </c>
      <c r="D315" s="4">
        <v>0.14745400116399265</v>
      </c>
      <c r="E315" s="4">
        <v>3.0660917010145949E-2</v>
      </c>
      <c r="F315" s="4">
        <v>5.622220479108031E-2</v>
      </c>
      <c r="G315" s="4">
        <v>9.0387834990441007E-2</v>
      </c>
      <c r="I315" s="4">
        <v>5.4800000000000001E-2</v>
      </c>
      <c r="J315" s="4">
        <v>8.0000000000000004E-4</v>
      </c>
      <c r="L315" s="23">
        <f t="shared" si="488"/>
        <v>8.0900507406612393E-2</v>
      </c>
      <c r="M315" s="23">
        <f t="shared" si="489"/>
        <v>2.9860917010145951E-2</v>
      </c>
      <c r="N315" s="23">
        <f t="shared" si="490"/>
        <v>0.14665400116399266</v>
      </c>
      <c r="O315" s="23">
        <f t="shared" si="491"/>
        <v>8.9587834990441012E-2</v>
      </c>
      <c r="P315" s="40">
        <f t="shared" si="562"/>
        <v>0.64724636513882283</v>
      </c>
      <c r="Q315" s="40">
        <f t="shared" ref="Q315" si="607">MAX(0.25,SLOPE(M280:M315,$I280:$I315))</f>
        <v>0.8098529693908868</v>
      </c>
      <c r="R315" s="40">
        <f t="shared" ref="R315:S315" si="608">SLOPE(N280:N315,$I280:$I315)</f>
        <v>1.2825336168553931</v>
      </c>
      <c r="S315" s="40">
        <f t="shared" si="608"/>
        <v>1.1846898914258606</v>
      </c>
      <c r="T315" s="29">
        <f t="shared" si="499"/>
        <v>-1.5141312317901015E-2</v>
      </c>
      <c r="U315" s="43"/>
      <c r="V315" s="23">
        <f>'Conservative Formula 2025'!M315-J315</f>
        <v>6.3758894630283308E-2</v>
      </c>
      <c r="W315" s="23">
        <f>'Conservative Formula 2025'!N315-J315</f>
        <v>0.16883683998306834</v>
      </c>
      <c r="X315" s="40">
        <f t="shared" si="565"/>
        <v>0.85994824752961097</v>
      </c>
      <c r="Y315" s="40">
        <f t="shared" si="566"/>
        <v>1.2664208071874159</v>
      </c>
      <c r="Z315" s="29">
        <f t="shared" si="496"/>
        <v>-7.3157561494826912E-2</v>
      </c>
      <c r="AA315" s="6"/>
    </row>
    <row r="316" spans="1:27" x14ac:dyDescent="0.2">
      <c r="A316" s="24">
        <v>20120</v>
      </c>
      <c r="B316" s="4">
        <v>2.053822022241758E-2</v>
      </c>
      <c r="C316" s="4">
        <v>7.146108678292018E-3</v>
      </c>
      <c r="D316" s="4">
        <v>2.7562048060734368E-2</v>
      </c>
      <c r="E316" s="4">
        <v>1.5781862683544645E-2</v>
      </c>
      <c r="F316" s="4">
        <v>-1.2292982554984455E-3</v>
      </c>
      <c r="G316" s="4">
        <v>1.267381492576769E-2</v>
      </c>
      <c r="I316" s="4">
        <v>6.0000000000000001E-3</v>
      </c>
      <c r="J316" s="4">
        <v>8.0000000000000004E-4</v>
      </c>
      <c r="L316" s="23">
        <f t="shared" si="488"/>
        <v>1.9738220222417582E-2</v>
      </c>
      <c r="M316" s="23">
        <f t="shared" si="489"/>
        <v>1.4981862683544645E-2</v>
      </c>
      <c r="N316" s="23">
        <f t="shared" si="490"/>
        <v>2.6762048060734369E-2</v>
      </c>
      <c r="O316" s="23">
        <f t="shared" si="491"/>
        <v>1.187381492576769E-2</v>
      </c>
      <c r="P316" s="40">
        <f t="shared" si="562"/>
        <v>0.64478654855236328</v>
      </c>
      <c r="Q316" s="40">
        <f t="shared" ref="Q316" si="609">MAX(0.25,SLOPE(M281:M316,$I281:$I316))</f>
        <v>0.80820505231058826</v>
      </c>
      <c r="R316" s="40">
        <f t="shared" ref="R316:S316" si="610">SLOPE(N281:N316,$I281:$I316)</f>
        <v>1.277286500740332</v>
      </c>
      <c r="S316" s="40">
        <f t="shared" si="610"/>
        <v>1.182637475302557</v>
      </c>
      <c r="T316" s="29">
        <f t="shared" si="499"/>
        <v>9.0529506178906281E-3</v>
      </c>
      <c r="U316" s="43"/>
      <c r="V316" s="23">
        <f>'Conservative Formula 2025'!M316-J316</f>
        <v>2.1918785714284985E-2</v>
      </c>
      <c r="W316" s="23">
        <f>'Conservative Formula 2025'!N316-J316</f>
        <v>9.9404387755094529E-3</v>
      </c>
      <c r="X316" s="40">
        <f t="shared" si="565"/>
        <v>0.85728598856935834</v>
      </c>
      <c r="Y316" s="40">
        <f t="shared" si="566"/>
        <v>1.2638789007164206</v>
      </c>
      <c r="Z316" s="29">
        <f t="shared" si="496"/>
        <v>1.7639255604702912E-2</v>
      </c>
      <c r="AA316" s="6"/>
    </row>
    <row r="317" spans="1:27" x14ac:dyDescent="0.2">
      <c r="A317" s="24">
        <v>20148</v>
      </c>
      <c r="B317" s="4">
        <v>4.1471644949937048E-2</v>
      </c>
      <c r="C317" s="4">
        <v>4.5068174262513638E-2</v>
      </c>
      <c r="D317" s="4">
        <v>5.4849024324715945E-2</v>
      </c>
      <c r="E317" s="4">
        <v>2.4707503704379352E-2</v>
      </c>
      <c r="F317" s="4">
        <v>2.8702330620186789E-2</v>
      </c>
      <c r="G317" s="4">
        <v>4.3407300317369613E-2</v>
      </c>
      <c r="I317" s="4">
        <v>3.0200000000000001E-2</v>
      </c>
      <c r="J317" s="4">
        <v>8.9999999999999998E-4</v>
      </c>
      <c r="L317" s="23">
        <f t="shared" si="488"/>
        <v>4.057164494993705E-2</v>
      </c>
      <c r="M317" s="23">
        <f t="shared" si="489"/>
        <v>2.3807503704379351E-2</v>
      </c>
      <c r="N317" s="23">
        <f t="shared" si="490"/>
        <v>5.3949024324715947E-2</v>
      </c>
      <c r="O317" s="23">
        <f t="shared" si="491"/>
        <v>4.2507300317369615E-2</v>
      </c>
      <c r="P317" s="40">
        <f t="shared" si="562"/>
        <v>0.65349539969838022</v>
      </c>
      <c r="Q317" s="40">
        <f t="shared" ref="Q317" si="611">MAX(0.25,SLOPE(M282:M317,$I282:$I317))</f>
        <v>0.80384382802713139</v>
      </c>
      <c r="R317" s="40">
        <f t="shared" ref="R317:S317" si="612">SLOPE(N282:N317,$I282:$I317)</f>
        <v>1.2926904465594669</v>
      </c>
      <c r="S317" s="40">
        <f t="shared" si="612"/>
        <v>1.197895391347207</v>
      </c>
      <c r="T317" s="29">
        <f t="shared" si="499"/>
        <v>7.0999208847984871E-3</v>
      </c>
      <c r="U317" s="43"/>
      <c r="V317" s="23">
        <f>'Conservative Formula 2025'!M317-J317</f>
        <v>5.8135179727053857E-2</v>
      </c>
      <c r="W317" s="23">
        <f>'Conservative Formula 2025'!N317-J317</f>
        <v>5.283614061837584E-2</v>
      </c>
      <c r="X317" s="40">
        <f t="shared" si="565"/>
        <v>0.86421623657061175</v>
      </c>
      <c r="Y317" s="40">
        <f t="shared" si="566"/>
        <v>1.2727681594009843</v>
      </c>
      <c r="Z317" s="29">
        <f t="shared" si="496"/>
        <v>2.6008303150360533E-2</v>
      </c>
      <c r="AA317" s="6"/>
    </row>
    <row r="318" spans="1:27" x14ac:dyDescent="0.2">
      <c r="A318" s="24">
        <v>20179</v>
      </c>
      <c r="B318" s="4">
        <v>1.9162288871874544E-3</v>
      </c>
      <c r="C318" s="4">
        <v>-3.826418844504742E-4</v>
      </c>
      <c r="D318" s="4">
        <v>4.8920932965186292E-3</v>
      </c>
      <c r="E318" s="4">
        <v>-7.6407537891900468E-3</v>
      </c>
      <c r="F318" s="4">
        <v>-3.9886551270996717E-3</v>
      </c>
      <c r="G318" s="4">
        <v>2.4233105020568413E-2</v>
      </c>
      <c r="I318" s="4">
        <v>-1.6000000000000001E-3</v>
      </c>
      <c r="J318" s="4">
        <v>1E-3</v>
      </c>
      <c r="L318" s="23">
        <f t="shared" si="488"/>
        <v>9.1622888718745441E-4</v>
      </c>
      <c r="M318" s="23">
        <f t="shared" si="489"/>
        <v>-8.6407537891900477E-3</v>
      </c>
      <c r="N318" s="23">
        <f t="shared" si="490"/>
        <v>3.8920932965186292E-3</v>
      </c>
      <c r="O318" s="23">
        <f t="shared" si="491"/>
        <v>2.3233105020568412E-2</v>
      </c>
      <c r="P318" s="40">
        <f t="shared" si="562"/>
        <v>0.66598517803693735</v>
      </c>
      <c r="Q318" s="40">
        <f t="shared" ref="Q318" si="613">MAX(0.25,SLOPE(M283:M318,$I283:$I318))</f>
        <v>0.80710332972099175</v>
      </c>
      <c r="R318" s="40">
        <f t="shared" ref="R318:S318" si="614">SLOPE(N283:N318,$I283:$I318)</f>
        <v>1.3108233361647377</v>
      </c>
      <c r="S318" s="40">
        <f t="shared" si="614"/>
        <v>1.1853540083225513</v>
      </c>
      <c r="T318" s="29">
        <f t="shared" si="499"/>
        <v>-1.5876517207103348E-2</v>
      </c>
      <c r="U318" s="43"/>
      <c r="V318" s="23">
        <f>'Conservative Formula 2025'!M318-J318</f>
        <v>7.100056803924005E-3</v>
      </c>
      <c r="W318" s="23">
        <f>'Conservative Formula 2025'!N318-J318</f>
        <v>-8.3762268800552375E-3</v>
      </c>
      <c r="X318" s="40">
        <f t="shared" si="565"/>
        <v>0.87151089544898186</v>
      </c>
      <c r="Y318" s="40">
        <f t="shared" si="566"/>
        <v>1.297770520107675</v>
      </c>
      <c r="Z318" s="29">
        <f t="shared" si="496"/>
        <v>1.4796711888116612E-2</v>
      </c>
      <c r="AA318" s="6"/>
    </row>
    <row r="319" spans="1:27" x14ac:dyDescent="0.2">
      <c r="A319" s="24">
        <v>20208</v>
      </c>
      <c r="B319" s="4">
        <v>2.0813855368753797E-2</v>
      </c>
      <c r="C319" s="4">
        <v>1.8894319768461454E-2</v>
      </c>
      <c r="D319" s="4">
        <v>1.3244753065109194E-2</v>
      </c>
      <c r="E319" s="4">
        <v>2.4085195007209625E-2</v>
      </c>
      <c r="F319" s="4">
        <v>4.4725295616680372E-2</v>
      </c>
      <c r="G319" s="4">
        <v>1.2503051906653573E-2</v>
      </c>
      <c r="I319" s="4">
        <v>3.1099999999999999E-2</v>
      </c>
      <c r="J319" s="4">
        <v>1E-3</v>
      </c>
      <c r="L319" s="23">
        <f t="shared" si="488"/>
        <v>1.9813855368753797E-2</v>
      </c>
      <c r="M319" s="23">
        <f t="shared" si="489"/>
        <v>2.3085195007209625E-2</v>
      </c>
      <c r="N319" s="23">
        <f t="shared" si="490"/>
        <v>1.2244753065109193E-2</v>
      </c>
      <c r="O319" s="23">
        <f t="shared" si="491"/>
        <v>1.1503051906653572E-2</v>
      </c>
      <c r="P319" s="40">
        <f t="shared" si="562"/>
        <v>0.66448650396009268</v>
      </c>
      <c r="Q319" s="40">
        <f t="shared" ref="Q319" si="615">MAX(0.25,SLOPE(M284:M319,$I284:$I319))</f>
        <v>0.80883690811136044</v>
      </c>
      <c r="R319" s="40">
        <f t="shared" ref="R319:S319" si="616">SLOPE(N284:N319,$I284:$I319)</f>
        <v>1.3133592178121245</v>
      </c>
      <c r="S319" s="40">
        <f t="shared" si="616"/>
        <v>1.1655460945333982</v>
      </c>
      <c r="T319" s="29">
        <f t="shared" si="499"/>
        <v>1.9654068259442423E-2</v>
      </c>
      <c r="U319" s="43"/>
      <c r="V319" s="23">
        <f>'Conservative Formula 2025'!M319-J319</f>
        <v>2.8445194290210085E-2</v>
      </c>
      <c r="W319" s="23">
        <f>'Conservative Formula 2025'!N319-J319</f>
        <v>9.5956886684785969E-3</v>
      </c>
      <c r="X319" s="40">
        <f t="shared" si="565"/>
        <v>0.8684079363334819</v>
      </c>
      <c r="Y319" s="40">
        <f t="shared" si="566"/>
        <v>1.3181759091293292</v>
      </c>
      <c r="Z319" s="29">
        <f t="shared" si="496"/>
        <v>2.5244963291331718E-2</v>
      </c>
      <c r="AA319" s="6"/>
    </row>
    <row r="320" spans="1:27" x14ac:dyDescent="0.2">
      <c r="A320" s="24">
        <v>20240</v>
      </c>
      <c r="B320" s="4">
        <v>9.5383837924289949E-3</v>
      </c>
      <c r="C320" s="4">
        <v>-4.3648894919122716E-3</v>
      </c>
      <c r="D320" s="4">
        <v>2.2030852357384889E-2</v>
      </c>
      <c r="E320" s="4">
        <v>4.3308326877959935E-3</v>
      </c>
      <c r="F320" s="4">
        <v>1.1971506443712254E-2</v>
      </c>
      <c r="G320" s="4">
        <v>2.6204098100153672E-2</v>
      </c>
      <c r="I320" s="4">
        <v>9.300000000000001E-3</v>
      </c>
      <c r="J320" s="4">
        <v>1.4000000000000002E-3</v>
      </c>
      <c r="L320" s="23">
        <f t="shared" si="488"/>
        <v>8.1383837924289947E-3</v>
      </c>
      <c r="M320" s="23">
        <f t="shared" si="489"/>
        <v>2.9308326877959933E-3</v>
      </c>
      <c r="N320" s="23">
        <f t="shared" si="490"/>
        <v>2.0630852357384891E-2</v>
      </c>
      <c r="O320" s="23">
        <f t="shared" si="491"/>
        <v>2.4804098100153674E-2</v>
      </c>
      <c r="P320" s="40">
        <f t="shared" si="562"/>
        <v>0.6688466202686516</v>
      </c>
      <c r="Q320" s="40">
        <f t="shared" ref="Q320" si="617">MAX(0.25,SLOPE(M285:M320,$I285:$I320))</f>
        <v>0.81054832879199035</v>
      </c>
      <c r="R320" s="40">
        <f t="shared" ref="R320:S320" si="618">SLOPE(N285:N320,$I285:$I320)</f>
        <v>1.3234564050182904</v>
      </c>
      <c r="S320" s="40">
        <f t="shared" si="618"/>
        <v>1.1630352934805515</v>
      </c>
      <c r="T320" s="29">
        <f t="shared" si="499"/>
        <v>-1.0559206794651509E-2</v>
      </c>
      <c r="U320" s="43"/>
      <c r="V320" s="23">
        <f>'Conservative Formula 2025'!M320-J320</f>
        <v>-3.2088568918701588E-3</v>
      </c>
      <c r="W320" s="23">
        <f>'Conservative Formula 2025'!N320-J320</f>
        <v>1.7166691674539061E-2</v>
      </c>
      <c r="X320" s="40">
        <f t="shared" si="565"/>
        <v>0.8802414024484273</v>
      </c>
      <c r="Y320" s="40">
        <f t="shared" si="566"/>
        <v>1.3259505801756359</v>
      </c>
      <c r="Z320" s="29">
        <f t="shared" si="496"/>
        <v>-1.6718168995568859E-2</v>
      </c>
      <c r="AA320" s="6"/>
    </row>
    <row r="321" spans="1:27" x14ac:dyDescent="0.2">
      <c r="A321" s="24">
        <v>20270</v>
      </c>
      <c r="B321" s="4">
        <v>2.9212492144229385E-2</v>
      </c>
      <c r="C321" s="4">
        <v>3.1392640998481935E-2</v>
      </c>
      <c r="D321" s="4">
        <v>3.7469467506106247E-2</v>
      </c>
      <c r="E321" s="4">
        <v>4.8503774299606395E-2</v>
      </c>
      <c r="F321" s="4">
        <v>8.7563003609232526E-2</v>
      </c>
      <c r="G321" s="4">
        <v>5.8639926002189702E-2</v>
      </c>
      <c r="I321" s="4">
        <v>6.5500000000000003E-2</v>
      </c>
      <c r="J321" s="4">
        <v>1E-3</v>
      </c>
      <c r="L321" s="23">
        <f t="shared" si="488"/>
        <v>2.8212492144229384E-2</v>
      </c>
      <c r="M321" s="23">
        <f t="shared" si="489"/>
        <v>4.7503774299606394E-2</v>
      </c>
      <c r="N321" s="23">
        <f t="shared" si="490"/>
        <v>3.6469467506106246E-2</v>
      </c>
      <c r="O321" s="23">
        <f t="shared" si="491"/>
        <v>5.7639926002189701E-2</v>
      </c>
      <c r="P321" s="40">
        <f t="shared" si="562"/>
        <v>0.64578936183963176</v>
      </c>
      <c r="Q321" s="40">
        <f t="shared" ref="Q321" si="619">MAX(0.25,SLOPE(M286:M321,$I286:$I321))</f>
        <v>0.80012204394899855</v>
      </c>
      <c r="R321" s="40">
        <f t="shared" ref="R321:S321" si="620">SLOPE(N286:N321,$I286:$I321)</f>
        <v>1.2611298931108239</v>
      </c>
      <c r="S321" s="40">
        <f t="shared" si="620"/>
        <v>1.1430967053277341</v>
      </c>
      <c r="T321" s="29">
        <f t="shared" si="499"/>
        <v>1.18358153962441E-2</v>
      </c>
      <c r="U321" s="43"/>
      <c r="V321" s="23">
        <f>'Conservative Formula 2025'!M321-J321</f>
        <v>4.2541818294314138E-2</v>
      </c>
      <c r="W321" s="23">
        <f>'Conservative Formula 2025'!N321-J321</f>
        <v>1.5211477113770244E-2</v>
      </c>
      <c r="X321" s="40">
        <f t="shared" si="565"/>
        <v>0.85683815930792107</v>
      </c>
      <c r="Y321" s="40">
        <f t="shared" si="566"/>
        <v>1.2428202175274097</v>
      </c>
      <c r="Z321" s="29">
        <f t="shared" si="496"/>
        <v>3.6857587717755991E-2</v>
      </c>
      <c r="AA321" s="6"/>
    </row>
    <row r="322" spans="1:27" x14ac:dyDescent="0.2">
      <c r="A322" s="24">
        <v>20299</v>
      </c>
      <c r="B322" s="4">
        <v>1.7502746976330696E-2</v>
      </c>
      <c r="C322" s="4">
        <v>6.4634856231873261E-3</v>
      </c>
      <c r="D322" s="4">
        <v>-3.6648943703577741E-3</v>
      </c>
      <c r="E322" s="4">
        <v>2.9587142430537172E-2</v>
      </c>
      <c r="F322" s="4">
        <v>2.688210456851059E-2</v>
      </c>
      <c r="G322" s="4">
        <v>-1.290198880876392E-2</v>
      </c>
      <c r="I322" s="4">
        <v>1.9E-2</v>
      </c>
      <c r="J322" s="4">
        <v>1E-3</v>
      </c>
      <c r="L322" s="23">
        <f t="shared" si="488"/>
        <v>1.6502746976330696E-2</v>
      </c>
      <c r="M322" s="23">
        <f t="shared" si="489"/>
        <v>2.8587142430537171E-2</v>
      </c>
      <c r="N322" s="23">
        <f t="shared" si="490"/>
        <v>-4.6648943703577741E-3</v>
      </c>
      <c r="O322" s="23">
        <f t="shared" si="491"/>
        <v>-1.3901988808763921E-2</v>
      </c>
      <c r="P322" s="40">
        <f t="shared" si="562"/>
        <v>0.64643944800774733</v>
      </c>
      <c r="Q322" s="40">
        <f t="shared" ref="Q322" si="621">MAX(0.25,SLOPE(M287:M322,$I287:$I322))</f>
        <v>0.8023320074223782</v>
      </c>
      <c r="R322" s="40">
        <f t="shared" ref="R322:S322" si="622">SLOPE(N287:N322,$I287:$I322)</f>
        <v>1.257021577142712</v>
      </c>
      <c r="S322" s="40">
        <f t="shared" si="622"/>
        <v>1.1376220845211118</v>
      </c>
      <c r="T322" s="29">
        <f t="shared" si="499"/>
        <v>3.8571764415841842E-2</v>
      </c>
      <c r="U322" s="43"/>
      <c r="V322" s="23">
        <f>'Conservative Formula 2025'!M322-J322</f>
        <v>2.0726041237114301E-2</v>
      </c>
      <c r="W322" s="23">
        <f>'Conservative Formula 2025'!N322-J322</f>
        <v>8.9682474226827624E-3</v>
      </c>
      <c r="X322" s="40">
        <f t="shared" si="565"/>
        <v>0.85751734482320119</v>
      </c>
      <c r="Y322" s="40">
        <f t="shared" si="566"/>
        <v>1.2427648951143984</v>
      </c>
      <c r="Z322" s="29">
        <f t="shared" si="496"/>
        <v>1.6972934512897022E-2</v>
      </c>
      <c r="AA322" s="6"/>
    </row>
    <row r="323" spans="1:27" x14ac:dyDescent="0.2">
      <c r="A323" s="24">
        <v>20332</v>
      </c>
      <c r="B323" s="4">
        <v>6.656565941453696E-3</v>
      </c>
      <c r="C323" s="4">
        <v>2.5402619199232923E-3</v>
      </c>
      <c r="D323" s="4">
        <v>3.129169682320132E-3</v>
      </c>
      <c r="E323" s="4">
        <v>2.4386491296892743E-3</v>
      </c>
      <c r="F323" s="4">
        <v>-2.9710228637773728E-3</v>
      </c>
      <c r="G323" s="4">
        <v>2.9672556615854884E-2</v>
      </c>
      <c r="I323" s="4">
        <v>2.0999999999999999E-3</v>
      </c>
      <c r="J323" s="4">
        <v>1.6000000000000001E-3</v>
      </c>
      <c r="L323" s="23">
        <f t="shared" si="488"/>
        <v>5.0565659414536961E-3</v>
      </c>
      <c r="M323" s="23">
        <f t="shared" si="489"/>
        <v>8.386491296892742E-4</v>
      </c>
      <c r="N323" s="23">
        <f t="shared" si="490"/>
        <v>1.529169682320132E-3</v>
      </c>
      <c r="O323" s="23">
        <f t="shared" si="491"/>
        <v>2.8072556615854883E-2</v>
      </c>
      <c r="P323" s="40">
        <f t="shared" si="562"/>
        <v>0.65354564434262852</v>
      </c>
      <c r="Q323" s="40">
        <f t="shared" ref="Q323" si="623">MAX(0.25,SLOPE(M288:M323,$I288:$I323))</f>
        <v>0.80470801238718204</v>
      </c>
      <c r="R323" s="40">
        <f t="shared" ref="R323:S323" si="624">SLOPE(N288:N323,$I288:$I323)</f>
        <v>1.2526303973537436</v>
      </c>
      <c r="S323" s="40">
        <f t="shared" si="624"/>
        <v>1.1238619031934949</v>
      </c>
      <c r="T323" s="29">
        <f t="shared" si="499"/>
        <v>-8.512789864948949E-3</v>
      </c>
      <c r="U323" s="43"/>
      <c r="V323" s="23">
        <f>'Conservative Formula 2025'!M323-J323</f>
        <v>9.4118045997906748E-3</v>
      </c>
      <c r="W323" s="23">
        <f>'Conservative Formula 2025'!N323-J323</f>
        <v>-1.2738988133614914E-2</v>
      </c>
      <c r="X323" s="40">
        <f t="shared" si="565"/>
        <v>0.85984773360073941</v>
      </c>
      <c r="Y323" s="40">
        <f t="shared" si="566"/>
        <v>1.2465210868750483</v>
      </c>
      <c r="Z323" s="29">
        <f t="shared" si="496"/>
        <v>2.1226164800744813E-2</v>
      </c>
      <c r="AA323" s="6"/>
    </row>
    <row r="324" spans="1:27" x14ac:dyDescent="0.2">
      <c r="A324" s="24">
        <v>20362</v>
      </c>
      <c r="B324" s="4">
        <v>3.1396604638955772E-4</v>
      </c>
      <c r="C324" s="4">
        <v>-2.6378573557106488E-3</v>
      </c>
      <c r="D324" s="4">
        <v>-6.0276945059742904E-3</v>
      </c>
      <c r="E324" s="4">
        <v>-6.9901952362445563E-3</v>
      </c>
      <c r="F324" s="4">
        <v>3.2507003562125547E-3</v>
      </c>
      <c r="G324" s="4">
        <v>-6.678454487860308E-3</v>
      </c>
      <c r="I324" s="4">
        <v>-3.5999999999999999E-3</v>
      </c>
      <c r="J324" s="4">
        <v>1.6000000000000001E-3</v>
      </c>
      <c r="L324" s="23">
        <f t="shared" ref="L324:L387" si="625">B324-$J324</f>
        <v>-1.2860339536104424E-3</v>
      </c>
      <c r="M324" s="23">
        <f t="shared" ref="M324:M387" si="626">E324-$J324</f>
        <v>-8.590195236244557E-3</v>
      </c>
      <c r="N324" s="23">
        <f t="shared" ref="N324:N387" si="627">D324-$J324</f>
        <v>-7.6276945059742902E-3</v>
      </c>
      <c r="O324" s="23">
        <f t="shared" ref="O324:O387" si="628">G324-$J324</f>
        <v>-8.2784544878603088E-3</v>
      </c>
      <c r="P324" s="40">
        <f t="shared" si="562"/>
        <v>0.6580750574281734</v>
      </c>
      <c r="Q324" s="40">
        <f t="shared" ref="Q324" si="629">MAX(0.25,SLOPE(M289:M324,$I289:$I324))</f>
        <v>0.81146723780245111</v>
      </c>
      <c r="R324" s="40">
        <f t="shared" ref="R324:S324" si="630">SLOPE(N289:N324,$I289:$I324)</f>
        <v>1.2595012788193323</v>
      </c>
      <c r="S324" s="40">
        <f t="shared" si="630"/>
        <v>1.1282843351677625</v>
      </c>
      <c r="T324" s="29">
        <f t="shared" si="499"/>
        <v>4.0635895840797267E-4</v>
      </c>
      <c r="U324" s="43"/>
      <c r="V324" s="23">
        <f>'Conservative Formula 2025'!M324-J324</f>
        <v>-1.0297316633570096E-2</v>
      </c>
      <c r="W324" s="23">
        <f>'Conservative Formula 2025'!N324-J324</f>
        <v>1.4247783369701939E-2</v>
      </c>
      <c r="X324" s="40">
        <f t="shared" si="565"/>
        <v>0.86699553674969709</v>
      </c>
      <c r="Y324" s="40">
        <f t="shared" si="566"/>
        <v>1.2302609048697826</v>
      </c>
      <c r="Z324" s="29">
        <f t="shared" si="496"/>
        <v>-2.340578232848339E-2</v>
      </c>
      <c r="AA324" s="6"/>
    </row>
    <row r="325" spans="1:27" x14ac:dyDescent="0.2">
      <c r="A325" s="24">
        <v>20393</v>
      </c>
      <c r="B325" s="4">
        <v>-4.3635235477199608E-3</v>
      </c>
      <c r="C325" s="4">
        <v>-8.8421454243147179E-3</v>
      </c>
      <c r="D325" s="4">
        <v>-2.3804877076195163E-2</v>
      </c>
      <c r="E325" s="4">
        <v>-1.3122196976273148E-2</v>
      </c>
      <c r="F325" s="4">
        <v>-2.8896881959264209E-2</v>
      </c>
      <c r="G325" s="4">
        <v>-3.9179262340285903E-2</v>
      </c>
      <c r="I325" s="4">
        <v>-2.6800000000000001E-2</v>
      </c>
      <c r="J325" s="4">
        <v>1.8E-3</v>
      </c>
      <c r="L325" s="23">
        <f t="shared" si="625"/>
        <v>-6.1635235477199603E-3</v>
      </c>
      <c r="M325" s="23">
        <f t="shared" si="626"/>
        <v>-1.4922196976273148E-2</v>
      </c>
      <c r="N325" s="23">
        <f t="shared" si="627"/>
        <v>-2.5604877076195163E-2</v>
      </c>
      <c r="O325" s="23">
        <f t="shared" si="628"/>
        <v>-4.0979262340285906E-2</v>
      </c>
      <c r="P325" s="40">
        <f t="shared" si="562"/>
        <v>0.64221359036120762</v>
      </c>
      <c r="Q325" s="40">
        <f t="shared" ref="Q325" si="631">MAX(0.25,SLOPE(M290:M325,$I290:$I325))</f>
        <v>0.80580496782563171</v>
      </c>
      <c r="R325" s="40">
        <f t="shared" ref="R325:S325" si="632">SLOPE(N290:N325,$I290:$I325)</f>
        <v>1.2388062218001625</v>
      </c>
      <c r="S325" s="40">
        <f t="shared" si="632"/>
        <v>1.1365079393843576</v>
      </c>
      <c r="T325" s="29">
        <f t="shared" si="499"/>
        <v>1.444710589758836E-2</v>
      </c>
      <c r="U325" s="43"/>
      <c r="V325" s="23">
        <f>'Conservative Formula 2025'!M325-J325</f>
        <v>-7.6918247422661269E-3</v>
      </c>
      <c r="W325" s="23">
        <f>'Conservative Formula 2025'!N325-J325</f>
        <v>-2.7366453608246053E-2</v>
      </c>
      <c r="X325" s="40">
        <f t="shared" si="565"/>
        <v>0.85138241401765169</v>
      </c>
      <c r="Y325" s="40">
        <f t="shared" si="566"/>
        <v>1.2069415567196433</v>
      </c>
      <c r="Z325" s="29">
        <f t="shared" ref="Z325:Z388" si="633">V325/$X324-W325/$Y324</f>
        <v>1.3372614988643786E-2</v>
      </c>
      <c r="AA325" s="6"/>
    </row>
    <row r="326" spans="1:27" x14ac:dyDescent="0.2">
      <c r="A326" s="24">
        <v>20423</v>
      </c>
      <c r="B326" s="4">
        <v>2.768648922579664E-2</v>
      </c>
      <c r="C326" s="4">
        <v>6.9990856384320566E-2</v>
      </c>
      <c r="D326" s="4">
        <v>5.9711122078808687E-2</v>
      </c>
      <c r="E326" s="4">
        <v>5.7223960539869889E-2</v>
      </c>
      <c r="F326" s="4">
        <v>7.4508931454572158E-2</v>
      </c>
      <c r="G326" s="4">
        <v>9.5154454792614196E-2</v>
      </c>
      <c r="I326" s="4">
        <v>7.0300000000000001E-2</v>
      </c>
      <c r="J326" s="4">
        <v>1.7000000000000001E-3</v>
      </c>
      <c r="L326" s="23">
        <f t="shared" si="625"/>
        <v>2.598648922579664E-2</v>
      </c>
      <c r="M326" s="23">
        <f t="shared" si="626"/>
        <v>5.5523960539869889E-2</v>
      </c>
      <c r="N326" s="23">
        <f t="shared" si="627"/>
        <v>5.8011122078808687E-2</v>
      </c>
      <c r="O326" s="23">
        <f t="shared" si="628"/>
        <v>9.3454454792614189E-2</v>
      </c>
      <c r="P326" s="40">
        <f t="shared" si="562"/>
        <v>0.59958458914684143</v>
      </c>
      <c r="Q326" s="40">
        <f t="shared" ref="Q326" si="634">MAX(0.25,SLOPE(M291:M326,$I291:$I326))</f>
        <v>0.79009740898394487</v>
      </c>
      <c r="R326" s="40">
        <f t="shared" ref="R326:S326" si="635">SLOPE(N291:N326,$I291:$I326)</f>
        <v>1.2005847793351081</v>
      </c>
      <c r="S326" s="40">
        <f t="shared" si="635"/>
        <v>1.1595825028482818</v>
      </c>
      <c r="T326" s="29">
        <f t="shared" ref="T326:T389" si="636">(L326/$P325+M326/$Q325)/2-(N326/$R325+O326/$S325)/2</f>
        <v>-9.8444133125795974E-3</v>
      </c>
      <c r="U326" s="43"/>
      <c r="V326" s="23">
        <f>'Conservative Formula 2025'!M326-J326</f>
        <v>4.4952278954747661E-2</v>
      </c>
      <c r="W326" s="23">
        <f>'Conservative Formula 2025'!N326-J326</f>
        <v>4.296130489699105E-2</v>
      </c>
      <c r="X326" s="40">
        <f t="shared" si="565"/>
        <v>0.82098130267852132</v>
      </c>
      <c r="Y326" s="40">
        <f t="shared" si="566"/>
        <v>1.1785589583212013</v>
      </c>
      <c r="Z326" s="29">
        <f t="shared" si="633"/>
        <v>1.7203980686791048E-2</v>
      </c>
      <c r="AA326" s="6"/>
    </row>
    <row r="327" spans="1:27" x14ac:dyDescent="0.2">
      <c r="A327" s="24">
        <v>20453</v>
      </c>
      <c r="B327" s="4">
        <v>7.1205891043615299E-3</v>
      </c>
      <c r="C327" s="4">
        <v>3.4675895444188365E-2</v>
      </c>
      <c r="D327" s="4">
        <v>3.2731429223797903E-2</v>
      </c>
      <c r="E327" s="4">
        <v>5.2966322381855502E-3</v>
      </c>
      <c r="F327" s="4">
        <v>2.799238233185064E-2</v>
      </c>
      <c r="G327" s="4">
        <v>6.0137383564278224E-3</v>
      </c>
      <c r="I327" s="4">
        <v>1.49E-2</v>
      </c>
      <c r="J327" s="4">
        <v>1.8E-3</v>
      </c>
      <c r="L327" s="23">
        <f t="shared" si="625"/>
        <v>5.3205891043615304E-3</v>
      </c>
      <c r="M327" s="23">
        <f t="shared" si="626"/>
        <v>3.4966322381855502E-3</v>
      </c>
      <c r="N327" s="23">
        <f t="shared" si="627"/>
        <v>3.0931429223797904E-2</v>
      </c>
      <c r="O327" s="23">
        <f t="shared" si="628"/>
        <v>4.2137383564278229E-3</v>
      </c>
      <c r="P327" s="40">
        <f t="shared" si="562"/>
        <v>0.60388722457445332</v>
      </c>
      <c r="Q327" s="40">
        <f t="shared" ref="Q327" si="637">MAX(0.25,SLOPE(M292:M327,$I292:$I327))</f>
        <v>0.79144439952765933</v>
      </c>
      <c r="R327" s="40">
        <f t="shared" ref="R327:S327" si="638">SLOPE(N292:N327,$I292:$I327)</f>
        <v>1.2019258516651175</v>
      </c>
      <c r="S327" s="40">
        <f t="shared" si="638"/>
        <v>1.1618179231695756</v>
      </c>
      <c r="T327" s="29">
        <f t="shared" si="636"/>
        <v>-8.049056774091715E-3</v>
      </c>
      <c r="U327" s="43"/>
      <c r="V327" s="23">
        <f>'Conservative Formula 2025'!M327-J327</f>
        <v>1.3411217046959602E-2</v>
      </c>
      <c r="W327" s="23">
        <f>'Conservative Formula 2025'!N327-J327</f>
        <v>3.1426388441668583E-2</v>
      </c>
      <c r="X327" s="40">
        <f t="shared" si="565"/>
        <v>0.82267401150213482</v>
      </c>
      <c r="Y327" s="40">
        <f t="shared" si="566"/>
        <v>1.1809524223677645</v>
      </c>
      <c r="Z327" s="29">
        <f t="shared" si="633"/>
        <v>-1.0329502811648378E-2</v>
      </c>
      <c r="AA327" s="6"/>
    </row>
    <row r="328" spans="1:27" x14ac:dyDescent="0.2">
      <c r="A328" s="24">
        <v>20485</v>
      </c>
      <c r="B328" s="4">
        <v>-6.0733722803172352E-3</v>
      </c>
      <c r="C328" s="4">
        <v>-1.9696100948466411E-2</v>
      </c>
      <c r="D328" s="4">
        <v>-3.0082991825197469E-2</v>
      </c>
      <c r="E328" s="4">
        <v>-1.3931833018184014E-2</v>
      </c>
      <c r="F328" s="4">
        <v>-2.8114571267186417E-2</v>
      </c>
      <c r="G328" s="4">
        <v>-4.7937833593072909E-2</v>
      </c>
      <c r="I328" s="4">
        <v>-3.0299999999999997E-2</v>
      </c>
      <c r="J328" s="4">
        <v>2.2000000000000001E-3</v>
      </c>
      <c r="L328" s="23">
        <f t="shared" si="625"/>
        <v>-8.2733722803172358E-3</v>
      </c>
      <c r="M328" s="23">
        <f t="shared" si="626"/>
        <v>-1.6131833018184015E-2</v>
      </c>
      <c r="N328" s="23">
        <f t="shared" si="627"/>
        <v>-3.228299182519747E-2</v>
      </c>
      <c r="O328" s="23">
        <f t="shared" si="628"/>
        <v>-5.013783359307291E-2</v>
      </c>
      <c r="P328" s="40">
        <f t="shared" si="562"/>
        <v>0.617248474101876</v>
      </c>
      <c r="Q328" s="40">
        <f t="shared" ref="Q328" si="639">MAX(0.25,SLOPE(M293:M328,$I293:$I328))</f>
        <v>0.78483741898792192</v>
      </c>
      <c r="R328" s="40">
        <f t="shared" ref="R328:S328" si="640">SLOPE(N293:N328,$I293:$I328)</f>
        <v>1.2189725358715686</v>
      </c>
      <c r="S328" s="40">
        <f t="shared" si="640"/>
        <v>1.1743143142472003</v>
      </c>
      <c r="T328" s="29">
        <f t="shared" si="636"/>
        <v>1.7965528766801533E-2</v>
      </c>
      <c r="U328" s="43"/>
      <c r="V328" s="23">
        <f>'Conservative Formula 2025'!M328-J328</f>
        <v>-2.5008916666665403E-2</v>
      </c>
      <c r="W328" s="23">
        <f>'Conservative Formula 2025'!N328-J328</f>
        <v>-2.465087499999865E-2</v>
      </c>
      <c r="X328" s="40">
        <f t="shared" si="565"/>
        <v>0.85053947999365909</v>
      </c>
      <c r="Y328" s="40">
        <f t="shared" si="566"/>
        <v>1.1841340453724345</v>
      </c>
      <c r="Z328" s="29">
        <f t="shared" si="633"/>
        <v>-9.5258221901274448E-3</v>
      </c>
      <c r="AA328" s="6"/>
    </row>
    <row r="329" spans="1:27" x14ac:dyDescent="0.2">
      <c r="A329" s="24">
        <v>20514</v>
      </c>
      <c r="B329" s="4">
        <v>1.7360585115813842E-2</v>
      </c>
      <c r="C329" s="4">
        <v>4.0585484340254219E-2</v>
      </c>
      <c r="D329" s="4">
        <v>2.9108071345751441E-2</v>
      </c>
      <c r="E329" s="4">
        <v>2.4050256053962382E-2</v>
      </c>
      <c r="F329" s="4">
        <v>4.6016318813447032E-2</v>
      </c>
      <c r="G329" s="4">
        <v>4.9289181839013319E-2</v>
      </c>
      <c r="I329" s="4">
        <v>3.7699999999999997E-2</v>
      </c>
      <c r="J329" s="4">
        <v>1.9E-3</v>
      </c>
      <c r="L329" s="23">
        <f t="shared" si="625"/>
        <v>1.5460585115813842E-2</v>
      </c>
      <c r="M329" s="23">
        <f t="shared" si="626"/>
        <v>2.2150256053962383E-2</v>
      </c>
      <c r="N329" s="23">
        <f t="shared" si="627"/>
        <v>2.7208071345751442E-2</v>
      </c>
      <c r="O329" s="23">
        <f t="shared" si="628"/>
        <v>4.738918183901332E-2</v>
      </c>
      <c r="P329" s="40">
        <f t="shared" si="562"/>
        <v>0.6195442303589167</v>
      </c>
      <c r="Q329" s="40">
        <f t="shared" ref="Q329" si="641">MAX(0.25,SLOPE(M294:M329,$I294:$I329))</f>
        <v>0.77874417404335106</v>
      </c>
      <c r="R329" s="40">
        <f t="shared" ref="R329:S329" si="642">SLOPE(N294:N329,$I294:$I329)</f>
        <v>1.2245326497455824</v>
      </c>
      <c r="S329" s="40">
        <f t="shared" si="642"/>
        <v>1.1817733892816267</v>
      </c>
      <c r="T329" s="29">
        <f t="shared" si="636"/>
        <v>-4.7024722897784782E-3</v>
      </c>
      <c r="U329" s="43"/>
      <c r="V329" s="23">
        <f>'Conservative Formula 2025'!M329-J329</f>
        <v>2.3310880609551679E-2</v>
      </c>
      <c r="W329" s="23">
        <f>'Conservative Formula 2025'!N329-J329</f>
        <v>2.9543039035541355E-2</v>
      </c>
      <c r="X329" s="40">
        <f t="shared" si="565"/>
        <v>0.84920208288789933</v>
      </c>
      <c r="Y329" s="40">
        <f t="shared" si="566"/>
        <v>1.1910947897525226</v>
      </c>
      <c r="Z329" s="29">
        <f t="shared" si="633"/>
        <v>2.4581040819215486E-3</v>
      </c>
      <c r="AA329" s="6"/>
    </row>
    <row r="330" spans="1:27" x14ac:dyDescent="0.2">
      <c r="A330" s="24">
        <v>20544</v>
      </c>
      <c r="B330" s="4">
        <v>3.617393847201944E-2</v>
      </c>
      <c r="C330" s="4">
        <v>4.9129036067587117E-2</v>
      </c>
      <c r="D330" s="4">
        <v>4.7322680398613759E-2</v>
      </c>
      <c r="E330" s="4">
        <v>3.075438849883172E-2</v>
      </c>
      <c r="F330" s="4">
        <v>9.1676725895840638E-2</v>
      </c>
      <c r="G330" s="4">
        <v>7.0031353828643228E-2</v>
      </c>
      <c r="I330" s="4">
        <v>6.6400000000000001E-2</v>
      </c>
      <c r="J330" s="4">
        <v>1.5E-3</v>
      </c>
      <c r="L330" s="23">
        <f t="shared" si="625"/>
        <v>3.4673938472019439E-2</v>
      </c>
      <c r="M330" s="23">
        <f t="shared" si="626"/>
        <v>2.9254388498831718E-2</v>
      </c>
      <c r="N330" s="23">
        <f t="shared" si="627"/>
        <v>4.5822680398613758E-2</v>
      </c>
      <c r="O330" s="23">
        <f t="shared" si="628"/>
        <v>6.8531353828643227E-2</v>
      </c>
      <c r="P330" s="40">
        <f t="shared" si="562"/>
        <v>0.60573992046973424</v>
      </c>
      <c r="Q330" s="40">
        <f t="shared" ref="Q330" si="643">MAX(0.25,SLOPE(M295:M330,$I295:$I330))</f>
        <v>0.74468753879018679</v>
      </c>
      <c r="R330" s="40">
        <f t="shared" ref="R330:S330" si="644">SLOPE(N295:N330,$I295:$I330)</f>
        <v>1.1780724504055615</v>
      </c>
      <c r="S330" s="40">
        <f t="shared" si="644"/>
        <v>1.1792822778066712</v>
      </c>
      <c r="T330" s="29">
        <f t="shared" si="636"/>
        <v>-9.3892723834378133E-4</v>
      </c>
      <c r="U330" s="43"/>
      <c r="V330" s="23">
        <f>'Conservative Formula 2025'!M330-J330</f>
        <v>6.0521945718282677E-2</v>
      </c>
      <c r="W330" s="23">
        <f>'Conservative Formula 2025'!N330-J330</f>
        <v>3.0425849643458236E-2</v>
      </c>
      <c r="X330" s="40">
        <f t="shared" si="565"/>
        <v>0.84277310186097298</v>
      </c>
      <c r="Y330" s="40">
        <f t="shared" si="566"/>
        <v>1.1456327817719194</v>
      </c>
      <c r="Z330" s="29">
        <f t="shared" si="633"/>
        <v>4.5724751112409937E-2</v>
      </c>
      <c r="AA330" s="6"/>
    </row>
    <row r="331" spans="1:27" x14ac:dyDescent="0.2">
      <c r="A331" s="24">
        <v>20575</v>
      </c>
      <c r="B331" s="4">
        <v>4.8028783941698183E-3</v>
      </c>
      <c r="C331" s="4">
        <v>-1.4536737050572235E-3</v>
      </c>
      <c r="D331" s="4">
        <v>7.8062206714708537E-3</v>
      </c>
      <c r="E331" s="4">
        <v>3.4249458980961656E-3</v>
      </c>
      <c r="F331" s="4">
        <v>7.083963687085193E-3</v>
      </c>
      <c r="G331" s="4">
        <v>3.9541172810309E-3</v>
      </c>
      <c r="I331" s="4">
        <v>2.8000000000000004E-3</v>
      </c>
      <c r="J331" s="4">
        <v>1.9E-3</v>
      </c>
      <c r="L331" s="23">
        <f t="shared" si="625"/>
        <v>2.9028783941698185E-3</v>
      </c>
      <c r="M331" s="23">
        <f t="shared" si="626"/>
        <v>1.5249458980961656E-3</v>
      </c>
      <c r="N331" s="23">
        <f t="shared" si="627"/>
        <v>5.906220671470854E-3</v>
      </c>
      <c r="O331" s="23">
        <f t="shared" si="628"/>
        <v>2.0541172810309002E-3</v>
      </c>
      <c r="P331" s="40">
        <f t="shared" si="562"/>
        <v>0.60326816683196127</v>
      </c>
      <c r="Q331" s="40">
        <f t="shared" ref="Q331" si="645">MAX(0.25,SLOPE(M296:M331,$I296:$I331))</f>
        <v>0.74858729236120825</v>
      </c>
      <c r="R331" s="40">
        <f t="shared" ref="R331:S331" si="646">SLOPE(N296:N331,$I296:$I331)</f>
        <v>1.186219233039318</v>
      </c>
      <c r="S331" s="40">
        <f t="shared" si="646"/>
        <v>1.1842462110304195</v>
      </c>
      <c r="T331" s="29">
        <f t="shared" si="636"/>
        <v>4.2376530772653478E-5</v>
      </c>
      <c r="U331" s="43"/>
      <c r="V331" s="23">
        <f>'Conservative Formula 2025'!M331-J331</f>
        <v>9.9092708333348278E-3</v>
      </c>
      <c r="W331" s="23">
        <f>'Conservative Formula 2025'!N331-J331</f>
        <v>-7.0208437499986601E-3</v>
      </c>
      <c r="X331" s="40">
        <f t="shared" si="565"/>
        <v>0.84644767152221367</v>
      </c>
      <c r="Y331" s="40">
        <f t="shared" si="566"/>
        <v>1.1460026658987081</v>
      </c>
      <c r="Z331" s="29">
        <f t="shared" si="633"/>
        <v>1.7886288829803833E-2</v>
      </c>
      <c r="AA331" s="6"/>
    </row>
    <row r="332" spans="1:27" x14ac:dyDescent="0.2">
      <c r="A332" s="24">
        <v>20606</v>
      </c>
      <c r="B332" s="4">
        <v>-2.6552637794462486E-2</v>
      </c>
      <c r="C332" s="4">
        <v>-4.0067538628242971E-2</v>
      </c>
      <c r="D332" s="4">
        <v>-5.0272663085008218E-2</v>
      </c>
      <c r="E332" s="4">
        <v>-3.3008480778828564E-2</v>
      </c>
      <c r="F332" s="4">
        <v>-5.6209912021410124E-2</v>
      </c>
      <c r="G332" s="4">
        <v>-5.8342329045776076E-2</v>
      </c>
      <c r="I332" s="4">
        <v>-5.2000000000000005E-2</v>
      </c>
      <c r="J332" s="4">
        <v>2.3E-3</v>
      </c>
      <c r="L332" s="23">
        <f t="shared" si="625"/>
        <v>-2.8852637794462486E-2</v>
      </c>
      <c r="M332" s="23">
        <f t="shared" si="626"/>
        <v>-3.530848077882856E-2</v>
      </c>
      <c r="N332" s="23">
        <f t="shared" si="627"/>
        <v>-5.2572663085008214E-2</v>
      </c>
      <c r="O332" s="23">
        <f t="shared" si="628"/>
        <v>-6.0642329045776072E-2</v>
      </c>
      <c r="P332" s="40">
        <f t="shared" si="562"/>
        <v>0.60608045638726504</v>
      </c>
      <c r="Q332" s="40">
        <f t="shared" ref="Q332" si="647">MAX(0.25,SLOPE(M297:M332,$I297:$I332))</f>
        <v>0.7445151940458784</v>
      </c>
      <c r="R332" s="40">
        <f t="shared" ref="R332:S332" si="648">SLOPE(N297:N332,$I297:$I332)</f>
        <v>1.1608032924461138</v>
      </c>
      <c r="S332" s="40">
        <f t="shared" si="648"/>
        <v>1.1768824989259035</v>
      </c>
      <c r="T332" s="29">
        <f t="shared" si="636"/>
        <v>2.66507873283299E-4</v>
      </c>
      <c r="U332" s="43"/>
      <c r="V332" s="23">
        <f>'Conservative Formula 2025'!M332-J332</f>
        <v>-4.1793652687915378E-2</v>
      </c>
      <c r="W332" s="23">
        <f>'Conservative Formula 2025'!N332-J332</f>
        <v>-5.9530636366923489E-2</v>
      </c>
      <c r="X332" s="40">
        <f t="shared" si="565"/>
        <v>0.8532609724284661</v>
      </c>
      <c r="Y332" s="40">
        <f t="shared" si="566"/>
        <v>1.1298246498890339</v>
      </c>
      <c r="Z332" s="29">
        <f t="shared" si="633"/>
        <v>2.5709801009470776E-3</v>
      </c>
      <c r="AA332" s="6"/>
    </row>
    <row r="333" spans="1:27" x14ac:dyDescent="0.2">
      <c r="A333" s="24">
        <v>20635</v>
      </c>
      <c r="B333" s="4">
        <v>7.5233576932440815E-3</v>
      </c>
      <c r="C333" s="4">
        <v>1.3735133323578896E-2</v>
      </c>
      <c r="D333" s="4">
        <v>2.0897540904675216E-2</v>
      </c>
      <c r="E333" s="4">
        <v>1.7026179512197315E-2</v>
      </c>
      <c r="F333" s="4">
        <v>3.6028345078016999E-2</v>
      </c>
      <c r="G333" s="4">
        <v>6.1871882989156468E-2</v>
      </c>
      <c r="I333" s="4">
        <v>3.4799999999999998E-2</v>
      </c>
      <c r="J333" s="4">
        <v>2E-3</v>
      </c>
      <c r="L333" s="23">
        <f t="shared" si="625"/>
        <v>5.5233576932440815E-3</v>
      </c>
      <c r="M333" s="23">
        <f t="shared" si="626"/>
        <v>1.5026179512197315E-2</v>
      </c>
      <c r="N333" s="23">
        <f t="shared" si="627"/>
        <v>1.8897540904675214E-2</v>
      </c>
      <c r="O333" s="23">
        <f t="shared" si="628"/>
        <v>5.9871882989156466E-2</v>
      </c>
      <c r="P333" s="40">
        <f t="shared" si="562"/>
        <v>0.58394165550743982</v>
      </c>
      <c r="Q333" s="40">
        <f t="shared" ref="Q333" si="649">MAX(0.25,SLOPE(M298:M333,$I298:$I333))</f>
        <v>0.73702603029219937</v>
      </c>
      <c r="R333" s="40">
        <f t="shared" ref="R333:S333" si="650">SLOPE(N298:N333,$I298:$I333)</f>
        <v>1.1284042400651821</v>
      </c>
      <c r="S333" s="40">
        <f t="shared" si="650"/>
        <v>1.1843684830747438</v>
      </c>
      <c r="T333" s="29">
        <f t="shared" si="636"/>
        <v>-1.8928627327338327E-2</v>
      </c>
      <c r="U333" s="43"/>
      <c r="V333" s="23">
        <f>'Conservative Formula 2025'!M333-J333</f>
        <v>2.0088249295959537E-2</v>
      </c>
      <c r="W333" s="23">
        <f>'Conservative Formula 2025'!N333-J333</f>
        <v>9.408447552883727E-3</v>
      </c>
      <c r="X333" s="40">
        <f t="shared" si="565"/>
        <v>0.83495814198535956</v>
      </c>
      <c r="Y333" s="40">
        <f t="shared" si="566"/>
        <v>1.1057852675836306</v>
      </c>
      <c r="Z333" s="29">
        <f t="shared" si="633"/>
        <v>1.5215561538605675E-2</v>
      </c>
      <c r="AA333" s="6"/>
    </row>
    <row r="334" spans="1:27" x14ac:dyDescent="0.2">
      <c r="A334" s="24">
        <v>20667</v>
      </c>
      <c r="B334" s="4">
        <v>2.0871390676525881E-2</v>
      </c>
      <c r="C334" s="4">
        <v>3.7233780603873834E-2</v>
      </c>
      <c r="D334" s="4">
        <v>3.3429138902189237E-2</v>
      </c>
      <c r="E334" s="4">
        <v>3.9796273143140937E-2</v>
      </c>
      <c r="F334" s="4">
        <v>4.9633838880219106E-2</v>
      </c>
      <c r="G334" s="4">
        <v>6.6612339123499176E-2</v>
      </c>
      <c r="I334" s="4">
        <v>4.8399999999999999E-2</v>
      </c>
      <c r="J334" s="4">
        <v>2.2000000000000001E-3</v>
      </c>
      <c r="L334" s="23">
        <f t="shared" si="625"/>
        <v>1.867139067652588E-2</v>
      </c>
      <c r="M334" s="23">
        <f t="shared" si="626"/>
        <v>3.7596273143140936E-2</v>
      </c>
      <c r="N334" s="23">
        <f t="shared" si="627"/>
        <v>3.1229138902189237E-2</v>
      </c>
      <c r="O334" s="23">
        <f t="shared" si="628"/>
        <v>6.4412339123499182E-2</v>
      </c>
      <c r="P334" s="40">
        <f t="shared" si="562"/>
        <v>0.57559208930892058</v>
      </c>
      <c r="Q334" s="40">
        <f t="shared" ref="Q334" si="651">MAX(0.25,SLOPE(M299:M334,$I299:$I334))</f>
        <v>0.7371346075577706</v>
      </c>
      <c r="R334" s="40">
        <f t="shared" ref="R334:S334" si="652">SLOPE(N299:N334,$I299:$I334)</f>
        <v>1.115714318228201</v>
      </c>
      <c r="S334" s="40">
        <f t="shared" si="652"/>
        <v>1.1919513207050652</v>
      </c>
      <c r="T334" s="29">
        <f t="shared" si="636"/>
        <v>4.6232897334235606E-4</v>
      </c>
      <c r="U334" s="43"/>
      <c r="V334" s="23">
        <f>'Conservative Formula 2025'!M334-J334</f>
        <v>3.9230770833335017E-2</v>
      </c>
      <c r="W334" s="23">
        <f>'Conservative Formula 2025'!N334-J334</f>
        <v>2.9627437500001831E-2</v>
      </c>
      <c r="X334" s="40">
        <f t="shared" si="565"/>
        <v>0.83285316437124846</v>
      </c>
      <c r="Y334" s="40">
        <f t="shared" si="566"/>
        <v>1.0946741258689268</v>
      </c>
      <c r="Z334" s="29">
        <f t="shared" si="633"/>
        <v>2.0192194306694958E-2</v>
      </c>
      <c r="AA334" s="6"/>
    </row>
    <row r="335" spans="1:27" x14ac:dyDescent="0.2">
      <c r="A335" s="24">
        <v>20698</v>
      </c>
      <c r="B335" s="4">
        <v>1.0888628400445022E-3</v>
      </c>
      <c r="C335" s="4">
        <v>-1.1201650589097611E-2</v>
      </c>
      <c r="D335" s="4">
        <v>-2.7186877206333726E-2</v>
      </c>
      <c r="E335" s="4">
        <v>-2.0188284547902113E-2</v>
      </c>
      <c r="F335" s="4">
        <v>-4.3483023851729419E-2</v>
      </c>
      <c r="G335" s="4">
        <v>-1.5717342824192682E-2</v>
      </c>
      <c r="I335" s="4">
        <v>-3.1800000000000002E-2</v>
      </c>
      <c r="J335" s="4">
        <v>1.7000000000000001E-3</v>
      </c>
      <c r="L335" s="23">
        <f t="shared" si="625"/>
        <v>-6.1113715995549794E-4</v>
      </c>
      <c r="M335" s="23">
        <f t="shared" si="626"/>
        <v>-2.1888284547902113E-2</v>
      </c>
      <c r="N335" s="23">
        <f t="shared" si="627"/>
        <v>-2.8886877206333726E-2</v>
      </c>
      <c r="O335" s="23">
        <f t="shared" si="628"/>
        <v>-1.7417342824192682E-2</v>
      </c>
      <c r="P335" s="40">
        <f t="shared" si="562"/>
        <v>0.55392173335047723</v>
      </c>
      <c r="Q335" s="40">
        <f t="shared" ref="Q335" si="653">MAX(0.25,SLOPE(M300:M335,$I300:$I335))</f>
        <v>0.7502615943630585</v>
      </c>
      <c r="R335" s="40">
        <f t="shared" ref="R335:S335" si="654">SLOPE(N300:N335,$I300:$I335)</f>
        <v>1.0308209975549947</v>
      </c>
      <c r="S335" s="40">
        <f t="shared" si="654"/>
        <v>1.1370050284661519</v>
      </c>
      <c r="T335" s="29">
        <f t="shared" si="636"/>
        <v>4.8739461731148546E-3</v>
      </c>
      <c r="U335" s="43"/>
      <c r="V335" s="23">
        <f>'Conservative Formula 2025'!M335-J335</f>
        <v>-1.1650961505552525E-2</v>
      </c>
      <c r="W335" s="23">
        <f>'Conservative Formula 2025'!N335-J335</f>
        <v>-2.9245617502024555E-2</v>
      </c>
      <c r="X335" s="40">
        <f t="shared" si="565"/>
        <v>0.81246298796555461</v>
      </c>
      <c r="Y335" s="40">
        <f t="shared" si="566"/>
        <v>1.0293765009554792</v>
      </c>
      <c r="Z335" s="29">
        <f t="shared" si="633"/>
        <v>1.2727062871435851E-2</v>
      </c>
      <c r="AA335" s="6"/>
    </row>
    <row r="336" spans="1:27" x14ac:dyDescent="0.2">
      <c r="A336" s="24">
        <v>20726</v>
      </c>
      <c r="B336" s="4">
        <v>-2.6102947312086733E-2</v>
      </c>
      <c r="C336" s="4">
        <v>-2.4659781451665252E-2</v>
      </c>
      <c r="D336" s="4">
        <v>-3.3030294018466799E-2</v>
      </c>
      <c r="E336" s="4">
        <v>-3.5048463606875413E-2</v>
      </c>
      <c r="F336" s="4">
        <v>-5.351433398307015E-2</v>
      </c>
      <c r="G336" s="4">
        <v>-6.0664807357999173E-2</v>
      </c>
      <c r="I336" s="4">
        <v>-5.1399999999999994E-2</v>
      </c>
      <c r="J336" s="4">
        <v>1.8E-3</v>
      </c>
      <c r="L336" s="23">
        <f t="shared" si="625"/>
        <v>-2.7902947312086732E-2</v>
      </c>
      <c r="M336" s="23">
        <f t="shared" si="626"/>
        <v>-3.6848463606875416E-2</v>
      </c>
      <c r="N336" s="23">
        <f t="shared" si="627"/>
        <v>-3.4830294018466802E-2</v>
      </c>
      <c r="O336" s="23">
        <f t="shared" si="628"/>
        <v>-6.2464807357999176E-2</v>
      </c>
      <c r="P336" s="40">
        <f t="shared" si="562"/>
        <v>0.55204387439858915</v>
      </c>
      <c r="Q336" s="40">
        <f t="shared" ref="Q336" si="655">MAX(0.25,SLOPE(M301:M336,$I301:$I336))</f>
        <v>0.7520912361051576</v>
      </c>
      <c r="R336" s="40">
        <f t="shared" ref="R336:S336" si="656">SLOPE(N301:N336,$I301:$I336)</f>
        <v>0.9871043693260706</v>
      </c>
      <c r="S336" s="40">
        <f t="shared" si="656"/>
        <v>1.1390301472870905</v>
      </c>
      <c r="T336" s="29">
        <f t="shared" si="636"/>
        <v>-5.3803463430192183E-3</v>
      </c>
      <c r="U336" s="43"/>
      <c r="V336" s="23">
        <f>'Conservative Formula 2025'!M336-J336</f>
        <v>-2.8154789035309966E-2</v>
      </c>
      <c r="W336" s="23">
        <f>'Conservative Formula 2025'!N336-J336</f>
        <v>-5.0712436708741128E-2</v>
      </c>
      <c r="X336" s="40">
        <f t="shared" si="565"/>
        <v>0.78858697884076157</v>
      </c>
      <c r="Y336" s="40">
        <f t="shared" si="566"/>
        <v>1.0052583895211376</v>
      </c>
      <c r="Z336" s="29">
        <f t="shared" si="633"/>
        <v>1.4611570955240447E-2</v>
      </c>
      <c r="AA336" s="6"/>
    </row>
    <row r="337" spans="1:27" x14ac:dyDescent="0.2">
      <c r="A337" s="24">
        <v>20759</v>
      </c>
      <c r="B337" s="4">
        <v>1.2977052211831097E-2</v>
      </c>
      <c r="C337" s="4">
        <v>2.8741485532977062E-3</v>
      </c>
      <c r="D337" s="4">
        <v>-2.8813113574310822E-4</v>
      </c>
      <c r="E337" s="4">
        <v>1.797033550901439E-3</v>
      </c>
      <c r="F337" s="4">
        <v>6.1154903247169212E-3</v>
      </c>
      <c r="G337" s="4">
        <v>1.9009952231609395E-2</v>
      </c>
      <c r="I337" s="4">
        <v>5.1999999999999998E-3</v>
      </c>
      <c r="J337" s="4">
        <v>2.5000000000000001E-3</v>
      </c>
      <c r="L337" s="23">
        <f t="shared" si="625"/>
        <v>1.0477052211831097E-2</v>
      </c>
      <c r="M337" s="23">
        <f t="shared" si="626"/>
        <v>-7.0296644909856104E-4</v>
      </c>
      <c r="N337" s="23">
        <f t="shared" si="627"/>
        <v>-2.7881311357431083E-3</v>
      </c>
      <c r="O337" s="23">
        <f t="shared" si="628"/>
        <v>1.6509952231609396E-2</v>
      </c>
      <c r="P337" s="40">
        <f t="shared" si="562"/>
        <v>0.55538808990254329</v>
      </c>
      <c r="Q337" s="40">
        <f t="shared" ref="Q337" si="657">MAX(0.25,SLOPE(M302:M337,$I302:$I337))</f>
        <v>0.75475616002614943</v>
      </c>
      <c r="R337" s="40">
        <f t="shared" ref="R337:S337" si="658">SLOPE(N302:N337,$I302:$I337)</f>
        <v>0.99003190292324461</v>
      </c>
      <c r="S337" s="40">
        <f t="shared" si="658"/>
        <v>1.1356882870503164</v>
      </c>
      <c r="T337" s="29">
        <f t="shared" si="636"/>
        <v>3.1868930571253779E-3</v>
      </c>
      <c r="U337" s="43"/>
      <c r="V337" s="23">
        <f>'Conservative Formula 2025'!M337-J337</f>
        <v>1.7039063829788984E-2</v>
      </c>
      <c r="W337" s="23">
        <f>'Conservative Formula 2025'!N337-J337</f>
        <v>-1.4274694736843339E-2</v>
      </c>
      <c r="X337" s="40">
        <f t="shared" si="565"/>
        <v>0.79581769754180465</v>
      </c>
      <c r="Y337" s="40">
        <f t="shared" si="566"/>
        <v>1.0228070487427581</v>
      </c>
      <c r="Z337" s="29">
        <f t="shared" si="633"/>
        <v>3.5807107869686272E-2</v>
      </c>
      <c r="AA337" s="6"/>
    </row>
    <row r="338" spans="1:27" x14ac:dyDescent="0.2">
      <c r="A338" s="24">
        <v>20789</v>
      </c>
      <c r="B338" s="4">
        <v>1.0486465824812274E-2</v>
      </c>
      <c r="C338" s="4">
        <v>2.032914861556101E-4</v>
      </c>
      <c r="D338" s="4">
        <v>2.0181651052626481E-2</v>
      </c>
      <c r="E338" s="4">
        <v>2.5771966278504976E-3</v>
      </c>
      <c r="F338" s="4">
        <v>7.5572232064520239E-3</v>
      </c>
      <c r="G338" s="4">
        <v>3.2539166317779866E-3</v>
      </c>
      <c r="I338" s="4">
        <v>3.5999999999999999E-3</v>
      </c>
      <c r="J338" s="4">
        <v>2E-3</v>
      </c>
      <c r="L338" s="23">
        <f t="shared" si="625"/>
        <v>8.4864658248122744E-3</v>
      </c>
      <c r="M338" s="23">
        <f t="shared" si="626"/>
        <v>5.7719662785049759E-4</v>
      </c>
      <c r="N338" s="23">
        <f t="shared" si="627"/>
        <v>1.818165105262648E-2</v>
      </c>
      <c r="O338" s="23">
        <f t="shared" si="628"/>
        <v>1.2539166317779866E-3</v>
      </c>
      <c r="P338" s="40">
        <f t="shared" si="562"/>
        <v>0.55748144873688277</v>
      </c>
      <c r="Q338" s="40">
        <f t="shared" ref="Q338" si="659">MAX(0.25,SLOPE(M303:M338,$I303:$I338))</f>
        <v>0.75568840780880397</v>
      </c>
      <c r="R338" s="40">
        <f t="shared" ref="R338:S338" si="660">SLOPE(N303:N338,$I303:$I338)</f>
        <v>0.98844912981153388</v>
      </c>
      <c r="S338" s="40">
        <f t="shared" si="660"/>
        <v>1.1359205586971413</v>
      </c>
      <c r="T338" s="29">
        <f t="shared" si="636"/>
        <v>-1.711912366921255E-3</v>
      </c>
      <c r="U338" s="43"/>
      <c r="V338" s="23">
        <f>'Conservative Formula 2025'!M338-J338</f>
        <v>1.1117581365867714E-2</v>
      </c>
      <c r="W338" s="23">
        <f>'Conservative Formula 2025'!N338-J338</f>
        <v>-1.3199389105684965E-2</v>
      </c>
      <c r="X338" s="40">
        <f t="shared" si="565"/>
        <v>0.79861014101640893</v>
      </c>
      <c r="Y338" s="40">
        <f t="shared" si="566"/>
        <v>1.0301145974374857</v>
      </c>
      <c r="Z338" s="29">
        <f t="shared" si="633"/>
        <v>2.6875072928824104E-2</v>
      </c>
      <c r="AA338" s="6"/>
    </row>
    <row r="339" spans="1:27" x14ac:dyDescent="0.2">
      <c r="A339" s="24">
        <v>20820</v>
      </c>
      <c r="B339" s="4">
        <v>5.9829815296776889E-3</v>
      </c>
      <c r="C339" s="4">
        <v>2.8165365073933968E-2</v>
      </c>
      <c r="D339" s="4">
        <v>2.4478853199453532E-2</v>
      </c>
      <c r="E339" s="4">
        <v>1.7055545226013935E-2</v>
      </c>
      <c r="F339" s="4">
        <v>4.0690805994595625E-2</v>
      </c>
      <c r="G339" s="4">
        <v>4.0398683353404463E-2</v>
      </c>
      <c r="I339" s="4">
        <v>3.1600000000000003E-2</v>
      </c>
      <c r="J339" s="4">
        <v>2.3999999999999998E-3</v>
      </c>
      <c r="L339" s="23">
        <f t="shared" si="625"/>
        <v>3.5829815296776891E-3</v>
      </c>
      <c r="M339" s="23">
        <f t="shared" si="626"/>
        <v>1.4655545226013936E-2</v>
      </c>
      <c r="N339" s="23">
        <f t="shared" si="627"/>
        <v>2.2078853199453533E-2</v>
      </c>
      <c r="O339" s="23">
        <f t="shared" si="628"/>
        <v>3.7998683353404464E-2</v>
      </c>
      <c r="P339" s="40">
        <f t="shared" si="562"/>
        <v>0.54693755132300881</v>
      </c>
      <c r="Q339" s="40">
        <f t="shared" ref="Q339" si="661">MAX(0.25,SLOPE(M304:M339,$I304:$I339))</f>
        <v>0.75517184140036708</v>
      </c>
      <c r="R339" s="40">
        <f t="shared" ref="R339:S339" si="662">SLOPE(N304:N339,$I304:$I339)</f>
        <v>0.96611142570318942</v>
      </c>
      <c r="S339" s="40">
        <f t="shared" si="662"/>
        <v>1.1294671529763889</v>
      </c>
      <c r="T339" s="29">
        <f t="shared" si="636"/>
        <v>-1.4984013134671337E-2</v>
      </c>
      <c r="U339" s="43"/>
      <c r="V339" s="23">
        <f>'Conservative Formula 2025'!M339-J339</f>
        <v>1.880433912412767E-2</v>
      </c>
      <c r="W339" s="23">
        <f>'Conservative Formula 2025'!N339-J339</f>
        <v>1.256965217746249E-2</v>
      </c>
      <c r="X339" s="40">
        <f t="shared" si="565"/>
        <v>0.7934677685862348</v>
      </c>
      <c r="Y339" s="40">
        <f t="shared" si="566"/>
        <v>0.99726656585658424</v>
      </c>
      <c r="Z339" s="29">
        <f t="shared" si="633"/>
        <v>1.134414331342872E-2</v>
      </c>
      <c r="AA339" s="6"/>
    </row>
    <row r="340" spans="1:27" x14ac:dyDescent="0.2">
      <c r="A340" s="24">
        <v>20851</v>
      </c>
      <c r="B340" s="4">
        <v>1.9286902217775292E-2</v>
      </c>
      <c r="C340" s="4">
        <v>1.5793760292012626E-2</v>
      </c>
      <c r="D340" s="4">
        <v>5.3851433170135632E-3</v>
      </c>
      <c r="E340" s="4">
        <v>1.5456931714216582E-2</v>
      </c>
      <c r="F340" s="4">
        <v>-5.078115578642528E-2</v>
      </c>
      <c r="G340" s="4">
        <v>-5.5256418588716549E-2</v>
      </c>
      <c r="I340" s="4">
        <v>-3.5799999999999998E-2</v>
      </c>
      <c r="J340" s="4">
        <v>2.7000000000000001E-3</v>
      </c>
      <c r="L340" s="23">
        <f t="shared" si="625"/>
        <v>1.6586902217775291E-2</v>
      </c>
      <c r="M340" s="23">
        <f t="shared" si="626"/>
        <v>1.2756931714216581E-2</v>
      </c>
      <c r="N340" s="23">
        <f t="shared" si="627"/>
        <v>2.685143317013563E-3</v>
      </c>
      <c r="O340" s="23">
        <f t="shared" si="628"/>
        <v>-5.795641858871655E-2</v>
      </c>
      <c r="P340" s="40">
        <f t="shared" si="562"/>
        <v>0.50044364867047508</v>
      </c>
      <c r="Q340" s="40">
        <f t="shared" ref="Q340" si="663">MAX(0.25,SLOPE(M305:M340,$I305:$I340))</f>
        <v>0.71183040817363386</v>
      </c>
      <c r="R340" s="40">
        <f t="shared" ref="R340:S340" si="664">SLOPE(N305:N340,$I305:$I340)</f>
        <v>0.89802310705408972</v>
      </c>
      <c r="S340" s="40">
        <f t="shared" si="664"/>
        <v>1.1468930174101091</v>
      </c>
      <c r="T340" s="29">
        <f t="shared" si="636"/>
        <v>4.7876675870749424E-2</v>
      </c>
      <c r="U340" s="43"/>
      <c r="V340" s="23">
        <f>'Conservative Formula 2025'!M340-J340</f>
        <v>2.5031041666678045E-3</v>
      </c>
      <c r="W340" s="23">
        <f>'Conservative Formula 2025'!N340-J340</f>
        <v>2.2864968750001248E-2</v>
      </c>
      <c r="X340" s="40">
        <f t="shared" si="565"/>
        <v>0.76447229318867371</v>
      </c>
      <c r="Y340" s="40">
        <f t="shared" si="566"/>
        <v>0.86472479248545997</v>
      </c>
      <c r="Z340" s="29">
        <f t="shared" si="633"/>
        <v>-1.9773001197620443E-2</v>
      </c>
      <c r="AA340" s="6"/>
    </row>
    <row r="341" spans="1:27" x14ac:dyDescent="0.2">
      <c r="A341" s="24">
        <v>20879</v>
      </c>
      <c r="B341" s="4">
        <v>-1.5483837340098061E-2</v>
      </c>
      <c r="C341" s="4">
        <v>-2.4733742476880205E-2</v>
      </c>
      <c r="D341" s="4">
        <v>-4.5510526835787601E-2</v>
      </c>
      <c r="E341" s="4">
        <v>-5.2054113496113885E-3</v>
      </c>
      <c r="F341" s="4">
        <v>-2.1722158513943435E-2</v>
      </c>
      <c r="G341" s="4">
        <v>-2.1937405181877812E-2</v>
      </c>
      <c r="I341" s="4">
        <v>-2.06E-2</v>
      </c>
      <c r="J341" s="4">
        <v>2.3999999999999998E-3</v>
      </c>
      <c r="L341" s="23">
        <f t="shared" si="625"/>
        <v>-1.788383734009806E-2</v>
      </c>
      <c r="M341" s="23">
        <f t="shared" si="626"/>
        <v>-7.6054113496113879E-3</v>
      </c>
      <c r="N341" s="23">
        <f t="shared" si="627"/>
        <v>-4.7910526835787601E-2</v>
      </c>
      <c r="O341" s="23">
        <f t="shared" si="628"/>
        <v>-2.4337405181877811E-2</v>
      </c>
      <c r="P341" s="40">
        <f t="shared" si="562"/>
        <v>0.51148716641079284</v>
      </c>
      <c r="Q341" s="40">
        <f t="shared" ref="Q341" si="665">MAX(0.25,SLOPE(M306:M341,$I306:$I341))</f>
        <v>0.70781118428214129</v>
      </c>
      <c r="R341" s="40">
        <f t="shared" ref="R341:S341" si="666">SLOPE(N306:N341,$I306:$I341)</f>
        <v>0.92498883546353561</v>
      </c>
      <c r="S341" s="40">
        <f t="shared" si="666"/>
        <v>1.1467326449518753</v>
      </c>
      <c r="T341" s="29">
        <f t="shared" si="636"/>
        <v>1.4075565345700709E-2</v>
      </c>
      <c r="U341" s="43"/>
      <c r="V341" s="23">
        <f>'Conservative Formula 2025'!M341-J341</f>
        <v>-1.3449669345025825E-2</v>
      </c>
      <c r="W341" s="23">
        <f>'Conservative Formula 2025'!N341-J341</f>
        <v>-4.5694815039245038E-2</v>
      </c>
      <c r="X341" s="40">
        <f t="shared" si="565"/>
        <v>0.76874210389588316</v>
      </c>
      <c r="Y341" s="40">
        <f t="shared" si="566"/>
        <v>0.88661376207287701</v>
      </c>
      <c r="Z341" s="29">
        <f t="shared" si="633"/>
        <v>3.5249785029712113E-2</v>
      </c>
      <c r="AA341" s="6"/>
    </row>
    <row r="342" spans="1:27" x14ac:dyDescent="0.2">
      <c r="A342" s="24">
        <v>20908</v>
      </c>
      <c r="B342" s="4">
        <v>2.7457618498412772E-2</v>
      </c>
      <c r="C342" s="4">
        <v>2.3860075806363179E-2</v>
      </c>
      <c r="D342" s="4">
        <v>1.8831464767190553E-2</v>
      </c>
      <c r="E342" s="4">
        <v>1.9041117985975076E-2</v>
      </c>
      <c r="F342" s="4">
        <v>2.8554171025904296E-2</v>
      </c>
      <c r="G342" s="4">
        <v>1.7179828614839465E-2</v>
      </c>
      <c r="I342" s="4">
        <v>2.1299999999999999E-2</v>
      </c>
      <c r="J342" s="4">
        <v>2.3E-3</v>
      </c>
      <c r="L342" s="23">
        <f t="shared" si="625"/>
        <v>2.5157618498412773E-2</v>
      </c>
      <c r="M342" s="23">
        <f t="shared" si="626"/>
        <v>1.6741117985975076E-2</v>
      </c>
      <c r="N342" s="23">
        <f t="shared" si="627"/>
        <v>1.6531464767190553E-2</v>
      </c>
      <c r="O342" s="23">
        <f t="shared" si="628"/>
        <v>1.4879828614839465E-2</v>
      </c>
      <c r="P342" s="40">
        <f t="shared" si="562"/>
        <v>0.51745448125368576</v>
      </c>
      <c r="Q342" s="40">
        <f t="shared" ref="Q342" si="667">MAX(0.25,SLOPE(M307:M342,$I307:$I342))</f>
        <v>0.70712578485303923</v>
      </c>
      <c r="R342" s="40">
        <f t="shared" ref="R342:S342" si="668">SLOPE(N307:N342,$I307:$I342)</f>
        <v>0.92549073458665521</v>
      </c>
      <c r="S342" s="40">
        <f t="shared" si="668"/>
        <v>1.1451057329481444</v>
      </c>
      <c r="T342" s="29">
        <f t="shared" si="636"/>
        <v>2.09946379583703E-2</v>
      </c>
      <c r="U342" s="43"/>
      <c r="V342" s="23">
        <f>'Conservative Formula 2025'!M342-J342</f>
        <v>1.8000219835664768E-2</v>
      </c>
      <c r="W342" s="23">
        <f>'Conservative Formula 2025'!N342-J342</f>
        <v>9.3311779292046503E-3</v>
      </c>
      <c r="X342" s="40">
        <f t="shared" si="565"/>
        <v>0.77335239175025328</v>
      </c>
      <c r="Y342" s="40">
        <f t="shared" si="566"/>
        <v>0.89286011749941219</v>
      </c>
      <c r="Z342" s="29">
        <f t="shared" si="633"/>
        <v>1.2890647769925528E-2</v>
      </c>
      <c r="AA342" s="6"/>
    </row>
    <row r="343" spans="1:27" x14ac:dyDescent="0.2">
      <c r="A343" s="24">
        <v>20940</v>
      </c>
      <c r="B343" s="4">
        <v>1.2619332661629068E-2</v>
      </c>
      <c r="C343" s="4">
        <v>1.6842134390263608E-2</v>
      </c>
      <c r="D343" s="4">
        <v>1.9008559059510821E-2</v>
      </c>
      <c r="E343" s="4">
        <v>1.529357640008655E-2</v>
      </c>
      <c r="F343" s="4">
        <v>4.9075064128204948E-2</v>
      </c>
      <c r="G343" s="4">
        <v>6.997823090244859E-2</v>
      </c>
      <c r="I343" s="4">
        <v>4.2599999999999999E-2</v>
      </c>
      <c r="J343" s="4">
        <v>2.5000000000000001E-3</v>
      </c>
      <c r="L343" s="23">
        <f t="shared" si="625"/>
        <v>1.0119332661629067E-2</v>
      </c>
      <c r="M343" s="23">
        <f t="shared" si="626"/>
        <v>1.279357640008655E-2</v>
      </c>
      <c r="N343" s="23">
        <f t="shared" si="627"/>
        <v>1.6508559059510822E-2</v>
      </c>
      <c r="O343" s="23">
        <f t="shared" si="628"/>
        <v>6.7478230902448588E-2</v>
      </c>
      <c r="P343" s="40">
        <f t="shared" si="562"/>
        <v>0.52024314166992014</v>
      </c>
      <c r="Q343" s="40">
        <f t="shared" ref="Q343" si="669">MAX(0.25,SLOPE(M308:M343,$I308:$I343))</f>
        <v>0.69911859322799119</v>
      </c>
      <c r="R343" s="40">
        <f t="shared" ref="R343:S343" si="670">SLOPE(N308:N343,$I308:$I343)</f>
        <v>0.93065485769579126</v>
      </c>
      <c r="S343" s="40">
        <f t="shared" si="670"/>
        <v>1.1682026020783653</v>
      </c>
      <c r="T343" s="29">
        <f t="shared" si="636"/>
        <v>-1.9558394815426552E-2</v>
      </c>
      <c r="U343" s="43"/>
      <c r="V343" s="23">
        <f>'Conservative Formula 2025'!M343-J343</f>
        <v>1.986607368420951E-2</v>
      </c>
      <c r="W343" s="23">
        <f>'Conservative Formula 2025'!N343-J343</f>
        <v>2.2162526315788248E-2</v>
      </c>
      <c r="X343" s="40">
        <f t="shared" si="565"/>
        <v>0.76983265784879962</v>
      </c>
      <c r="Y343" s="40">
        <f t="shared" si="566"/>
        <v>0.91243349755378178</v>
      </c>
      <c r="Z343" s="29">
        <f t="shared" si="633"/>
        <v>8.6630853352524101E-4</v>
      </c>
      <c r="AA343" s="6"/>
    </row>
    <row r="344" spans="1:27" x14ac:dyDescent="0.2">
      <c r="A344" s="24">
        <v>20971</v>
      </c>
      <c r="B344" s="4">
        <v>1.0624886195949479E-2</v>
      </c>
      <c r="C344" s="4">
        <v>1.2433808839069638E-2</v>
      </c>
      <c r="D344" s="4">
        <v>2.2843198023287936E-2</v>
      </c>
      <c r="E344" s="4">
        <v>1.1409934236020547E-2</v>
      </c>
      <c r="F344" s="4">
        <v>5.1109807569469146E-2</v>
      </c>
      <c r="G344" s="4">
        <v>3.7775947322191472E-2</v>
      </c>
      <c r="I344" s="4">
        <v>3.4500000000000003E-2</v>
      </c>
      <c r="J344" s="4">
        <v>2.5999999999999999E-3</v>
      </c>
      <c r="L344" s="23">
        <f t="shared" si="625"/>
        <v>8.024886195949479E-3</v>
      </c>
      <c r="M344" s="23">
        <f t="shared" si="626"/>
        <v>8.809934236020547E-3</v>
      </c>
      <c r="N344" s="23">
        <f t="shared" si="627"/>
        <v>2.0243198023287938E-2</v>
      </c>
      <c r="O344" s="23">
        <f t="shared" si="628"/>
        <v>3.5175947322191474E-2</v>
      </c>
      <c r="P344" s="40">
        <f t="shared" si="562"/>
        <v>0.50941198717687075</v>
      </c>
      <c r="Q344" s="40">
        <f t="shared" ref="Q344" si="671">MAX(0.25,SLOPE(M309:M344,$I309:$I344))</f>
        <v>0.69169409778042656</v>
      </c>
      <c r="R344" s="40">
        <f t="shared" ref="R344:S344" si="672">SLOPE(N309:N344,$I309:$I344)</f>
        <v>0.91311837185232547</v>
      </c>
      <c r="S344" s="40">
        <f t="shared" si="672"/>
        <v>1.1654518274147661</v>
      </c>
      <c r="T344" s="29">
        <f t="shared" si="636"/>
        <v>-1.1917992492359579E-2</v>
      </c>
      <c r="U344" s="43"/>
      <c r="V344" s="23">
        <f>'Conservative Formula 2025'!M344-J344</f>
        <v>1.2758749067523103E-2</v>
      </c>
      <c r="W344" s="23">
        <f>'Conservative Formula 2025'!N344-J344</f>
        <v>1.8845883768417941E-2</v>
      </c>
      <c r="X344" s="40">
        <f t="shared" si="565"/>
        <v>0.75943128787585001</v>
      </c>
      <c r="Y344" s="40">
        <f t="shared" si="566"/>
        <v>0.89498150095921913</v>
      </c>
      <c r="Z344" s="29">
        <f t="shared" si="633"/>
        <v>-4.0811227572228465E-3</v>
      </c>
      <c r="AA344" s="6"/>
    </row>
    <row r="345" spans="1:27" x14ac:dyDescent="0.2">
      <c r="A345" s="24">
        <v>20999</v>
      </c>
      <c r="B345" s="4">
        <v>-1.2762152500717439E-2</v>
      </c>
      <c r="C345" s="4">
        <v>-3.3026639016198178E-3</v>
      </c>
      <c r="D345" s="4">
        <v>-9.0053188171087539E-3</v>
      </c>
      <c r="E345" s="4">
        <v>-2.4813175797818721E-2</v>
      </c>
      <c r="F345" s="4">
        <v>2.4431303443219754E-3</v>
      </c>
      <c r="G345" s="4">
        <v>-2.1734370601187436E-3</v>
      </c>
      <c r="I345" s="4">
        <v>-7.4000000000000003E-3</v>
      </c>
      <c r="J345" s="4">
        <v>2.3999999999999998E-3</v>
      </c>
      <c r="L345" s="23">
        <f t="shared" si="625"/>
        <v>-1.5162152500717438E-2</v>
      </c>
      <c r="M345" s="23">
        <f t="shared" si="626"/>
        <v>-2.721317579781872E-2</v>
      </c>
      <c r="N345" s="23">
        <f t="shared" si="627"/>
        <v>-1.1405318817108753E-2</v>
      </c>
      <c r="O345" s="23">
        <f t="shared" si="628"/>
        <v>-4.573437060118743E-3</v>
      </c>
      <c r="P345" s="40">
        <f t="shared" si="562"/>
        <v>0.51753568566933805</v>
      </c>
      <c r="Q345" s="40">
        <f t="shared" ref="Q345" si="673">MAX(0.25,SLOPE(M310:M345,$I310:$I345))</f>
        <v>0.70357324052973902</v>
      </c>
      <c r="R345" s="40">
        <f t="shared" ref="R345:S345" si="674">SLOPE(N310:N345,$I310:$I345)</f>
        <v>0.91552314309164962</v>
      </c>
      <c r="S345" s="40">
        <f t="shared" si="674"/>
        <v>1.1613025175890734</v>
      </c>
      <c r="T345" s="29">
        <f t="shared" si="636"/>
        <v>-2.6346063861599649E-2</v>
      </c>
      <c r="U345" s="43"/>
      <c r="V345" s="23">
        <f>'Conservative Formula 2025'!M345-J345</f>
        <v>-5.8097270995101508E-3</v>
      </c>
      <c r="W345" s="23">
        <f>'Conservative Formula 2025'!N345-J345</f>
        <v>-4.2598961873829139E-3</v>
      </c>
      <c r="X345" s="40">
        <f t="shared" si="565"/>
        <v>0.76387720819004257</v>
      </c>
      <c r="Y345" s="40">
        <f t="shared" si="566"/>
        <v>0.89111370710747828</v>
      </c>
      <c r="Z345" s="29">
        <f t="shared" si="633"/>
        <v>-2.8903434500954471E-3</v>
      </c>
      <c r="AA345" s="6"/>
    </row>
    <row r="346" spans="1:27" x14ac:dyDescent="0.2">
      <c r="A346" s="24">
        <v>21032</v>
      </c>
      <c r="B346" s="4">
        <v>5.7289254846693005E-3</v>
      </c>
      <c r="C346" s="4">
        <v>8.7404770960268774E-3</v>
      </c>
      <c r="D346" s="4">
        <v>-1.7149888927734391E-3</v>
      </c>
      <c r="E346" s="4">
        <v>8.077412821469121E-3</v>
      </c>
      <c r="F346" s="4">
        <v>1.1796998196156094E-2</v>
      </c>
      <c r="G346" s="4">
        <v>8.9809250479104819E-3</v>
      </c>
      <c r="I346" s="4">
        <v>6.6E-3</v>
      </c>
      <c r="J346" s="4">
        <v>3.0000000000000001E-3</v>
      </c>
      <c r="L346" s="23">
        <f t="shared" si="625"/>
        <v>2.7289254846693005E-3</v>
      </c>
      <c r="M346" s="23">
        <f t="shared" si="626"/>
        <v>5.0774128214691209E-3</v>
      </c>
      <c r="N346" s="23">
        <f t="shared" si="627"/>
        <v>-4.7149888927734392E-3</v>
      </c>
      <c r="O346" s="23">
        <f t="shared" si="628"/>
        <v>5.9809250479104818E-3</v>
      </c>
      <c r="P346" s="40">
        <f t="shared" si="562"/>
        <v>0.5002437908730506</v>
      </c>
      <c r="Q346" s="40">
        <f t="shared" ref="Q346" si="675">MAX(0.25,SLOPE(M311:M346,$I311:$I346))</f>
        <v>0.68083378329883881</v>
      </c>
      <c r="R346" s="40">
        <f t="shared" ref="R346:S346" si="676">SLOPE(N311:N346,$I311:$I346)</f>
        <v>0.8848083057923084</v>
      </c>
      <c r="S346" s="40">
        <f t="shared" si="676"/>
        <v>1.1728455309211963</v>
      </c>
      <c r="T346" s="29">
        <f t="shared" si="636"/>
        <v>6.2446965137067994E-3</v>
      </c>
      <c r="U346" s="43"/>
      <c r="V346" s="23">
        <f>'Conservative Formula 2025'!M346-J346</f>
        <v>5.425923160064741E-3</v>
      </c>
      <c r="W346" s="23">
        <f>'Conservative Formula 2025'!N346-J346</f>
        <v>7.2462210526303998E-3</v>
      </c>
      <c r="X346" s="40">
        <f t="shared" si="565"/>
        <v>0.74596841377686918</v>
      </c>
      <c r="Y346" s="40">
        <f t="shared" si="566"/>
        <v>0.84665046554808199</v>
      </c>
      <c r="Z346" s="29">
        <f t="shared" si="633"/>
        <v>-1.0285105242226998E-3</v>
      </c>
      <c r="AA346" s="6"/>
    </row>
    <row r="347" spans="1:27" x14ac:dyDescent="0.2">
      <c r="A347" s="24">
        <v>21062</v>
      </c>
      <c r="B347" s="4">
        <v>-2.6300869278776617E-2</v>
      </c>
      <c r="C347" s="4">
        <v>-5.7435122332709199E-2</v>
      </c>
      <c r="D347" s="4">
        <v>-6.4877092915059276E-2</v>
      </c>
      <c r="E347" s="4">
        <v>-1.1080349638619369E-2</v>
      </c>
      <c r="F347" s="4">
        <v>-5.6243319977655415E-2</v>
      </c>
      <c r="G347" s="4">
        <v>-6.2686022002562014E-2</v>
      </c>
      <c r="I347" s="4">
        <v>-5.1100000000000007E-2</v>
      </c>
      <c r="J347" s="4">
        <v>2.5000000000000001E-3</v>
      </c>
      <c r="L347" s="23">
        <f t="shared" si="625"/>
        <v>-2.8800869278776616E-2</v>
      </c>
      <c r="M347" s="23">
        <f t="shared" si="626"/>
        <v>-1.3580349638619369E-2</v>
      </c>
      <c r="N347" s="23">
        <f t="shared" si="627"/>
        <v>-6.7377092915059278E-2</v>
      </c>
      <c r="O347" s="23">
        <f t="shared" si="628"/>
        <v>-6.5186022002562016E-2</v>
      </c>
      <c r="P347" s="40">
        <f t="shared" si="562"/>
        <v>0.52112898067025892</v>
      </c>
      <c r="Q347" s="40">
        <f t="shared" ref="Q347" si="677">MAX(0.25,SLOPE(M312:M347,$I312:$I347))</f>
        <v>0.65300468100963893</v>
      </c>
      <c r="R347" s="40">
        <f t="shared" ref="R347:S347" si="678">SLOPE(N312:N347,$I312:$I347)</f>
        <v>0.92181701444097797</v>
      </c>
      <c r="S347" s="40">
        <f t="shared" si="678"/>
        <v>1.1735491651889793</v>
      </c>
      <c r="T347" s="29">
        <f t="shared" si="636"/>
        <v>2.7103933181821194E-2</v>
      </c>
      <c r="U347" s="43"/>
      <c r="V347" s="23">
        <f>'Conservative Formula 2025'!M347-J347</f>
        <v>-3.1502746503946299E-2</v>
      </c>
      <c r="W347" s="23">
        <f>'Conservative Formula 2025'!N347-J347</f>
        <v>-7.6013652047810465E-2</v>
      </c>
      <c r="X347" s="40">
        <f t="shared" si="565"/>
        <v>0.74464149822283199</v>
      </c>
      <c r="Y347" s="40">
        <f t="shared" si="566"/>
        <v>0.89911413797252948</v>
      </c>
      <c r="Z347" s="29">
        <f t="shared" si="633"/>
        <v>4.7550951188246274E-2</v>
      </c>
      <c r="AA347" s="6"/>
    </row>
    <row r="348" spans="1:27" x14ac:dyDescent="0.2">
      <c r="A348" s="24">
        <v>21093</v>
      </c>
      <c r="B348" s="4">
        <v>-2.18460487917429E-2</v>
      </c>
      <c r="C348" s="4">
        <v>-6.2469823277656267E-2</v>
      </c>
      <c r="D348" s="4">
        <v>-8.1424640264639025E-2</v>
      </c>
      <c r="E348" s="4">
        <v>-2.064191778571145E-2</v>
      </c>
      <c r="F348" s="4">
        <v>-6.493708653058694E-2</v>
      </c>
      <c r="G348" s="4">
        <v>-7.3215706967543093E-2</v>
      </c>
      <c r="I348" s="4">
        <v>-5.9800000000000006E-2</v>
      </c>
      <c r="J348" s="4">
        <v>2.5999999999999999E-3</v>
      </c>
      <c r="L348" s="23">
        <f t="shared" si="625"/>
        <v>-2.4446048791742898E-2</v>
      </c>
      <c r="M348" s="23">
        <f t="shared" si="626"/>
        <v>-2.3241917785711448E-2</v>
      </c>
      <c r="N348" s="23">
        <f t="shared" si="627"/>
        <v>-8.4024640264639031E-2</v>
      </c>
      <c r="O348" s="23">
        <f t="shared" si="628"/>
        <v>-7.5815706967543098E-2</v>
      </c>
      <c r="P348" s="40">
        <f t="shared" si="562"/>
        <v>0.52155154156093564</v>
      </c>
      <c r="Q348" s="40">
        <f t="shared" ref="Q348" si="679">MAX(0.25,SLOPE(M313:M348,$I313:$I348))</f>
        <v>0.61319932288127732</v>
      </c>
      <c r="R348" s="40">
        <f t="shared" ref="R348:S348" si="680">SLOPE(N313:N348,$I313:$I348)</f>
        <v>0.97426414951042239</v>
      </c>
      <c r="S348" s="40">
        <f t="shared" si="680"/>
        <v>1.1970420749744501</v>
      </c>
      <c r="T348" s="29">
        <f t="shared" si="636"/>
        <v>3.6626413777395721E-2</v>
      </c>
      <c r="U348" s="43"/>
      <c r="V348" s="23">
        <f>'Conservative Formula 2025'!M348-J348</f>
        <v>-3.3226216420948203E-2</v>
      </c>
      <c r="W348" s="23">
        <f>'Conservative Formula 2025'!N348-J348</f>
        <v>-8.5853392805010656E-2</v>
      </c>
      <c r="X348" s="40">
        <f t="shared" si="565"/>
        <v>0.73265385319108045</v>
      </c>
      <c r="Y348" s="40">
        <f t="shared" si="566"/>
        <v>0.96340070295413205</v>
      </c>
      <c r="Z348" s="29">
        <f t="shared" si="633"/>
        <v>5.0866225303423433E-2</v>
      </c>
      <c r="AA348" s="6"/>
    </row>
    <row r="349" spans="1:27" x14ac:dyDescent="0.2">
      <c r="A349" s="24">
        <v>21124</v>
      </c>
      <c r="B349" s="4">
        <v>-4.5309576062671608E-2</v>
      </c>
      <c r="C349" s="4">
        <v>-7.8162215622221809E-2</v>
      </c>
      <c r="D349" s="4">
        <v>-0.10351831341088169</v>
      </c>
      <c r="E349" s="4">
        <v>-1.6381433274203827E-2</v>
      </c>
      <c r="F349" s="4">
        <v>-3.4858786792833496E-2</v>
      </c>
      <c r="G349" s="4">
        <v>-7.1005347399706986E-2</v>
      </c>
      <c r="I349" s="4">
        <v>-4.3200000000000002E-2</v>
      </c>
      <c r="J349" s="4">
        <v>2.8999999999999998E-3</v>
      </c>
      <c r="L349" s="23">
        <f t="shared" si="625"/>
        <v>-4.8209576062671608E-2</v>
      </c>
      <c r="M349" s="23">
        <f t="shared" si="626"/>
        <v>-1.9281433274203827E-2</v>
      </c>
      <c r="N349" s="23">
        <f t="shared" si="627"/>
        <v>-0.10641831341088169</v>
      </c>
      <c r="O349" s="23">
        <f t="shared" si="628"/>
        <v>-7.3905347399706986E-2</v>
      </c>
      <c r="P349" s="40">
        <f t="shared" si="562"/>
        <v>0.5505519326928886</v>
      </c>
      <c r="Q349" s="40">
        <f t="shared" ref="Q349" si="681">MAX(0.25,SLOPE(M314:M349,$I314:$I349))</f>
        <v>0.5995139183081003</v>
      </c>
      <c r="R349" s="40">
        <f t="shared" ref="R349:S349" si="682">SLOPE(N314:N349,$I314:$I349)</f>
        <v>1.0427064580881171</v>
      </c>
      <c r="S349" s="40">
        <f t="shared" si="682"/>
        <v>1.225651193004581</v>
      </c>
      <c r="T349" s="29">
        <f t="shared" si="636"/>
        <v>2.3545244212281574E-2</v>
      </c>
      <c r="U349" s="43"/>
      <c r="V349" s="23">
        <f>'Conservative Formula 2025'!M349-J349</f>
        <v>-3.8479896907214969E-2</v>
      </c>
      <c r="W349" s="23">
        <f>'Conservative Formula 2025'!N349-J349</f>
        <v>-0.11481351063829658</v>
      </c>
      <c r="X349" s="40">
        <f t="shared" si="565"/>
        <v>0.75037976446820942</v>
      </c>
      <c r="Y349" s="40">
        <f t="shared" si="566"/>
        <v>1.0280714558457875</v>
      </c>
      <c r="Z349" s="29">
        <f t="shared" si="633"/>
        <v>6.6653989689027915E-2</v>
      </c>
      <c r="AA349" s="6"/>
    </row>
    <row r="350" spans="1:27" x14ac:dyDescent="0.2">
      <c r="A350" s="24">
        <v>21153</v>
      </c>
      <c r="B350" s="4">
        <v>1.0087289064788507E-2</v>
      </c>
      <c r="C350" s="4">
        <v>1.2337905649561609E-2</v>
      </c>
      <c r="D350" s="4">
        <v>2.0213200675176068E-2</v>
      </c>
      <c r="E350" s="4">
        <v>2.504577407423958E-2</v>
      </c>
      <c r="F350" s="4">
        <v>1.9194677990419962E-2</v>
      </c>
      <c r="G350" s="4">
        <v>4.9718256714681219E-2</v>
      </c>
      <c r="I350" s="4">
        <v>2.3E-2</v>
      </c>
      <c r="J350" s="4">
        <v>2.8000000000000004E-3</v>
      </c>
      <c r="L350" s="23">
        <f t="shared" si="625"/>
        <v>7.2872890647885068E-3</v>
      </c>
      <c r="M350" s="23">
        <f t="shared" si="626"/>
        <v>2.2245774074239579E-2</v>
      </c>
      <c r="N350" s="23">
        <f t="shared" si="627"/>
        <v>1.7413200675176068E-2</v>
      </c>
      <c r="O350" s="23">
        <f t="shared" si="628"/>
        <v>4.6918256714681222E-2</v>
      </c>
      <c r="P350" s="40">
        <f t="shared" si="562"/>
        <v>0.50592267471158958</v>
      </c>
      <c r="Q350" s="40">
        <f t="shared" ref="Q350" si="683">MAX(0.25,SLOPE(M315:M350,$I315:$I350))</f>
        <v>0.54985066591381915</v>
      </c>
      <c r="R350" s="40">
        <f t="shared" ref="R350:S350" si="684">SLOPE(N315:N350,$I315:$I350)</f>
        <v>1.028008827234395</v>
      </c>
      <c r="S350" s="40">
        <f t="shared" si="684"/>
        <v>1.2451309131865391</v>
      </c>
      <c r="T350" s="29">
        <f t="shared" si="636"/>
        <v>-2.3187931100501179E-3</v>
      </c>
      <c r="U350" s="43"/>
      <c r="V350" s="23">
        <f>'Conservative Formula 2025'!M350-J350</f>
        <v>2.214549480598085E-2</v>
      </c>
      <c r="W350" s="23">
        <f>'Conservative Formula 2025'!N350-J350</f>
        <v>1.5219074873602658E-2</v>
      </c>
      <c r="X350" s="40">
        <f t="shared" si="565"/>
        <v>0.69115109857710277</v>
      </c>
      <c r="Y350" s="40">
        <f t="shared" si="566"/>
        <v>1.0019183071866764</v>
      </c>
      <c r="Z350" s="29">
        <f t="shared" si="633"/>
        <v>1.4708864179434599E-2</v>
      </c>
      <c r="AA350" s="6"/>
    </row>
    <row r="351" spans="1:27" x14ac:dyDescent="0.2">
      <c r="A351" s="24">
        <v>21185</v>
      </c>
      <c r="B351" s="4">
        <v>-2.0935009112971081E-2</v>
      </c>
      <c r="C351" s="4">
        <v>-7.4930747407052412E-2</v>
      </c>
      <c r="D351" s="4">
        <v>-7.0866751080918444E-2</v>
      </c>
      <c r="E351" s="4">
        <v>1.3853560519131447E-2</v>
      </c>
      <c r="F351" s="4">
        <v>-4.2278920642359941E-2</v>
      </c>
      <c r="G351" s="4">
        <v>-7.5747477945488972E-2</v>
      </c>
      <c r="I351" s="4">
        <v>-3.9100000000000003E-2</v>
      </c>
      <c r="J351" s="4">
        <v>2.3999999999999998E-3</v>
      </c>
      <c r="L351" s="23">
        <f t="shared" si="625"/>
        <v>-2.3335009112971081E-2</v>
      </c>
      <c r="M351" s="23">
        <f t="shared" si="626"/>
        <v>1.1453560519131448E-2</v>
      </c>
      <c r="N351" s="23">
        <f t="shared" si="627"/>
        <v>-7.3266751080918444E-2</v>
      </c>
      <c r="O351" s="23">
        <f t="shared" si="628"/>
        <v>-7.8147477945488972E-2</v>
      </c>
      <c r="P351" s="40">
        <f t="shared" si="562"/>
        <v>0.45471693028614557</v>
      </c>
      <c r="Q351" s="40">
        <f t="shared" ref="Q351" si="685">MAX(0.25,SLOPE(M316:M351,$I316:$I351))</f>
        <v>0.52192001063166227</v>
      </c>
      <c r="R351" s="40">
        <f t="shared" ref="R351:S351" si="686">SLOPE(N316:N351,$I316:$I351)</f>
        <v>0.95078060067061898</v>
      </c>
      <c r="S351" s="40">
        <f t="shared" si="686"/>
        <v>1.2491055862359977</v>
      </c>
      <c r="T351" s="29">
        <f t="shared" si="636"/>
        <v>5.4369824845551057E-2</v>
      </c>
      <c r="U351" s="43"/>
      <c r="V351" s="23">
        <f>'Conservative Formula 2025'!M351-J351</f>
        <v>-2.7118174720786967E-2</v>
      </c>
      <c r="W351" s="23">
        <f>'Conservative Formula 2025'!N351-J351</f>
        <v>-9.2220047884240139E-2</v>
      </c>
      <c r="X351" s="40">
        <f t="shared" si="565"/>
        <v>0.67204129191812134</v>
      </c>
      <c r="Y351" s="40">
        <f t="shared" si="566"/>
        <v>0.91092074924644251</v>
      </c>
      <c r="Z351" s="29">
        <f t="shared" si="633"/>
        <v>5.2807233934190019E-2</v>
      </c>
      <c r="AA351" s="6"/>
    </row>
    <row r="352" spans="1:27" x14ac:dyDescent="0.2">
      <c r="A352" s="24">
        <v>21216</v>
      </c>
      <c r="B352" s="4">
        <v>8.5836914459224589E-2</v>
      </c>
      <c r="C352" s="4">
        <v>0.13223412737791351</v>
      </c>
      <c r="D352" s="4">
        <v>0.14451482233792268</v>
      </c>
      <c r="E352" s="4">
        <v>5.6694729684239276E-2</v>
      </c>
      <c r="F352" s="4">
        <v>3.9363465140401566E-2</v>
      </c>
      <c r="G352" s="4">
        <v>4.7615538784881117E-2</v>
      </c>
      <c r="I352" s="4">
        <v>4.6600000000000003E-2</v>
      </c>
      <c r="J352" s="4">
        <v>2.8000000000000004E-3</v>
      </c>
      <c r="L352" s="23">
        <f t="shared" si="625"/>
        <v>8.3036914459224592E-2</v>
      </c>
      <c r="M352" s="23">
        <f t="shared" si="626"/>
        <v>5.3894729684239279E-2</v>
      </c>
      <c r="N352" s="23">
        <f t="shared" si="627"/>
        <v>0.14171482233792268</v>
      </c>
      <c r="O352" s="23">
        <f t="shared" si="628"/>
        <v>4.481553878488112E-2</v>
      </c>
      <c r="P352" s="40">
        <f t="shared" si="562"/>
        <v>0.50809868629854948</v>
      </c>
      <c r="Q352" s="40">
        <f t="shared" ref="Q352" si="687">MAX(0.25,SLOPE(M317:M352,$I317:$I352))</f>
        <v>0.54548990649585649</v>
      </c>
      <c r="R352" s="40">
        <f t="shared" ref="R352:S352" si="688">SLOPE(N317:N352,$I317:$I352)</f>
        <v>1.0422872495614763</v>
      </c>
      <c r="S352" s="40">
        <f t="shared" si="688"/>
        <v>1.2386362567145959</v>
      </c>
      <c r="T352" s="29">
        <f t="shared" si="636"/>
        <v>5.0472813466084496E-2</v>
      </c>
      <c r="U352" s="43"/>
      <c r="V352" s="23">
        <f>'Conservative Formula 2025'!M352-J352</f>
        <v>6.8269863157893435E-2</v>
      </c>
      <c r="W352" s="23">
        <f>'Conservative Formula 2025'!N352-J352</f>
        <v>0.19542284042553373</v>
      </c>
      <c r="X352" s="40">
        <f t="shared" si="565"/>
        <v>0.70084257376177672</v>
      </c>
      <c r="Y352" s="40">
        <f t="shared" si="566"/>
        <v>1.0553771203487359</v>
      </c>
      <c r="Z352" s="29">
        <f t="shared" si="633"/>
        <v>-0.11294749044551951</v>
      </c>
      <c r="AA352" s="6"/>
    </row>
    <row r="353" spans="1:27" x14ac:dyDescent="0.2">
      <c r="A353" s="24">
        <v>21244</v>
      </c>
      <c r="B353" s="4">
        <v>8.6689094251730658E-3</v>
      </c>
      <c r="C353" s="4">
        <v>-1.6074628333853203E-2</v>
      </c>
      <c r="D353" s="4">
        <v>-4.0111576026109708E-2</v>
      </c>
      <c r="E353" s="4">
        <v>1.2261900432761097E-2</v>
      </c>
      <c r="F353" s="4">
        <v>-2.4143933369099257E-2</v>
      </c>
      <c r="G353" s="4">
        <v>-2.2799301843395625E-2</v>
      </c>
      <c r="I353" s="4">
        <v>-1.52E-2</v>
      </c>
      <c r="J353" s="4">
        <v>1.1999999999999999E-3</v>
      </c>
      <c r="L353" s="23">
        <f t="shared" si="625"/>
        <v>7.4689094251730662E-3</v>
      </c>
      <c r="M353" s="23">
        <f t="shared" si="626"/>
        <v>1.1061900432761097E-2</v>
      </c>
      <c r="N353" s="23">
        <f t="shared" si="627"/>
        <v>-4.1311576026109707E-2</v>
      </c>
      <c r="O353" s="23">
        <f t="shared" si="628"/>
        <v>-2.3999301843395625E-2</v>
      </c>
      <c r="P353" s="40">
        <f t="shared" si="562"/>
        <v>0.48964102506872403</v>
      </c>
      <c r="Q353" s="40">
        <f t="shared" ref="Q353" si="689">MAX(0.25,SLOPE(M318:M353,$I318:$I353))</f>
        <v>0.53635085630056434</v>
      </c>
      <c r="R353" s="40">
        <f t="shared" ref="R353:S353" si="690">SLOPE(N318:N353,$I318:$I353)</f>
        <v>1.0352670182880634</v>
      </c>
      <c r="S353" s="40">
        <f t="shared" si="690"/>
        <v>1.2359094642317183</v>
      </c>
      <c r="T353" s="29">
        <f t="shared" si="636"/>
        <v>4.6994821345165763E-2</v>
      </c>
      <c r="U353" s="43"/>
      <c r="V353" s="23">
        <f>'Conservative Formula 2025'!M353-J353</f>
        <v>1.1155429754147496E-2</v>
      </c>
      <c r="W353" s="23">
        <f>'Conservative Formula 2025'!N353-J353</f>
        <v>-3.7419417079844218E-2</v>
      </c>
      <c r="X353" s="40">
        <f t="shared" si="565"/>
        <v>0.67539980737268801</v>
      </c>
      <c r="Y353" s="40">
        <f t="shared" si="566"/>
        <v>1.0450330639986269</v>
      </c>
      <c r="Z353" s="29">
        <f t="shared" si="633"/>
        <v>5.1373136783005882E-2</v>
      </c>
      <c r="AA353" s="6"/>
    </row>
    <row r="354" spans="1:27" x14ac:dyDescent="0.2">
      <c r="A354" s="24">
        <v>21275</v>
      </c>
      <c r="B354" s="4">
        <v>3.9672261965693068E-2</v>
      </c>
      <c r="C354" s="4">
        <v>3.8680511081187641E-2</v>
      </c>
      <c r="D354" s="4">
        <v>5.1272628184800384E-2</v>
      </c>
      <c r="E354" s="4">
        <v>2.3085229901407711E-2</v>
      </c>
      <c r="F354" s="4">
        <v>3.8723778787579821E-2</v>
      </c>
      <c r="G354" s="4">
        <v>3.1949080299879196E-2</v>
      </c>
      <c r="I354" s="4">
        <v>3.27E-2</v>
      </c>
      <c r="J354" s="4">
        <v>8.9999999999999998E-4</v>
      </c>
      <c r="L354" s="23">
        <f t="shared" si="625"/>
        <v>3.8772261965693069E-2</v>
      </c>
      <c r="M354" s="23">
        <f t="shared" si="626"/>
        <v>2.218522990140771E-2</v>
      </c>
      <c r="N354" s="23">
        <f t="shared" si="627"/>
        <v>5.0372628184800386E-2</v>
      </c>
      <c r="O354" s="23">
        <f t="shared" si="628"/>
        <v>3.1049080299879194E-2</v>
      </c>
      <c r="P354" s="40">
        <f t="shared" si="562"/>
        <v>0.50185188627139632</v>
      </c>
      <c r="Q354" s="40">
        <f t="shared" ref="Q354" si="691">MAX(0.25,SLOPE(M319:M354,$I319:$I354))</f>
        <v>0.53546386653064626</v>
      </c>
      <c r="R354" s="40">
        <f t="shared" ref="R354:S354" si="692">SLOPE(N319:N354,$I319:$I354)</f>
        <v>1.0503634291393615</v>
      </c>
      <c r="S354" s="40">
        <f t="shared" si="692"/>
        <v>1.2356725020986079</v>
      </c>
      <c r="T354" s="29">
        <f t="shared" si="636"/>
        <v>2.3384623274388651E-2</v>
      </c>
      <c r="U354" s="43"/>
      <c r="V354" s="23">
        <f>'Conservative Formula 2025'!M354-J354</f>
        <v>4.0817185170045969E-2</v>
      </c>
      <c r="W354" s="23">
        <f>'Conservative Formula 2025'!N354-J354</f>
        <v>3.6326965305585893E-2</v>
      </c>
      <c r="X354" s="40">
        <f t="shared" si="565"/>
        <v>0.6844967426028673</v>
      </c>
      <c r="Y354" s="40">
        <f t="shared" si="566"/>
        <v>1.0517112781018381</v>
      </c>
      <c r="Z354" s="29">
        <f t="shared" si="633"/>
        <v>2.5672562033451723E-2</v>
      </c>
      <c r="AA354" s="6"/>
    </row>
    <row r="355" spans="1:27" x14ac:dyDescent="0.2">
      <c r="A355" s="24">
        <v>21305</v>
      </c>
      <c r="B355" s="4">
        <v>2.6249323605057162E-2</v>
      </c>
      <c r="C355" s="4">
        <v>2.1871086909488247E-2</v>
      </c>
      <c r="D355" s="4">
        <v>3.1051384140488913E-2</v>
      </c>
      <c r="E355" s="4">
        <v>3.5531261690420646E-2</v>
      </c>
      <c r="F355" s="4">
        <v>3.6354290141523249E-2</v>
      </c>
      <c r="G355" s="4">
        <v>1.702497867469388E-2</v>
      </c>
      <c r="I355" s="4">
        <v>3.0899999999999997E-2</v>
      </c>
      <c r="J355" s="4">
        <v>8.0000000000000004E-4</v>
      </c>
      <c r="L355" s="23">
        <f t="shared" si="625"/>
        <v>2.5449323605057163E-2</v>
      </c>
      <c r="M355" s="23">
        <f t="shared" si="626"/>
        <v>3.4731261690420644E-2</v>
      </c>
      <c r="N355" s="23">
        <f t="shared" si="627"/>
        <v>3.0251384140488915E-2</v>
      </c>
      <c r="O355" s="23">
        <f t="shared" si="628"/>
        <v>1.6224978674693882E-2</v>
      </c>
      <c r="P355" s="40">
        <f t="shared" si="562"/>
        <v>0.50498405384007772</v>
      </c>
      <c r="Q355" s="40">
        <f t="shared" ref="Q355" si="693">MAX(0.25,SLOPE(M320:M355,$I320:$I355))</f>
        <v>0.54188661701197205</v>
      </c>
      <c r="R355" s="40">
        <f t="shared" ref="R355:S355" si="694">SLOPE(N320:N355,$I320:$I355)</f>
        <v>1.0603958958398985</v>
      </c>
      <c r="S355" s="40">
        <f t="shared" si="694"/>
        <v>1.2384927351633319</v>
      </c>
      <c r="T355" s="29">
        <f t="shared" si="636"/>
        <v>3.6820738049536242E-2</v>
      </c>
      <c r="U355" s="43"/>
      <c r="V355" s="23">
        <f>'Conservative Formula 2025'!M355-J355</f>
        <v>4.3416553191490646E-2</v>
      </c>
      <c r="W355" s="23">
        <f>'Conservative Formula 2025'!N355-J355</f>
        <v>3.6889574468086515E-2</v>
      </c>
      <c r="X355" s="40">
        <f t="shared" si="565"/>
        <v>0.69275558577762641</v>
      </c>
      <c r="Y355" s="40">
        <f t="shared" si="566"/>
        <v>1.0668292095075516</v>
      </c>
      <c r="Z355" s="29">
        <f t="shared" si="633"/>
        <v>2.8352667237474295E-2</v>
      </c>
      <c r="AA355" s="6"/>
    </row>
    <row r="356" spans="1:27" x14ac:dyDescent="0.2">
      <c r="A356" s="24">
        <v>21335</v>
      </c>
      <c r="B356" s="4">
        <v>3.0874866315997673E-2</v>
      </c>
      <c r="C356" s="4">
        <v>4.7959024644415926E-2</v>
      </c>
      <c r="D356" s="4">
        <v>5.4007498679022437E-2</v>
      </c>
      <c r="E356" s="4">
        <v>2.063997737557588E-2</v>
      </c>
      <c r="F356" s="4">
        <v>1.6864033485062935E-2</v>
      </c>
      <c r="G356" s="4">
        <v>4.1023161204821523E-2</v>
      </c>
      <c r="I356" s="4">
        <v>2.3099999999999999E-2</v>
      </c>
      <c r="J356" s="4">
        <v>1.1000000000000001E-3</v>
      </c>
      <c r="L356" s="23">
        <f t="shared" si="625"/>
        <v>2.9774866315997673E-2</v>
      </c>
      <c r="M356" s="23">
        <f t="shared" si="626"/>
        <v>1.9539977375575879E-2</v>
      </c>
      <c r="N356" s="23">
        <f t="shared" si="627"/>
        <v>5.290749867902244E-2</v>
      </c>
      <c r="O356" s="23">
        <f t="shared" si="628"/>
        <v>3.9923161204821526E-2</v>
      </c>
      <c r="P356" s="40">
        <f t="shared" si="562"/>
        <v>0.51070277576726109</v>
      </c>
      <c r="Q356" s="40">
        <f t="shared" ref="Q356" si="695">MAX(0.25,SLOPE(M321:M356,$I321:$I356))</f>
        <v>0.54347816494007717</v>
      </c>
      <c r="R356" s="40">
        <f t="shared" ref="R356:S356" si="696">SLOPE(N321:N356,$I321:$I356)</f>
        <v>1.0717410434538779</v>
      </c>
      <c r="S356" s="40">
        <f t="shared" si="696"/>
        <v>1.2425369712746537</v>
      </c>
      <c r="T356" s="29">
        <f t="shared" si="636"/>
        <v>6.4458872704060005E-3</v>
      </c>
      <c r="U356" s="43"/>
      <c r="V356" s="23">
        <f>'Conservative Formula 2025'!M356-J356</f>
        <v>2.8361092773228392E-2</v>
      </c>
      <c r="W356" s="23">
        <f>'Conservative Formula 2025'!N356-J356</f>
        <v>4.1870544215477971E-2</v>
      </c>
      <c r="X356" s="40">
        <f t="shared" si="565"/>
        <v>0.69674719360485826</v>
      </c>
      <c r="Y356" s="40">
        <f t="shared" si="566"/>
        <v>1.0749259408210778</v>
      </c>
      <c r="Z356" s="29">
        <f t="shared" si="633"/>
        <v>1.6918822743518108E-3</v>
      </c>
      <c r="AA356" s="6"/>
    </row>
    <row r="357" spans="1:27" x14ac:dyDescent="0.2">
      <c r="A357" s="24">
        <v>21366</v>
      </c>
      <c r="B357" s="4">
        <v>2.3927124558093427E-2</v>
      </c>
      <c r="C357" s="4">
        <v>2.8826805330265826E-2</v>
      </c>
      <c r="D357" s="4">
        <v>3.6767735640408805E-2</v>
      </c>
      <c r="E357" s="4">
        <v>2.3332834647986411E-2</v>
      </c>
      <c r="F357" s="4">
        <v>3.3533297351196589E-2</v>
      </c>
      <c r="G357" s="4">
        <v>2.9481451075000775E-2</v>
      </c>
      <c r="I357" s="4">
        <v>2.9300000000000003E-2</v>
      </c>
      <c r="J357" s="4">
        <v>2.9999999999999997E-4</v>
      </c>
      <c r="L357" s="23">
        <f t="shared" si="625"/>
        <v>2.3627124558093425E-2</v>
      </c>
      <c r="M357" s="23">
        <f t="shared" si="626"/>
        <v>2.303283464798641E-2</v>
      </c>
      <c r="N357" s="23">
        <f t="shared" si="627"/>
        <v>3.6467735640408803E-2</v>
      </c>
      <c r="O357" s="23">
        <f t="shared" si="628"/>
        <v>2.9181451075000774E-2</v>
      </c>
      <c r="P357" s="40">
        <f t="shared" si="562"/>
        <v>0.5251113378255422</v>
      </c>
      <c r="Q357" s="40">
        <f t="shared" ref="Q357" si="697">MAX(0.25,SLOPE(M322:M357,$I322:$I357))</f>
        <v>0.5346378659568739</v>
      </c>
      <c r="R357" s="40">
        <f t="shared" ref="R357:S357" si="698">SLOPE(N322:N357,$I322:$I357)</f>
        <v>1.1166109163645934</v>
      </c>
      <c r="S357" s="40">
        <f t="shared" si="698"/>
        <v>1.2684763888064545</v>
      </c>
      <c r="T357" s="29">
        <f t="shared" si="636"/>
        <v>1.5566179445731729E-2</v>
      </c>
      <c r="U357" s="43"/>
      <c r="V357" s="23">
        <f>'Conservative Formula 2025'!M357-J357</f>
        <v>2.425880683953504E-2</v>
      </c>
      <c r="W357" s="23">
        <f>'Conservative Formula 2025'!N357-J357</f>
        <v>6.921652562783695E-2</v>
      </c>
      <c r="X357" s="40">
        <f t="shared" si="565"/>
        <v>0.70752492526342037</v>
      </c>
      <c r="Y357" s="40">
        <f t="shared" si="566"/>
        <v>1.1656547779869169</v>
      </c>
      <c r="Z357" s="29">
        <f t="shared" si="633"/>
        <v>-2.957467245273452E-2</v>
      </c>
      <c r="AA357" s="6"/>
    </row>
    <row r="358" spans="1:27" x14ac:dyDescent="0.2">
      <c r="A358" s="24">
        <v>21397</v>
      </c>
      <c r="B358" s="4">
        <v>4.6302964960902138E-2</v>
      </c>
      <c r="C358" s="4">
        <v>6.8736048383375214E-2</v>
      </c>
      <c r="D358" s="4">
        <v>5.4365559994714152E-2</v>
      </c>
      <c r="E358" s="4">
        <v>1.9780914804869543E-2</v>
      </c>
      <c r="F358" s="4">
        <v>5.2423614764306015E-2</v>
      </c>
      <c r="G358" s="4">
        <v>6.0884496659467491E-2</v>
      </c>
      <c r="I358" s="4">
        <v>4.3899999999999995E-2</v>
      </c>
      <c r="J358" s="4">
        <v>7.000000000000001E-4</v>
      </c>
      <c r="L358" s="23">
        <f t="shared" si="625"/>
        <v>4.5602964960902138E-2</v>
      </c>
      <c r="M358" s="23">
        <f t="shared" si="626"/>
        <v>1.9080914804869543E-2</v>
      </c>
      <c r="N358" s="23">
        <f t="shared" si="627"/>
        <v>5.3665559994714153E-2</v>
      </c>
      <c r="O358" s="23">
        <f t="shared" si="628"/>
        <v>6.0184496659467492E-2</v>
      </c>
      <c r="P358" s="40">
        <f t="shared" ref="P358:P421" si="699">MIN(1,MAX(0.25,SLOPE(L323:L358,$I323:$I358)))</f>
        <v>0.54048131705123037</v>
      </c>
      <c r="Q358" s="40">
        <f t="shared" ref="Q358" si="700">MAX(0.25,SLOPE(M323:M358,$I323:$I358))</f>
        <v>0.52301832698013662</v>
      </c>
      <c r="R358" s="40">
        <f t="shared" ref="R358:S358" si="701">SLOPE(N323:N358,$I323:$I358)</f>
        <v>1.1307920586562872</v>
      </c>
      <c r="S358" s="40">
        <f t="shared" si="701"/>
        <v>1.2853886653992697</v>
      </c>
      <c r="T358" s="29">
        <f t="shared" si="636"/>
        <v>1.3513196865734878E-2</v>
      </c>
      <c r="U358" s="43"/>
      <c r="V358" s="23">
        <f>'Conservative Formula 2025'!M358-J358</f>
        <v>2.5062244680852754E-2</v>
      </c>
      <c r="W358" s="23">
        <f>'Conservative Formula 2025'!N358-J358</f>
        <v>7.7103329787236025E-2</v>
      </c>
      <c r="X358" s="40">
        <f t="shared" ref="X358:X421" si="702">SLOPE(V323:V358,$I323:$I358)</f>
        <v>0.69723485964430076</v>
      </c>
      <c r="Y358" s="40">
        <f t="shared" ref="Y358:Y421" si="703">SLOPE(W323:W358,$I323:$I358)</f>
        <v>1.1945807625478231</v>
      </c>
      <c r="Z358" s="29">
        <f t="shared" si="633"/>
        <v>-3.0723519495251927E-2</v>
      </c>
      <c r="AA358" s="6"/>
    </row>
    <row r="359" spans="1:27" x14ac:dyDescent="0.2">
      <c r="A359" s="24">
        <v>21426</v>
      </c>
      <c r="B359" s="4">
        <v>3.6982455107970047E-2</v>
      </c>
      <c r="C359" s="4">
        <v>2.6191189203757848E-2</v>
      </c>
      <c r="D359" s="4">
        <v>4.9131501681602296E-2</v>
      </c>
      <c r="E359" s="4">
        <v>1.23242201593603E-2</v>
      </c>
      <c r="F359" s="4">
        <v>2.0868127877988973E-2</v>
      </c>
      <c r="G359" s="4">
        <v>2.4165399403148546E-2</v>
      </c>
      <c r="I359" s="4">
        <v>1.9099999999999999E-2</v>
      </c>
      <c r="J359" s="4">
        <v>4.0000000000000002E-4</v>
      </c>
      <c r="L359" s="23">
        <f t="shared" si="625"/>
        <v>3.6582455107970049E-2</v>
      </c>
      <c r="M359" s="23">
        <f t="shared" si="626"/>
        <v>1.19242201593603E-2</v>
      </c>
      <c r="N359" s="23">
        <f t="shared" si="627"/>
        <v>4.8731501681602299E-2</v>
      </c>
      <c r="O359" s="23">
        <f t="shared" si="628"/>
        <v>2.3765399403148545E-2</v>
      </c>
      <c r="P359" s="40">
        <f t="shared" si="699"/>
        <v>0.54716990100258611</v>
      </c>
      <c r="Q359" s="40">
        <f t="shared" ref="Q359" si="704">MAX(0.25,SLOPE(M324:M359,$I324:$I359))</f>
        <v>0.52220705094215336</v>
      </c>
      <c r="R359" s="40">
        <f t="shared" ref="R359:S359" si="705">SLOPE(N324:N359,$I324:$I359)</f>
        <v>1.1400476063773148</v>
      </c>
      <c r="S359" s="40">
        <f t="shared" si="705"/>
        <v>1.2877520001585514</v>
      </c>
      <c r="T359" s="29">
        <f t="shared" si="636"/>
        <v>1.4449958544727179E-2</v>
      </c>
      <c r="U359" s="43"/>
      <c r="V359" s="23">
        <f>'Conservative Formula 2025'!M359-J359</f>
        <v>2.5660063181670311E-2</v>
      </c>
      <c r="W359" s="23">
        <f>'Conservative Formula 2025'!N359-J359</f>
        <v>2.7697619792198935E-2</v>
      </c>
      <c r="X359" s="40">
        <f t="shared" si="702"/>
        <v>0.69954294775133052</v>
      </c>
      <c r="Y359" s="40">
        <f t="shared" si="703"/>
        <v>1.196526218405106</v>
      </c>
      <c r="Z359" s="29">
        <f t="shared" si="633"/>
        <v>1.3616552016611574E-2</v>
      </c>
      <c r="AA359" s="6"/>
    </row>
    <row r="360" spans="1:27" x14ac:dyDescent="0.2">
      <c r="A360" s="24">
        <v>21458</v>
      </c>
      <c r="B360" s="4">
        <v>4.8755793245581991E-2</v>
      </c>
      <c r="C360" s="4">
        <v>5.3075540557037781E-2</v>
      </c>
      <c r="D360" s="4">
        <v>7.6373974110262033E-2</v>
      </c>
      <c r="E360" s="4">
        <v>3.491809314090899E-2</v>
      </c>
      <c r="F360" s="4">
        <v>5.5892813029804422E-2</v>
      </c>
      <c r="G360" s="4">
        <v>4.5619951213241139E-2</v>
      </c>
      <c r="I360" s="4">
        <v>4.6600000000000003E-2</v>
      </c>
      <c r="J360" s="4">
        <v>1.9E-3</v>
      </c>
      <c r="L360" s="23">
        <f t="shared" si="625"/>
        <v>4.6855793245581992E-2</v>
      </c>
      <c r="M360" s="23">
        <f t="shared" si="626"/>
        <v>3.3018093140908991E-2</v>
      </c>
      <c r="N360" s="23">
        <f t="shared" si="627"/>
        <v>7.4473974110262034E-2</v>
      </c>
      <c r="O360" s="23">
        <f t="shared" si="628"/>
        <v>4.371995121324114E-2</v>
      </c>
      <c r="P360" s="40">
        <f t="shared" si="699"/>
        <v>0.56072649365127569</v>
      </c>
      <c r="Q360" s="40">
        <f t="shared" ref="Q360" si="706">MAX(0.25,SLOPE(M325:M360,$I325:$I360))</f>
        <v>0.52399862980554246</v>
      </c>
      <c r="R360" s="40">
        <f t="shared" ref="R360:S360" si="707">SLOPE(N325:N360,$I325:$I360)</f>
        <v>1.1601438989981976</v>
      </c>
      <c r="S360" s="40">
        <f t="shared" si="707"/>
        <v>1.2760429840820255</v>
      </c>
      <c r="T360" s="29">
        <f t="shared" si="636"/>
        <v>2.479252101293701E-2</v>
      </c>
      <c r="U360" s="43"/>
      <c r="V360" s="23">
        <f>'Conservative Formula 2025'!M360-J360</f>
        <v>4.2236064919573005E-2</v>
      </c>
      <c r="W360" s="23">
        <f>'Conservative Formula 2025'!N360-J360</f>
        <v>8.0236998181857158E-2</v>
      </c>
      <c r="X360" s="40">
        <f t="shared" si="702"/>
        <v>0.70023613157626075</v>
      </c>
      <c r="Y360" s="40">
        <f t="shared" si="703"/>
        <v>1.2252699317149189</v>
      </c>
      <c r="Z360" s="29">
        <f t="shared" si="633"/>
        <v>-6.6816292485801371E-3</v>
      </c>
      <c r="AA360" s="6"/>
    </row>
    <row r="361" spans="1:27" x14ac:dyDescent="0.2">
      <c r="A361" s="24">
        <v>21489</v>
      </c>
      <c r="B361" s="4">
        <v>2.5496233920302869E-2</v>
      </c>
      <c r="C361" s="4">
        <v>3.4306744317544213E-2</v>
      </c>
      <c r="D361" s="4">
        <v>3.6113994422051654E-2</v>
      </c>
      <c r="E361" s="4">
        <v>1.8596549280861074E-2</v>
      </c>
      <c r="F361" s="4">
        <v>2.9068754555811704E-2</v>
      </c>
      <c r="G361" s="4">
        <v>3.4387354365826406E-2</v>
      </c>
      <c r="I361" s="4">
        <v>2.53E-2</v>
      </c>
      <c r="J361" s="4">
        <v>1.8E-3</v>
      </c>
      <c r="L361" s="23">
        <f t="shared" si="625"/>
        <v>2.3696233920302869E-2</v>
      </c>
      <c r="M361" s="23">
        <f t="shared" si="626"/>
        <v>1.6796549280861075E-2</v>
      </c>
      <c r="N361" s="23">
        <f t="shared" si="627"/>
        <v>3.4313994422051651E-2</v>
      </c>
      <c r="O361" s="23">
        <f t="shared" si="628"/>
        <v>3.2587354365826403E-2</v>
      </c>
      <c r="P361" s="40">
        <f t="shared" si="699"/>
        <v>0.56566602542781119</v>
      </c>
      <c r="Q361" s="40">
        <f t="shared" ref="Q361" si="708">MAX(0.25,SLOPE(M326:M361,$I326:$I361))</f>
        <v>0.51996703799594224</v>
      </c>
      <c r="R361" s="40">
        <f t="shared" ref="R361:S361" si="709">SLOPE(N326:N361,$I326:$I361)</f>
        <v>1.1687213884095651</v>
      </c>
      <c r="S361" s="40">
        <f t="shared" si="709"/>
        <v>1.2741746103125897</v>
      </c>
      <c r="T361" s="29">
        <f t="shared" si="636"/>
        <v>9.5996335875203898E-3</v>
      </c>
      <c r="U361" s="43"/>
      <c r="V361" s="23">
        <f>'Conservative Formula 2025'!M361-J361</f>
        <v>3.01060060294869E-2</v>
      </c>
      <c r="W361" s="23">
        <f>'Conservative Formula 2025'!N361-J361</f>
        <v>1.46943263157884E-2</v>
      </c>
      <c r="X361" s="40">
        <f t="shared" si="702"/>
        <v>0.7066208582159611</v>
      </c>
      <c r="Y361" s="40">
        <f t="shared" si="703"/>
        <v>1.2279723829065561</v>
      </c>
      <c r="Z361" s="29">
        <f t="shared" si="633"/>
        <v>3.1001351019901854E-2</v>
      </c>
      <c r="AA361" s="6"/>
    </row>
    <row r="362" spans="1:27" x14ac:dyDescent="0.2">
      <c r="A362" s="24">
        <v>21517</v>
      </c>
      <c r="B362" s="4">
        <v>4.630002811659284E-2</v>
      </c>
      <c r="C362" s="4">
        <v>4.559034192519551E-2</v>
      </c>
      <c r="D362" s="4">
        <v>4.5001692817755012E-2</v>
      </c>
      <c r="E362" s="4">
        <v>3.3189759019698561E-2</v>
      </c>
      <c r="F362" s="4">
        <v>3.0183852143806922E-2</v>
      </c>
      <c r="G362" s="4">
        <v>2.1706427613904511E-2</v>
      </c>
      <c r="I362" s="4">
        <v>3.0099999999999998E-2</v>
      </c>
      <c r="J362" s="4">
        <v>1.1000000000000001E-3</v>
      </c>
      <c r="L362" s="23">
        <f t="shared" si="625"/>
        <v>4.5200028116592843E-2</v>
      </c>
      <c r="M362" s="23">
        <f t="shared" si="626"/>
        <v>3.2089759019698565E-2</v>
      </c>
      <c r="N362" s="23">
        <f t="shared" si="627"/>
        <v>4.3901692817755016E-2</v>
      </c>
      <c r="O362" s="23">
        <f t="shared" si="628"/>
        <v>2.0606427613904511E-2</v>
      </c>
      <c r="P362" s="40">
        <f t="shared" si="699"/>
        <v>0.60492227747971261</v>
      </c>
      <c r="Q362" s="40">
        <f t="shared" ref="Q362" si="710">MAX(0.25,SLOPE(M327:M362,$I327:$I362))</f>
        <v>0.50499573812015019</v>
      </c>
      <c r="R362" s="40">
        <f t="shared" ref="R362:S362" si="711">SLOPE(N327:N362,$I327:$I362)</f>
        <v>1.2062560658529689</v>
      </c>
      <c r="S362" s="40">
        <f t="shared" si="711"/>
        <v>1.2567364752823569</v>
      </c>
      <c r="T362" s="29">
        <f t="shared" si="636"/>
        <v>4.3942302286330122E-2</v>
      </c>
      <c r="U362" s="43"/>
      <c r="V362" s="23">
        <f>'Conservative Formula 2025'!M362-J362</f>
        <v>4.021957033012679E-2</v>
      </c>
      <c r="W362" s="23">
        <f>'Conservative Formula 2025'!N362-J362</f>
        <v>2.6500833931545221E-2</v>
      </c>
      <c r="X362" s="40">
        <f t="shared" si="702"/>
        <v>0.72887107565651554</v>
      </c>
      <c r="Y362" s="40">
        <f t="shared" si="703"/>
        <v>1.2813717788950651</v>
      </c>
      <c r="Z362" s="29">
        <f t="shared" si="633"/>
        <v>3.5337206936441476E-2</v>
      </c>
      <c r="AA362" s="6"/>
    </row>
    <row r="363" spans="1:27" x14ac:dyDescent="0.2">
      <c r="A363" s="24">
        <v>21550</v>
      </c>
      <c r="B363" s="4">
        <v>4.0492619414221664E-2</v>
      </c>
      <c r="C363" s="4">
        <v>3.0651845432191571E-2</v>
      </c>
      <c r="D363" s="4">
        <v>3.2460301892865973E-2</v>
      </c>
      <c r="E363" s="4">
        <v>5.8601977984332976E-2</v>
      </c>
      <c r="F363" s="4">
        <v>5.7168664343073106E-2</v>
      </c>
      <c r="G363" s="4">
        <v>3.9858741004614284E-2</v>
      </c>
      <c r="I363" s="4">
        <v>5.1500000000000004E-2</v>
      </c>
      <c r="J363" s="4">
        <v>2.2000000000000001E-3</v>
      </c>
      <c r="L363" s="23">
        <f t="shared" si="625"/>
        <v>3.8292619414221664E-2</v>
      </c>
      <c r="M363" s="23">
        <f t="shared" si="626"/>
        <v>5.6401977984332975E-2</v>
      </c>
      <c r="N363" s="23">
        <f t="shared" si="627"/>
        <v>3.0260301892865972E-2</v>
      </c>
      <c r="O363" s="23">
        <f t="shared" si="628"/>
        <v>3.7658741004614284E-2</v>
      </c>
      <c r="P363" s="40">
        <f t="shared" si="699"/>
        <v>0.60782556161753232</v>
      </c>
      <c r="Q363" s="40">
        <f t="shared" ref="Q363" si="712">MAX(0.25,SLOPE(M328:M363,$I328:$I363))</f>
        <v>0.53116448277163697</v>
      </c>
      <c r="R363" s="40">
        <f t="shared" ref="R363:S363" si="713">SLOPE(N328:N363,$I328:$I363)</f>
        <v>1.1753089679463862</v>
      </c>
      <c r="S363" s="40">
        <f t="shared" si="713"/>
        <v>1.2354244598272393</v>
      </c>
      <c r="T363" s="29">
        <f t="shared" si="636"/>
        <v>5.9969053945224365E-2</v>
      </c>
      <c r="U363" s="43"/>
      <c r="V363" s="23">
        <f>'Conservative Formula 2025'!M363-J363</f>
        <v>3.3290687182883506E-2</v>
      </c>
      <c r="W363" s="23">
        <f>'Conservative Formula 2025'!N363-J363</f>
        <v>3.8754775465440018E-2</v>
      </c>
      <c r="X363" s="40">
        <f t="shared" si="702"/>
        <v>0.71934174990011601</v>
      </c>
      <c r="Y363" s="40">
        <f t="shared" si="703"/>
        <v>1.2568133246932067</v>
      </c>
      <c r="Z363" s="29">
        <f t="shared" si="633"/>
        <v>1.5429560148252888E-2</v>
      </c>
      <c r="AA363" s="6"/>
    </row>
    <row r="364" spans="1:27" x14ac:dyDescent="0.2">
      <c r="A364" s="24">
        <v>21580</v>
      </c>
      <c r="B364" s="4">
        <v>5.1258298853512407E-2</v>
      </c>
      <c r="C364" s="4">
        <v>5.5406944880079356E-2</v>
      </c>
      <c r="D364" s="4">
        <v>5.7621697548399631E-2</v>
      </c>
      <c r="E364" s="4">
        <v>7.810911540594212E-3</v>
      </c>
      <c r="F364" s="4">
        <v>7.4271580738711762E-3</v>
      </c>
      <c r="G364" s="4">
        <v>3.5424760433919733E-3</v>
      </c>
      <c r="I364" s="4">
        <v>7.0999999999999995E-3</v>
      </c>
      <c r="J364" s="4">
        <v>2.0999999999999999E-3</v>
      </c>
      <c r="L364" s="23">
        <f t="shared" si="625"/>
        <v>4.915829885351241E-2</v>
      </c>
      <c r="M364" s="23">
        <f t="shared" si="626"/>
        <v>5.7109115405942126E-3</v>
      </c>
      <c r="N364" s="23">
        <f t="shared" si="627"/>
        <v>5.5521697548399633E-2</v>
      </c>
      <c r="O364" s="23">
        <f t="shared" si="628"/>
        <v>1.4424760433919734E-3</v>
      </c>
      <c r="P364" s="40">
        <f t="shared" si="699"/>
        <v>0.60976089686091128</v>
      </c>
      <c r="Q364" s="40">
        <f t="shared" ref="Q364" si="714">MAX(0.25,SLOPE(M329:M364,$I329:$I364))</f>
        <v>0.52665423825614699</v>
      </c>
      <c r="R364" s="40">
        <f t="shared" ref="R364:S364" si="715">SLOPE(N329:N364,$I329:$I364)</f>
        <v>1.1782813524400375</v>
      </c>
      <c r="S364" s="40">
        <f t="shared" si="715"/>
        <v>1.2270196370622615</v>
      </c>
      <c r="T364" s="29">
        <f t="shared" si="636"/>
        <v>2.1609834269447292E-2</v>
      </c>
      <c r="U364" s="43"/>
      <c r="V364" s="23">
        <f>'Conservative Formula 2025'!M364-J364</f>
        <v>5.3322799999998553E-2</v>
      </c>
      <c r="W364" s="23">
        <f>'Conservative Formula 2025'!N364-J364</f>
        <v>4.0865589473682899E-2</v>
      </c>
      <c r="X364" s="40">
        <f t="shared" si="702"/>
        <v>0.70861083964470173</v>
      </c>
      <c r="Y364" s="40">
        <f t="shared" si="703"/>
        <v>1.271679333239059</v>
      </c>
      <c r="Z364" s="29">
        <f t="shared" si="633"/>
        <v>4.1611972173139077E-2</v>
      </c>
      <c r="AA364" s="6"/>
    </row>
    <row r="365" spans="1:27" x14ac:dyDescent="0.2">
      <c r="A365" s="24">
        <v>21608</v>
      </c>
      <c r="B365" s="4">
        <v>3.1636020625050998E-2</v>
      </c>
      <c r="C365" s="4">
        <v>3.3122569209590225E-2</v>
      </c>
      <c r="D365" s="4">
        <v>2.3737140909128041E-2</v>
      </c>
      <c r="E365" s="4">
        <v>9.5847725416016161E-3</v>
      </c>
      <c r="F365" s="4">
        <v>9.8642361703362713E-3</v>
      </c>
      <c r="G365" s="4">
        <v>6.783368090974129E-3</v>
      </c>
      <c r="I365" s="4">
        <v>9.4999999999999998E-3</v>
      </c>
      <c r="J365" s="4">
        <v>1.9E-3</v>
      </c>
      <c r="L365" s="23">
        <f t="shared" si="625"/>
        <v>2.9736020625050999E-2</v>
      </c>
      <c r="M365" s="23">
        <f t="shared" si="626"/>
        <v>7.6847725416016163E-3</v>
      </c>
      <c r="N365" s="23">
        <f t="shared" si="627"/>
        <v>2.1837140909128042E-2</v>
      </c>
      <c r="O365" s="23">
        <f t="shared" si="628"/>
        <v>4.8833680909741292E-3</v>
      </c>
      <c r="P365" s="40">
        <f t="shared" si="699"/>
        <v>0.619849299797398</v>
      </c>
      <c r="Q365" s="40">
        <f t="shared" ref="Q365" si="716">MAX(0.25,SLOPE(M330:M365,$I330:$I365))</f>
        <v>0.52857345212177687</v>
      </c>
      <c r="R365" s="40">
        <f t="shared" ref="R365:S365" si="717">SLOPE(N330:N365,$I330:$I365)</f>
        <v>1.1891858161799538</v>
      </c>
      <c r="S365" s="40">
        <f t="shared" si="717"/>
        <v>1.2241101690455978</v>
      </c>
      <c r="T365" s="29">
        <f t="shared" si="636"/>
        <v>2.042273427571923E-2</v>
      </c>
      <c r="U365" s="43"/>
      <c r="V365" s="23">
        <f>'Conservative Formula 2025'!M365-J365</f>
        <v>3.303867127391881E-2</v>
      </c>
      <c r="W365" s="23">
        <f>'Conservative Formula 2025'!N365-J365</f>
        <v>1.3777445329569827E-2</v>
      </c>
      <c r="X365" s="40">
        <f t="shared" si="702"/>
        <v>0.71656919053078905</v>
      </c>
      <c r="Y365" s="40">
        <f t="shared" si="703"/>
        <v>1.2812068520656015</v>
      </c>
      <c r="Z365" s="29">
        <f t="shared" si="633"/>
        <v>3.5790507587444363E-2</v>
      </c>
      <c r="AA365" s="6"/>
    </row>
    <row r="366" spans="1:27" x14ac:dyDescent="0.2">
      <c r="A366" s="24">
        <v>21640</v>
      </c>
      <c r="B366" s="4">
        <v>6.708202433748367E-3</v>
      </c>
      <c r="C366" s="4">
        <v>1.8120963469725027E-2</v>
      </c>
      <c r="D366" s="4">
        <v>1.8213398584140394E-2</v>
      </c>
      <c r="E366" s="4">
        <v>1.2085579440426208E-3</v>
      </c>
      <c r="F366" s="4">
        <v>4.1609836438869507E-3</v>
      </c>
      <c r="G366" s="4">
        <v>1.2553037492232688E-2</v>
      </c>
      <c r="I366" s="4">
        <v>2.8000000000000004E-3</v>
      </c>
      <c r="J366" s="4">
        <v>2.2000000000000001E-3</v>
      </c>
      <c r="L366" s="23">
        <f t="shared" si="625"/>
        <v>4.5082024337483664E-3</v>
      </c>
      <c r="M366" s="23">
        <f t="shared" si="626"/>
        <v>-9.9144205595737929E-4</v>
      </c>
      <c r="N366" s="23">
        <f t="shared" si="627"/>
        <v>1.6013398584140394E-2</v>
      </c>
      <c r="O366" s="23">
        <f t="shared" si="628"/>
        <v>1.0353037492232688E-2</v>
      </c>
      <c r="P366" s="40">
        <f t="shared" si="699"/>
        <v>0.64157111054938376</v>
      </c>
      <c r="Q366" s="40">
        <f t="shared" ref="Q366" si="718">MAX(0.25,SLOPE(M331:M366,$I331:$I366))</f>
        <v>0.54607918042057046</v>
      </c>
      <c r="R366" s="40">
        <f t="shared" ref="R366:S366" si="719">SLOPE(N331:N366,$I331:$I366)</f>
        <v>1.2366544255234857</v>
      </c>
      <c r="S366" s="40">
        <f t="shared" si="719"/>
        <v>1.237533782986374</v>
      </c>
      <c r="T366" s="29">
        <f t="shared" si="636"/>
        <v>-8.2630426450959107E-3</v>
      </c>
      <c r="U366" s="43"/>
      <c r="V366" s="23">
        <f>'Conservative Formula 2025'!M366-J366</f>
        <v>1.9010210061589851E-2</v>
      </c>
      <c r="W366" s="23">
        <f>'Conservative Formula 2025'!N366-J366</f>
        <v>1.1107816711623177E-2</v>
      </c>
      <c r="X366" s="40">
        <f t="shared" si="702"/>
        <v>0.70887070762611237</v>
      </c>
      <c r="Y366" s="40">
        <f t="shared" si="703"/>
        <v>1.356601680344298</v>
      </c>
      <c r="Z366" s="29">
        <f t="shared" si="633"/>
        <v>1.7859675414280275E-2</v>
      </c>
      <c r="AA366" s="6"/>
    </row>
    <row r="367" spans="1:27" x14ac:dyDescent="0.2">
      <c r="A367" s="24">
        <v>21670</v>
      </c>
      <c r="B367" s="4">
        <v>1.7345078641224365E-2</v>
      </c>
      <c r="C367" s="4">
        <v>2.9169160192624055E-2</v>
      </c>
      <c r="D367" s="4">
        <v>2.4398383040864502E-2</v>
      </c>
      <c r="E367" s="4">
        <v>3.9658791328595955E-2</v>
      </c>
      <c r="F367" s="4">
        <v>3.8376901595890356E-2</v>
      </c>
      <c r="G367" s="4">
        <v>3.8933338287490793E-2</v>
      </c>
      <c r="I367" s="4">
        <v>3.6600000000000001E-2</v>
      </c>
      <c r="J367" s="4">
        <v>2E-3</v>
      </c>
      <c r="L367" s="23">
        <f t="shared" si="625"/>
        <v>1.5345078641224365E-2</v>
      </c>
      <c r="M367" s="23">
        <f t="shared" si="626"/>
        <v>3.7658791328595953E-2</v>
      </c>
      <c r="N367" s="23">
        <f t="shared" si="627"/>
        <v>2.23983830408645E-2</v>
      </c>
      <c r="O367" s="23">
        <f t="shared" si="628"/>
        <v>3.6933338287490791E-2</v>
      </c>
      <c r="P367" s="40">
        <f t="shared" si="699"/>
        <v>0.62943416750250902</v>
      </c>
      <c r="Q367" s="40">
        <f t="shared" ref="Q367" si="720">MAX(0.25,SLOPE(M332:M367,$I332:$I367))</f>
        <v>0.55443640851291009</v>
      </c>
      <c r="R367" s="40">
        <f t="shared" ref="R367:S367" si="721">SLOPE(N332:N367,$I332:$I367)</f>
        <v>1.2204992153417427</v>
      </c>
      <c r="S367" s="40">
        <f t="shared" si="721"/>
        <v>1.2336743106325743</v>
      </c>
      <c r="T367" s="29">
        <f t="shared" si="636"/>
        <v>2.2461864066928884E-2</v>
      </c>
      <c r="U367" s="43"/>
      <c r="V367" s="23">
        <f>'Conservative Formula 2025'!M367-J367</f>
        <v>2.4810378947367262E-2</v>
      </c>
      <c r="W367" s="23">
        <f>'Conservative Formula 2025'!N367-J367</f>
        <v>1.0870317339310322E-2</v>
      </c>
      <c r="X367" s="40">
        <f t="shared" si="702"/>
        <v>0.70178333281769911</v>
      </c>
      <c r="Y367" s="40">
        <f t="shared" si="703"/>
        <v>1.3298593570357169</v>
      </c>
      <c r="Z367" s="29">
        <f t="shared" si="633"/>
        <v>2.6986962074779353E-2</v>
      </c>
      <c r="AA367" s="6"/>
    </row>
    <row r="368" spans="1:27" x14ac:dyDescent="0.2">
      <c r="A368" s="24">
        <v>21699</v>
      </c>
      <c r="B368" s="4">
        <v>1.7937825789180462E-2</v>
      </c>
      <c r="C368" s="4">
        <v>4.7679592873270948E-3</v>
      </c>
      <c r="D368" s="4">
        <v>6.3621917252267846E-3</v>
      </c>
      <c r="E368" s="4">
        <v>1.4495949447985046E-2</v>
      </c>
      <c r="F368" s="4">
        <v>2.9281063222958759E-2</v>
      </c>
      <c r="G368" s="4">
        <v>1.7321413323486468E-2</v>
      </c>
      <c r="I368" s="4">
        <v>1.7299999999999999E-2</v>
      </c>
      <c r="J368" s="4">
        <v>2.2000000000000001E-3</v>
      </c>
      <c r="L368" s="23">
        <f t="shared" si="625"/>
        <v>1.5737825789180461E-2</v>
      </c>
      <c r="M368" s="23">
        <f t="shared" si="626"/>
        <v>1.2295949447985045E-2</v>
      </c>
      <c r="N368" s="23">
        <f t="shared" si="627"/>
        <v>4.162191725226784E-3</v>
      </c>
      <c r="O368" s="23">
        <f t="shared" si="628"/>
        <v>1.5121413323486467E-2</v>
      </c>
      <c r="P368" s="40">
        <f t="shared" si="699"/>
        <v>0.62282799259613431</v>
      </c>
      <c r="Q368" s="40">
        <f t="shared" ref="Q368" si="722">MAX(0.25,SLOPE(M333:M368,$I333:$I368))</f>
        <v>0.53345829140940981</v>
      </c>
      <c r="R368" s="40">
        <f t="shared" ref="R368:S368" si="723">SLOPE(N333:N368,$I333:$I368)</f>
        <v>1.2364093593760892</v>
      </c>
      <c r="S368" s="40">
        <f t="shared" si="723"/>
        <v>1.2438506496095443</v>
      </c>
      <c r="T368" s="29">
        <f t="shared" si="636"/>
        <v>1.575653155939313E-2</v>
      </c>
      <c r="U368" s="43"/>
      <c r="V368" s="23">
        <f>'Conservative Formula 2025'!M368-J368</f>
        <v>1.7546665379410277E-2</v>
      </c>
      <c r="W368" s="23">
        <f>'Conservative Formula 2025'!N368-J368</f>
        <v>3.1063136255788733E-3</v>
      </c>
      <c r="X368" s="40">
        <f t="shared" si="702"/>
        <v>0.67799029254648102</v>
      </c>
      <c r="Y368" s="40">
        <f t="shared" si="703"/>
        <v>1.3486094162275226</v>
      </c>
      <c r="Z368" s="29">
        <f t="shared" si="633"/>
        <v>2.2667145651957977E-2</v>
      </c>
      <c r="AA368" s="6"/>
    </row>
    <row r="369" spans="1:27" x14ac:dyDescent="0.2">
      <c r="A369" s="24">
        <v>21731</v>
      </c>
      <c r="B369" s="4">
        <v>-3.2544875252371597E-4</v>
      </c>
      <c r="C369" s="4">
        <v>5.7432058318480639E-3</v>
      </c>
      <c r="D369" s="4">
        <v>9.4610458438555423E-3</v>
      </c>
      <c r="E369" s="4">
        <v>-7.9342324266721276E-3</v>
      </c>
      <c r="F369" s="4">
        <v>-1.7897860088255113E-3</v>
      </c>
      <c r="G369" s="4">
        <v>2.3186615716534575E-2</v>
      </c>
      <c r="I369" s="4">
        <v>-2.5000000000000001E-3</v>
      </c>
      <c r="J369" s="4">
        <v>2.5000000000000001E-3</v>
      </c>
      <c r="L369" s="23">
        <f t="shared" si="625"/>
        <v>-2.825448752523716E-3</v>
      </c>
      <c r="M369" s="23">
        <f t="shared" si="626"/>
        <v>-1.0434232426672128E-2</v>
      </c>
      <c r="N369" s="23">
        <f t="shared" si="627"/>
        <v>6.9610458438555418E-3</v>
      </c>
      <c r="O369" s="23">
        <f t="shared" si="628"/>
        <v>2.0686615716534577E-2</v>
      </c>
      <c r="P369" s="40">
        <f t="shared" si="699"/>
        <v>0.64278789404917824</v>
      </c>
      <c r="Q369" s="40">
        <f t="shared" ref="Q369" si="724">MAX(0.25,SLOPE(M334:M369,$I334:$I369))</f>
        <v>0.54511002607270298</v>
      </c>
      <c r="R369" s="40">
        <f t="shared" ref="R369:S369" si="725">SLOPE(N334:N369,$I334:$I369)</f>
        <v>1.2492985559580514</v>
      </c>
      <c r="S369" s="40">
        <f t="shared" si="725"/>
        <v>1.2210175900222775</v>
      </c>
      <c r="T369" s="29">
        <f t="shared" si="636"/>
        <v>-2.3178622372285081E-2</v>
      </c>
      <c r="U369" s="43"/>
      <c r="V369" s="23">
        <f>'Conservative Formula 2025'!M369-J369</f>
        <v>1.3031192368678725E-2</v>
      </c>
      <c r="W369" s="23">
        <f>'Conservative Formula 2025'!N369-J369</f>
        <v>-1.3438634481833188E-2</v>
      </c>
      <c r="X369" s="40">
        <f t="shared" si="702"/>
        <v>0.68524137894310666</v>
      </c>
      <c r="Y369" s="40">
        <f t="shared" si="703"/>
        <v>1.3743265073931157</v>
      </c>
      <c r="Z369" s="29">
        <f t="shared" si="633"/>
        <v>2.9185131365386779E-2</v>
      </c>
      <c r="AA369" s="6"/>
    </row>
    <row r="370" spans="1:27" x14ac:dyDescent="0.2">
      <c r="A370" s="24">
        <v>21762</v>
      </c>
      <c r="B370" s="4">
        <v>1.9888837909899593E-2</v>
      </c>
      <c r="C370" s="4">
        <v>3.8732162326861275E-2</v>
      </c>
      <c r="D370" s="4">
        <v>2.7577843919645018E-2</v>
      </c>
      <c r="E370" s="4">
        <v>4.1282925448954177E-2</v>
      </c>
      <c r="F370" s="4">
        <v>2.7021148130783379E-2</v>
      </c>
      <c r="G370" s="4">
        <v>3.352040081566976E-2</v>
      </c>
      <c r="I370" s="4">
        <v>3.1699999999999999E-2</v>
      </c>
      <c r="J370" s="4">
        <v>2.5000000000000001E-3</v>
      </c>
      <c r="L370" s="23">
        <f t="shared" si="625"/>
        <v>1.7388837909899594E-2</v>
      </c>
      <c r="M370" s="23">
        <f t="shared" si="626"/>
        <v>3.8782925448954175E-2</v>
      </c>
      <c r="N370" s="23">
        <f t="shared" si="627"/>
        <v>2.5077843919645019E-2</v>
      </c>
      <c r="O370" s="23">
        <f t="shared" si="628"/>
        <v>3.1020400815669761E-2</v>
      </c>
      <c r="P370" s="40">
        <f t="shared" si="699"/>
        <v>0.65882446427070085</v>
      </c>
      <c r="Q370" s="40">
        <f t="shared" ref="Q370" si="726">MAX(0.25,SLOPE(M335:M370,$I335:$I370))</f>
        <v>0.54944311389014833</v>
      </c>
      <c r="R370" s="40">
        <f t="shared" ref="R370:S370" si="727">SLOPE(N335:N370,$I335:$I370)</f>
        <v>1.2728728804953715</v>
      </c>
      <c r="S370" s="40">
        <f t="shared" si="727"/>
        <v>1.208341863605813</v>
      </c>
      <c r="T370" s="29">
        <f t="shared" si="636"/>
        <v>2.6360139030886274E-2</v>
      </c>
      <c r="U370" s="43"/>
      <c r="V370" s="23">
        <f>'Conservative Formula 2025'!M370-J370</f>
        <v>2.999101052631498E-2</v>
      </c>
      <c r="W370" s="23">
        <f>'Conservative Formula 2025'!N370-J370</f>
        <v>2.3567578947367444E-2</v>
      </c>
      <c r="X370" s="40">
        <f t="shared" si="702"/>
        <v>0.68831108561732379</v>
      </c>
      <c r="Y370" s="40">
        <f t="shared" si="703"/>
        <v>1.401437571307107</v>
      </c>
      <c r="Z370" s="29">
        <f t="shared" si="633"/>
        <v>2.6618617613602492E-2</v>
      </c>
      <c r="AA370" s="6"/>
    </row>
    <row r="371" spans="1:27" x14ac:dyDescent="0.2">
      <c r="A371" s="24">
        <v>21793</v>
      </c>
      <c r="B371" s="4">
        <v>8.63767479801969E-3</v>
      </c>
      <c r="C371" s="4">
        <v>-2.0740033369837207E-2</v>
      </c>
      <c r="D371" s="4">
        <v>-4.0406430028425699E-2</v>
      </c>
      <c r="E371" s="4">
        <v>6.9202637216814189E-4</v>
      </c>
      <c r="F371" s="4">
        <v>-1.665255299056223E-2</v>
      </c>
      <c r="G371" s="4">
        <v>-3.4185935297202708E-2</v>
      </c>
      <c r="I371" s="4">
        <v>-1.3899999999999999E-2</v>
      </c>
      <c r="J371" s="4">
        <v>1.9E-3</v>
      </c>
      <c r="L371" s="23">
        <f t="shared" si="625"/>
        <v>6.7376747980196902E-3</v>
      </c>
      <c r="M371" s="23">
        <f t="shared" si="626"/>
        <v>-1.2079736278318581E-3</v>
      </c>
      <c r="N371" s="23">
        <f t="shared" si="627"/>
        <v>-4.2306430028425698E-2</v>
      </c>
      <c r="O371" s="23">
        <f t="shared" si="628"/>
        <v>-3.6085935297202706E-2</v>
      </c>
      <c r="P371" s="40">
        <f t="shared" si="699"/>
        <v>0.66836210791566397</v>
      </c>
      <c r="Q371" s="40">
        <f t="shared" ref="Q371" si="728">MAX(0.25,SLOPE(M336:M371,$I336:$I371))</f>
        <v>0.53666729725714313</v>
      </c>
      <c r="R371" s="40">
        <f t="shared" ref="R371:S371" si="729">SLOPE(N336:N371,$I336:$I371)</f>
        <v>1.3034087222385904</v>
      </c>
      <c r="S371" s="40">
        <f t="shared" si="729"/>
        <v>1.2480403999390117</v>
      </c>
      <c r="T371" s="29">
        <f t="shared" si="636"/>
        <v>3.5564623490043877E-2</v>
      </c>
      <c r="U371" s="43"/>
      <c r="V371" s="23">
        <f>'Conservative Formula 2025'!M371-J371</f>
        <v>-4.7104581172860852E-3</v>
      </c>
      <c r="W371" s="23">
        <f>'Conservative Formula 2025'!N371-J371</f>
        <v>-3.1774441709154097E-2</v>
      </c>
      <c r="X371" s="40">
        <f t="shared" si="702"/>
        <v>0.69233690107126566</v>
      </c>
      <c r="Y371" s="40">
        <f t="shared" si="703"/>
        <v>1.4299545544174206</v>
      </c>
      <c r="Z371" s="29">
        <f t="shared" si="633"/>
        <v>1.5829246835539858E-2</v>
      </c>
      <c r="AA371" s="6"/>
    </row>
    <row r="372" spans="1:27" x14ac:dyDescent="0.2">
      <c r="A372" s="24">
        <v>21823</v>
      </c>
      <c r="B372" s="4">
        <v>-2.8699963773285542E-2</v>
      </c>
      <c r="C372" s="4">
        <v>-4.8387498020794784E-2</v>
      </c>
      <c r="D372" s="4">
        <v>-4.7230869566325717E-2</v>
      </c>
      <c r="E372" s="4">
        <v>-3.6889374680472709E-2</v>
      </c>
      <c r="F372" s="4">
        <v>-4.9750231220518248E-2</v>
      </c>
      <c r="G372" s="4">
        <v>-5.7702387937900168E-2</v>
      </c>
      <c r="I372" s="4">
        <v>-4.8000000000000001E-2</v>
      </c>
      <c r="J372" s="4">
        <v>3.0999999999999999E-3</v>
      </c>
      <c r="L372" s="23">
        <f t="shared" si="625"/>
        <v>-3.179996377328554E-2</v>
      </c>
      <c r="M372" s="23">
        <f t="shared" si="626"/>
        <v>-3.9989374680472707E-2</v>
      </c>
      <c r="N372" s="23">
        <f t="shared" si="627"/>
        <v>-5.0330869566325716E-2</v>
      </c>
      <c r="O372" s="23">
        <f t="shared" si="628"/>
        <v>-6.0802387937900167E-2</v>
      </c>
      <c r="P372" s="40">
        <f t="shared" si="699"/>
        <v>0.67871448485320984</v>
      </c>
      <c r="Q372" s="40">
        <f t="shared" ref="Q372" si="730">MAX(0.25,SLOPE(M337:M372,$I337:$I372))</f>
        <v>0.54350493557010626</v>
      </c>
      <c r="R372" s="40">
        <f t="shared" ref="R372:S372" si="731">SLOPE(N337:N372,$I337:$I372)</f>
        <v>1.3407178537026503</v>
      </c>
      <c r="S372" s="40">
        <f t="shared" si="731"/>
        <v>1.2530662120975204</v>
      </c>
      <c r="T372" s="29">
        <f t="shared" si="636"/>
        <v>-1.7380066500133892E-2</v>
      </c>
      <c r="U372" s="43"/>
      <c r="V372" s="23">
        <f>'Conservative Formula 2025'!M372-J372</f>
        <v>-3.8504683045640482E-2</v>
      </c>
      <c r="W372" s="23">
        <f>'Conservative Formula 2025'!N372-J372</f>
        <v>-5.8968640409265312E-2</v>
      </c>
      <c r="X372" s="40">
        <f t="shared" si="702"/>
        <v>0.71373684806277871</v>
      </c>
      <c r="Y372" s="40">
        <f t="shared" si="703"/>
        <v>1.4550414620164485</v>
      </c>
      <c r="Z372" s="29">
        <f t="shared" si="633"/>
        <v>-1.4377407039140769E-2</v>
      </c>
      <c r="AA372" s="6"/>
    </row>
    <row r="373" spans="1:27" x14ac:dyDescent="0.2">
      <c r="A373" s="24">
        <v>21853</v>
      </c>
      <c r="B373" s="4">
        <v>1.3647484642116403E-2</v>
      </c>
      <c r="C373" s="4">
        <v>2.2107851089032904E-2</v>
      </c>
      <c r="D373" s="4">
        <v>3.4135625651947166E-2</v>
      </c>
      <c r="E373" s="4">
        <v>1.3480735903695473E-2</v>
      </c>
      <c r="F373" s="4">
        <v>9.3777249197910528E-3</v>
      </c>
      <c r="G373" s="4">
        <v>3.1706618093732652E-2</v>
      </c>
      <c r="I373" s="4">
        <v>1.2800000000000001E-2</v>
      </c>
      <c r="J373" s="4">
        <v>3.0000000000000001E-3</v>
      </c>
      <c r="L373" s="23">
        <f t="shared" si="625"/>
        <v>1.0647484642116404E-2</v>
      </c>
      <c r="M373" s="23">
        <f t="shared" si="626"/>
        <v>1.0480735903695474E-2</v>
      </c>
      <c r="N373" s="23">
        <f t="shared" si="627"/>
        <v>3.1135625651947166E-2</v>
      </c>
      <c r="O373" s="23">
        <f t="shared" si="628"/>
        <v>2.8706618093732653E-2</v>
      </c>
      <c r="P373" s="40">
        <f t="shared" si="699"/>
        <v>0.6780288035193166</v>
      </c>
      <c r="Q373" s="40">
        <f t="shared" ref="Q373" si="732">MAX(0.25,SLOPE(M338:M373,$I338:$I373))</f>
        <v>0.54208553788609459</v>
      </c>
      <c r="R373" s="40">
        <f t="shared" ref="R373:S373" si="733">SLOPE(N338:N373,$I338:$I373)</f>
        <v>1.3417926183074533</v>
      </c>
      <c r="S373" s="40">
        <f t="shared" si="733"/>
        <v>1.2567198891122848</v>
      </c>
      <c r="T373" s="29">
        <f t="shared" si="636"/>
        <v>-5.5804347407886583E-3</v>
      </c>
      <c r="U373" s="43"/>
      <c r="V373" s="23">
        <f>'Conservative Formula 2025'!M373-J373</f>
        <v>1.3504473684209265E-2</v>
      </c>
      <c r="W373" s="23">
        <f>'Conservative Formula 2025'!N373-J373</f>
        <v>3.8579255319163312E-3</v>
      </c>
      <c r="X373" s="40">
        <f t="shared" si="702"/>
        <v>0.71376811461468326</v>
      </c>
      <c r="Y373" s="40">
        <f t="shared" si="703"/>
        <v>1.4520904977667415</v>
      </c>
      <c r="Z373" s="29">
        <f t="shared" si="633"/>
        <v>1.6269382487311346E-2</v>
      </c>
      <c r="AA373" s="6"/>
    </row>
    <row r="374" spans="1:27" x14ac:dyDescent="0.2">
      <c r="A374" s="24">
        <v>21884</v>
      </c>
      <c r="B374" s="4">
        <v>7.0516420985968775E-3</v>
      </c>
      <c r="C374" s="4">
        <v>2.2211387791869708E-2</v>
      </c>
      <c r="D374" s="4">
        <v>2.3303531671306832E-2</v>
      </c>
      <c r="E374" s="4">
        <v>8.7319716511691237E-3</v>
      </c>
      <c r="F374" s="4">
        <v>2.3081508049842769E-2</v>
      </c>
      <c r="G374" s="4">
        <v>3.6255506411099647E-2</v>
      </c>
      <c r="I374" s="4">
        <v>1.6E-2</v>
      </c>
      <c r="J374" s="4">
        <v>2.5999999999999999E-3</v>
      </c>
      <c r="L374" s="23">
        <f t="shared" si="625"/>
        <v>4.4516420985968776E-3</v>
      </c>
      <c r="M374" s="23">
        <f t="shared" si="626"/>
        <v>6.1319716511691238E-3</v>
      </c>
      <c r="N374" s="23">
        <f t="shared" si="627"/>
        <v>2.0703531671306834E-2</v>
      </c>
      <c r="O374" s="23">
        <f t="shared" si="628"/>
        <v>3.3655506411099649E-2</v>
      </c>
      <c r="P374" s="40">
        <f t="shared" si="699"/>
        <v>0.67507145063703988</v>
      </c>
      <c r="Q374" s="40">
        <f t="shared" ref="Q374" si="734">MAX(0.25,SLOPE(M339:M374,$I339:$I374))</f>
        <v>0.53894710324305506</v>
      </c>
      <c r="R374" s="40">
        <f t="shared" ref="R374:S374" si="735">SLOPE(N339:N374,$I339:$I374)</f>
        <v>1.3446424923050173</v>
      </c>
      <c r="S374" s="40">
        <f t="shared" si="735"/>
        <v>1.2606009183677556</v>
      </c>
      <c r="T374" s="29">
        <f t="shared" si="636"/>
        <v>-1.2166405310589833E-2</v>
      </c>
      <c r="U374" s="43"/>
      <c r="V374" s="23">
        <f>'Conservative Formula 2025'!M374-J374</f>
        <v>8.3614491031053697E-3</v>
      </c>
      <c r="W374" s="23">
        <f>'Conservative Formula 2025'!N374-J374</f>
        <v>-2.3831647371910878E-3</v>
      </c>
      <c r="X374" s="40">
        <f t="shared" si="702"/>
        <v>0.71149099374035651</v>
      </c>
      <c r="Y374" s="40">
        <f t="shared" si="703"/>
        <v>1.4457107111851226</v>
      </c>
      <c r="Z374" s="29">
        <f t="shared" si="633"/>
        <v>1.3355713285681664E-2</v>
      </c>
      <c r="AA374" s="6"/>
    </row>
    <row r="375" spans="1:27" x14ac:dyDescent="0.2">
      <c r="A375" s="24">
        <v>21915</v>
      </c>
      <c r="B375" s="4">
        <v>1.5339498839762822E-2</v>
      </c>
      <c r="C375" s="4">
        <v>2.4812479915114372E-2</v>
      </c>
      <c r="D375" s="4">
        <v>3.0322332745372105E-2</v>
      </c>
      <c r="E375" s="4">
        <v>3.4100219505713847E-2</v>
      </c>
      <c r="F375" s="4">
        <v>2.8014362566447959E-2</v>
      </c>
      <c r="G375" s="4">
        <v>9.852943624223176E-3</v>
      </c>
      <c r="I375" s="4">
        <v>2.4500000000000001E-2</v>
      </c>
      <c r="J375" s="4">
        <v>3.4000000000000002E-3</v>
      </c>
      <c r="L375" s="23">
        <f t="shared" si="625"/>
        <v>1.1939498839762822E-2</v>
      </c>
      <c r="M375" s="23">
        <f t="shared" si="626"/>
        <v>3.0700219505713847E-2</v>
      </c>
      <c r="N375" s="23">
        <f t="shared" si="627"/>
        <v>2.6922332745372105E-2</v>
      </c>
      <c r="O375" s="23">
        <f t="shared" si="628"/>
        <v>6.4529436242231758E-3</v>
      </c>
      <c r="P375" s="40">
        <f t="shared" si="699"/>
        <v>0.68646355682189864</v>
      </c>
      <c r="Q375" s="40">
        <f t="shared" ref="Q375" si="736">MAX(0.25,SLOPE(M340:M375,$I340:$I375))</f>
        <v>0.55004413439071487</v>
      </c>
      <c r="R375" s="40">
        <f t="shared" ref="R375:S375" si="737">SLOPE(N340:N375,$I340:$I375)</f>
        <v>1.3551771608376768</v>
      </c>
      <c r="S375" s="40">
        <f t="shared" si="737"/>
        <v>1.249613987358327</v>
      </c>
      <c r="T375" s="29">
        <f t="shared" si="636"/>
        <v>2.4754365760480554E-2</v>
      </c>
      <c r="U375" s="43"/>
      <c r="V375" s="23">
        <f>'Conservative Formula 2025'!M375-J375</f>
        <v>1.7475002358750727E-2</v>
      </c>
      <c r="W375" s="23">
        <f>'Conservative Formula 2025'!N375-J375</f>
        <v>1.4583789746563339E-2</v>
      </c>
      <c r="X375" s="40">
        <f t="shared" si="702"/>
        <v>0.71574632764070523</v>
      </c>
      <c r="Y375" s="40">
        <f t="shared" si="703"/>
        <v>1.4573681423688105</v>
      </c>
      <c r="Z375" s="29">
        <f t="shared" si="633"/>
        <v>1.4473474737354801E-2</v>
      </c>
      <c r="AA375" s="6"/>
    </row>
    <row r="376" spans="1:27" x14ac:dyDescent="0.2">
      <c r="A376" s="24">
        <v>21944</v>
      </c>
      <c r="B376" s="4">
        <v>-1.8317049431319288E-2</v>
      </c>
      <c r="C376" s="4">
        <v>-3.407738705999197E-2</v>
      </c>
      <c r="D376" s="4">
        <v>-4.4677000042353865E-2</v>
      </c>
      <c r="E376" s="4">
        <v>-5.0915730310569285E-2</v>
      </c>
      <c r="F376" s="4">
        <v>-8.511597618052813E-2</v>
      </c>
      <c r="G376" s="4">
        <v>-7.7789024764647441E-2</v>
      </c>
      <c r="I376" s="4">
        <v>-6.9800000000000001E-2</v>
      </c>
      <c r="J376" s="4">
        <v>3.3E-3</v>
      </c>
      <c r="L376" s="23">
        <f t="shared" si="625"/>
        <v>-2.1617049431319289E-2</v>
      </c>
      <c r="M376" s="23">
        <f t="shared" si="626"/>
        <v>-5.4215730310569282E-2</v>
      </c>
      <c r="N376" s="23">
        <f t="shared" si="627"/>
        <v>-4.7977000042353862E-2</v>
      </c>
      <c r="O376" s="23">
        <f t="shared" si="628"/>
        <v>-8.1089024764647438E-2</v>
      </c>
      <c r="P376" s="40">
        <f t="shared" si="699"/>
        <v>0.68664898514801587</v>
      </c>
      <c r="Q376" s="40">
        <f t="shared" ref="Q376" si="738">MAX(0.25,SLOPE(M341:M376,$I341:$I376))</f>
        <v>0.62759304911689973</v>
      </c>
      <c r="R376" s="40">
        <f t="shared" ref="R376:S376" si="739">SLOPE(N341:N376,$I341:$I376)</f>
        <v>1.3162842069964615</v>
      </c>
      <c r="S376" s="40">
        <f t="shared" si="739"/>
        <v>1.2168769302319613</v>
      </c>
      <c r="T376" s="29">
        <f t="shared" si="636"/>
        <v>-1.4881295025693381E-2</v>
      </c>
      <c r="U376" s="43"/>
      <c r="V376" s="23">
        <f>'Conservative Formula 2025'!M376-J376</f>
        <v>-3.24507473684226E-2</v>
      </c>
      <c r="W376" s="23">
        <f>'Conservative Formula 2025'!N376-J376</f>
        <v>-2.3869749999998722E-2</v>
      </c>
      <c r="X376" s="40">
        <f t="shared" si="702"/>
        <v>0.71978680198551903</v>
      </c>
      <c r="Y376" s="40">
        <f t="shared" si="703"/>
        <v>1.3786251928730962</v>
      </c>
      <c r="Z376" s="29">
        <f t="shared" si="633"/>
        <v>-2.8959667110235249E-2</v>
      </c>
      <c r="AA376" s="6"/>
    </row>
    <row r="377" spans="1:27" x14ac:dyDescent="0.2">
      <c r="A377" s="24">
        <v>21975</v>
      </c>
      <c r="B377" s="4">
        <v>3.4836909781426062E-3</v>
      </c>
      <c r="C377" s="4">
        <v>1.1290506036283565E-2</v>
      </c>
      <c r="D377" s="4">
        <v>1.0209784845137237E-2</v>
      </c>
      <c r="E377" s="4">
        <v>2.3138693963098866E-2</v>
      </c>
      <c r="F377" s="4">
        <v>5.1625589682517958E-3</v>
      </c>
      <c r="G377" s="4">
        <v>1.9934689366281066E-2</v>
      </c>
      <c r="I377" s="4">
        <v>1.1699999999999999E-2</v>
      </c>
      <c r="J377" s="4">
        <v>2.8999999999999998E-3</v>
      </c>
      <c r="L377" s="23">
        <f t="shared" si="625"/>
        <v>5.836909781426064E-4</v>
      </c>
      <c r="M377" s="23">
        <f t="shared" si="626"/>
        <v>2.0238693963098867E-2</v>
      </c>
      <c r="N377" s="23">
        <f t="shared" si="627"/>
        <v>7.3097848451372377E-3</v>
      </c>
      <c r="O377" s="23">
        <f t="shared" si="628"/>
        <v>1.7034689366281067E-2</v>
      </c>
      <c r="P377" s="40">
        <f t="shared" si="699"/>
        <v>0.67700773069093279</v>
      </c>
      <c r="Q377" s="40">
        <f t="shared" ref="Q377" si="740">MAX(0.25,SLOPE(M342:M377,$I342:$I377))</f>
        <v>0.62848139646559709</v>
      </c>
      <c r="R377" s="40">
        <f t="shared" ref="R377:S377" si="741">SLOPE(N342:N377,$I342:$I377)</f>
        <v>1.3004294931894322</v>
      </c>
      <c r="S377" s="40">
        <f t="shared" si="741"/>
        <v>1.2211928090469506</v>
      </c>
      <c r="T377" s="29">
        <f t="shared" si="636"/>
        <v>6.7730651866672771E-3</v>
      </c>
      <c r="U377" s="43"/>
      <c r="V377" s="23">
        <f>'Conservative Formula 2025'!M377-J377</f>
        <v>4.0435331752254472E-3</v>
      </c>
      <c r="W377" s="23">
        <f>'Conservative Formula 2025'!N377-J377</f>
        <v>-1.287143482939887E-3</v>
      </c>
      <c r="X377" s="40">
        <f t="shared" si="702"/>
        <v>0.71362060707299679</v>
      </c>
      <c r="Y377" s="40">
        <f t="shared" si="703"/>
        <v>1.3670943845818919</v>
      </c>
      <c r="Z377" s="29">
        <f t="shared" si="633"/>
        <v>6.5513245397576404E-3</v>
      </c>
      <c r="AA377" s="6"/>
    </row>
    <row r="378" spans="1:27" x14ac:dyDescent="0.2">
      <c r="A378" s="24">
        <v>22006</v>
      </c>
      <c r="B378" s="4">
        <v>-1.6359474047518807E-2</v>
      </c>
      <c r="C378" s="4">
        <v>-3.5086732147073807E-2</v>
      </c>
      <c r="D378" s="4">
        <v>-4.7305564300308522E-2</v>
      </c>
      <c r="E378" s="4">
        <v>-5.6490770148542868E-3</v>
      </c>
      <c r="F378" s="4">
        <v>-1.4577507428563008E-2</v>
      </c>
      <c r="G378" s="4">
        <v>-2.6884315400635406E-2</v>
      </c>
      <c r="I378" s="4">
        <v>-1.6299999999999999E-2</v>
      </c>
      <c r="J378" s="4">
        <v>3.4999999999999996E-3</v>
      </c>
      <c r="L378" s="23">
        <f t="shared" si="625"/>
        <v>-1.9859474047518807E-2</v>
      </c>
      <c r="M378" s="23">
        <f t="shared" si="626"/>
        <v>-9.1490770148542865E-3</v>
      </c>
      <c r="N378" s="23">
        <f t="shared" si="627"/>
        <v>-5.0805564300308526E-2</v>
      </c>
      <c r="O378" s="23">
        <f t="shared" si="628"/>
        <v>-3.0384315400635405E-2</v>
      </c>
      <c r="P378" s="40">
        <f t="shared" si="699"/>
        <v>0.68592736186870551</v>
      </c>
      <c r="Q378" s="40">
        <f t="shared" ref="Q378" si="742">MAX(0.25,SLOPE(M343:M378,$I343:$I378))</f>
        <v>0.63178013436123459</v>
      </c>
      <c r="R378" s="40">
        <f t="shared" ref="R378:S378" si="743">SLOPE(N343:N378,$I343:$I378)</f>
        <v>1.322560711751352</v>
      </c>
      <c r="S378" s="40">
        <f t="shared" si="743"/>
        <v>1.2280575272879877</v>
      </c>
      <c r="T378" s="29">
        <f t="shared" si="636"/>
        <v>1.0028760170658495E-2</v>
      </c>
      <c r="U378" s="43"/>
      <c r="V378" s="23">
        <f>'Conservative Formula 2025'!M378-J378</f>
        <v>-1.796095156628846E-2</v>
      </c>
      <c r="W378" s="23">
        <f>'Conservative Formula 2025'!N378-J378</f>
        <v>-5.7261845627936292E-2</v>
      </c>
      <c r="X378" s="40">
        <f t="shared" si="702"/>
        <v>0.72469629917669975</v>
      </c>
      <c r="Y378" s="40">
        <f t="shared" si="703"/>
        <v>1.3929857104434489</v>
      </c>
      <c r="Z378" s="29">
        <f t="shared" si="633"/>
        <v>1.6717034579304214E-2</v>
      </c>
      <c r="AA378" s="6"/>
    </row>
    <row r="379" spans="1:27" x14ac:dyDescent="0.2">
      <c r="A379" s="24">
        <v>22035</v>
      </c>
      <c r="B379" s="4">
        <v>-3.6116890263281354E-3</v>
      </c>
      <c r="C379" s="4">
        <v>-2.8677086605100155E-2</v>
      </c>
      <c r="D379" s="4">
        <v>-5.0195331562664203E-2</v>
      </c>
      <c r="E379" s="4">
        <v>-1.8991444678812308E-2</v>
      </c>
      <c r="F379" s="4">
        <v>-1.010854049084009E-2</v>
      </c>
      <c r="G379" s="4">
        <v>-1.6903965423304523E-2</v>
      </c>
      <c r="I379" s="4">
        <v>-1.7100000000000001E-2</v>
      </c>
      <c r="J379" s="4">
        <v>1.9E-3</v>
      </c>
      <c r="L379" s="23">
        <f t="shared" si="625"/>
        <v>-5.5116890263281352E-3</v>
      </c>
      <c r="M379" s="23">
        <f t="shared" si="626"/>
        <v>-2.0891444678812307E-2</v>
      </c>
      <c r="N379" s="23">
        <f t="shared" si="627"/>
        <v>-5.2095331562664202E-2</v>
      </c>
      <c r="O379" s="23">
        <f t="shared" si="628"/>
        <v>-1.8803965423304522E-2</v>
      </c>
      <c r="P379" s="40">
        <f t="shared" si="699"/>
        <v>0.71120358625446678</v>
      </c>
      <c r="Q379" s="40">
        <f t="shared" ref="Q379" si="744">MAX(0.25,SLOPE(M344:M379,$I344:$I379))</f>
        <v>0.66069395005565346</v>
      </c>
      <c r="R379" s="40">
        <f t="shared" ref="R379:S379" si="745">SLOPE(N344:N379,$I344:$I379)</f>
        <v>1.3780180100448418</v>
      </c>
      <c r="S379" s="40">
        <f t="shared" si="745"/>
        <v>1.2049303327017646</v>
      </c>
      <c r="T379" s="29">
        <f t="shared" si="636"/>
        <v>6.7993673891219922E-3</v>
      </c>
      <c r="U379" s="43"/>
      <c r="V379" s="23">
        <f>'Conservative Formula 2025'!M379-J379</f>
        <v>-1.3019007494378664E-2</v>
      </c>
      <c r="W379" s="23">
        <f>'Conservative Formula 2025'!N379-J379</f>
        <v>-5.0228572916665479E-2</v>
      </c>
      <c r="X379" s="40">
        <f t="shared" si="702"/>
        <v>0.74831078114596861</v>
      </c>
      <c r="Y379" s="40">
        <f t="shared" si="703"/>
        <v>1.4392685945116046</v>
      </c>
      <c r="Z379" s="29">
        <f t="shared" si="633"/>
        <v>1.8093434059146377E-2</v>
      </c>
      <c r="AA379" s="6"/>
    </row>
    <row r="380" spans="1:27" x14ac:dyDescent="0.2">
      <c r="A380" s="24">
        <v>22067</v>
      </c>
      <c r="B380" s="4">
        <v>8.2455508800873822E-3</v>
      </c>
      <c r="C380" s="4">
        <v>2.0687369122408317E-2</v>
      </c>
      <c r="D380" s="4">
        <v>4.2343008171654262E-2</v>
      </c>
      <c r="E380" s="4">
        <v>2.1802034418339611E-2</v>
      </c>
      <c r="F380" s="4">
        <v>3.6940580940724388E-2</v>
      </c>
      <c r="G380" s="4">
        <v>5.3899898223959353E-2</v>
      </c>
      <c r="I380" s="4">
        <v>3.1200000000000002E-2</v>
      </c>
      <c r="J380" s="4">
        <v>2.7000000000000001E-3</v>
      </c>
      <c r="L380" s="23">
        <f t="shared" si="625"/>
        <v>5.5455508800873821E-3</v>
      </c>
      <c r="M380" s="23">
        <f t="shared" si="626"/>
        <v>1.910203441833961E-2</v>
      </c>
      <c r="N380" s="23">
        <f t="shared" si="627"/>
        <v>3.9643008171654261E-2</v>
      </c>
      <c r="O380" s="23">
        <f t="shared" si="628"/>
        <v>5.1199898223959352E-2</v>
      </c>
      <c r="P380" s="40">
        <f t="shared" si="699"/>
        <v>0.71323906034106621</v>
      </c>
      <c r="Q380" s="40">
        <f t="shared" ref="Q380" si="746">MAX(0.25,SLOPE(M345:M380,$I345:$I380))</f>
        <v>0.67102635654822917</v>
      </c>
      <c r="R380" s="40">
        <f t="shared" ref="R380:S380" si="747">SLOPE(N345:N380,$I345:$I380)</f>
        <v>1.3968325424241008</v>
      </c>
      <c r="S380" s="40">
        <f t="shared" si="747"/>
        <v>1.2189213127115752</v>
      </c>
      <c r="T380" s="29">
        <f t="shared" si="636"/>
        <v>-1.7275319889964318E-2</v>
      </c>
      <c r="U380" s="43"/>
      <c r="V380" s="23">
        <f>'Conservative Formula 2025'!M380-J380</f>
        <v>1.7819641552685596E-2</v>
      </c>
      <c r="W380" s="23">
        <f>'Conservative Formula 2025'!N380-J380</f>
        <v>4.8212022834019175E-3</v>
      </c>
      <c r="X380" s="40">
        <f t="shared" si="702"/>
        <v>0.75538813564134788</v>
      </c>
      <c r="Y380" s="40">
        <f t="shared" si="703"/>
        <v>1.4352489593867737</v>
      </c>
      <c r="Z380" s="29">
        <f t="shared" si="633"/>
        <v>2.0463397694705988E-2</v>
      </c>
      <c r="AA380" s="6"/>
    </row>
    <row r="381" spans="1:27" x14ac:dyDescent="0.2">
      <c r="A381" s="24">
        <v>22097</v>
      </c>
      <c r="B381" s="4">
        <v>2.0748932479540239E-2</v>
      </c>
      <c r="C381" s="4">
        <v>1.5656866488897636E-2</v>
      </c>
      <c r="D381" s="4">
        <v>1.7281748132154773E-2</v>
      </c>
      <c r="E381" s="4">
        <v>2.6760412349973617E-2</v>
      </c>
      <c r="F381" s="4">
        <v>3.2403025584315737E-2</v>
      </c>
      <c r="G381" s="4">
        <v>-1.1760090006535551E-2</v>
      </c>
      <c r="I381" s="4">
        <v>2.0799999999999999E-2</v>
      </c>
      <c r="J381" s="4">
        <v>2.3999999999999998E-3</v>
      </c>
      <c r="L381" s="23">
        <f t="shared" si="625"/>
        <v>1.8348932479540239E-2</v>
      </c>
      <c r="M381" s="23">
        <f t="shared" si="626"/>
        <v>2.4360412349973617E-2</v>
      </c>
      <c r="N381" s="23">
        <f t="shared" si="627"/>
        <v>1.4881748132154773E-2</v>
      </c>
      <c r="O381" s="23">
        <f t="shared" si="628"/>
        <v>-1.416009000653555E-2</v>
      </c>
      <c r="P381" s="40">
        <f t="shared" si="699"/>
        <v>0.70534284458594654</v>
      </c>
      <c r="Q381" s="40">
        <f t="shared" ref="Q381" si="748">MAX(0.25,SLOPE(M346:M381,$I346:$I381))</f>
        <v>0.66196248885523956</v>
      </c>
      <c r="R381" s="40">
        <f t="shared" ref="R381:S381" si="749">SLOPE(N346:N381,$I346:$I381)</f>
        <v>1.3922393177416676</v>
      </c>
      <c r="S381" s="40">
        <f t="shared" si="749"/>
        <v>1.208612254673034</v>
      </c>
      <c r="T381" s="29">
        <f t="shared" si="636"/>
        <v>3.1496196535865932E-2</v>
      </c>
      <c r="U381" s="43"/>
      <c r="V381" s="23">
        <f>'Conservative Formula 2025'!M381-J381</f>
        <v>2.555797283594359E-2</v>
      </c>
      <c r="W381" s="23">
        <f>'Conservative Formula 2025'!N381-J381</f>
        <v>1.9348369275433444E-2</v>
      </c>
      <c r="X381" s="40">
        <f t="shared" si="702"/>
        <v>0.7530016078348698</v>
      </c>
      <c r="Y381" s="40">
        <f t="shared" si="703"/>
        <v>1.4377346112918963</v>
      </c>
      <c r="Z381" s="29">
        <f t="shared" si="633"/>
        <v>2.0353380555929008E-2</v>
      </c>
      <c r="AA381" s="6"/>
    </row>
    <row r="382" spans="1:27" x14ac:dyDescent="0.2">
      <c r="A382" s="24">
        <v>22126</v>
      </c>
      <c r="B382" s="4">
        <v>-4.5831968949234803E-3</v>
      </c>
      <c r="C382" s="4">
        <v>-1.284477510427906E-2</v>
      </c>
      <c r="D382" s="4">
        <v>-3.9833220051508578E-2</v>
      </c>
      <c r="E382" s="4">
        <v>-2.0673005298435188E-2</v>
      </c>
      <c r="F382" s="4">
        <v>-1.4921635510208087E-2</v>
      </c>
      <c r="G382" s="4">
        <v>-4.5344936893923271E-2</v>
      </c>
      <c r="I382" s="4">
        <v>-2.3700000000000002E-2</v>
      </c>
      <c r="J382" s="4">
        <v>1.2999999999999999E-3</v>
      </c>
      <c r="L382" s="23">
        <f t="shared" si="625"/>
        <v>-5.8831968949234802E-3</v>
      </c>
      <c r="M382" s="23">
        <f t="shared" si="626"/>
        <v>-2.1973005298435187E-2</v>
      </c>
      <c r="N382" s="23">
        <f t="shared" si="627"/>
        <v>-4.113322005150858E-2</v>
      </c>
      <c r="O382" s="23">
        <f t="shared" si="628"/>
        <v>-4.6644936893923274E-2</v>
      </c>
      <c r="P382" s="40">
        <f t="shared" si="699"/>
        <v>0.7024801078801397</v>
      </c>
      <c r="Q382" s="40">
        <f t="shared" ref="Q382" si="750">MAX(0.25,SLOPE(M347:M382,$I347:$I382))</f>
        <v>0.67212533080546966</v>
      </c>
      <c r="R382" s="40">
        <f t="shared" ref="R382:S382" si="751">SLOPE(N347:N382,$I347:$I382)</f>
        <v>1.3974028418809823</v>
      </c>
      <c r="S382" s="40">
        <f t="shared" si="751"/>
        <v>1.2191763033924443</v>
      </c>
      <c r="T382" s="29">
        <f t="shared" si="636"/>
        <v>1.3301904834002592E-2</v>
      </c>
      <c r="U382" s="43"/>
      <c r="V382" s="23">
        <f>'Conservative Formula 2025'!M382-J382</f>
        <v>-2.9508666318418851E-3</v>
      </c>
      <c r="W382" s="23">
        <f>'Conservative Formula 2025'!N382-J382</f>
        <v>-2.8510937499998921E-2</v>
      </c>
      <c r="X382" s="40">
        <f t="shared" si="702"/>
        <v>0.74753125705496082</v>
      </c>
      <c r="Y382" s="40">
        <f t="shared" si="703"/>
        <v>1.4287481215715954</v>
      </c>
      <c r="Z382" s="29">
        <f t="shared" si="633"/>
        <v>1.59116539449463E-2</v>
      </c>
      <c r="AA382" s="6"/>
    </row>
    <row r="383" spans="1:27" x14ac:dyDescent="0.2">
      <c r="A383" s="24">
        <v>22159</v>
      </c>
      <c r="B383" s="4">
        <v>3.7669728711172468E-2</v>
      </c>
      <c r="C383" s="4">
        <v>3.2787142456558893E-2</v>
      </c>
      <c r="D383" s="4">
        <v>6.7199252537372578E-2</v>
      </c>
      <c r="E383" s="4">
        <v>4.2042256115653931E-2</v>
      </c>
      <c r="F383" s="4">
        <v>2.124087872741165E-2</v>
      </c>
      <c r="G383" s="4">
        <v>2.8597295543142165E-2</v>
      </c>
      <c r="I383" s="4">
        <v>3.0099999999999998E-2</v>
      </c>
      <c r="J383" s="4">
        <v>1.7000000000000001E-3</v>
      </c>
      <c r="L383" s="23">
        <f t="shared" si="625"/>
        <v>3.5969728711172468E-2</v>
      </c>
      <c r="M383" s="23">
        <f t="shared" si="626"/>
        <v>4.0342256115653931E-2</v>
      </c>
      <c r="N383" s="23">
        <f t="shared" si="627"/>
        <v>6.5499252537372571E-2</v>
      </c>
      <c r="O383" s="23">
        <f t="shared" si="628"/>
        <v>2.6897295543142165E-2</v>
      </c>
      <c r="P383" s="40">
        <f t="shared" si="699"/>
        <v>0.70628896973470934</v>
      </c>
      <c r="Q383" s="40">
        <f t="shared" ref="Q383" si="752">MAX(0.25,SLOPE(M348:M383,$I348:$I383))</f>
        <v>0.70690412205571818</v>
      </c>
      <c r="R383" s="40">
        <f t="shared" ref="R383:S383" si="753">SLOPE(N348:N383,$I348:$I383)</f>
        <v>1.4234717445365095</v>
      </c>
      <c r="S383" s="40">
        <f t="shared" si="753"/>
        <v>1.2207842048114668</v>
      </c>
      <c r="T383" s="29">
        <f t="shared" si="636"/>
        <v>2.1145921611521158E-2</v>
      </c>
      <c r="U383" s="43"/>
      <c r="V383" s="23">
        <f>'Conservative Formula 2025'!M383-J383</f>
        <v>4.4272004521640519E-2</v>
      </c>
      <c r="W383" s="23">
        <f>'Conservative Formula 2025'!N383-J383</f>
        <v>6.0217721974017015E-2</v>
      </c>
      <c r="X383" s="40">
        <f t="shared" si="702"/>
        <v>0.75285959928334933</v>
      </c>
      <c r="Y383" s="40">
        <f t="shared" si="703"/>
        <v>1.4468723240064121</v>
      </c>
      <c r="Z383" s="29">
        <f t="shared" si="633"/>
        <v>1.7077093009132634E-2</v>
      </c>
      <c r="AA383" s="6"/>
    </row>
    <row r="384" spans="1:27" x14ac:dyDescent="0.2">
      <c r="A384" s="24">
        <v>22189</v>
      </c>
      <c r="B384" s="4">
        <v>-4.6617793845142863E-2</v>
      </c>
      <c r="C384" s="4">
        <v>-6.3452815424156817E-2</v>
      </c>
      <c r="D384" s="4">
        <v>-8.6616071979016662E-2</v>
      </c>
      <c r="E384" s="4">
        <v>-4.7761062874047133E-2</v>
      </c>
      <c r="F384" s="4">
        <v>-6.1513213136117573E-2</v>
      </c>
      <c r="G384" s="4">
        <v>-7.4232078751522157E-2</v>
      </c>
      <c r="I384" s="4">
        <v>-5.9900000000000002E-2</v>
      </c>
      <c r="J384" s="4">
        <v>1.6000000000000001E-3</v>
      </c>
      <c r="L384" s="23">
        <f t="shared" si="625"/>
        <v>-4.821779384514286E-2</v>
      </c>
      <c r="M384" s="23">
        <f t="shared" si="626"/>
        <v>-4.936106287404713E-2</v>
      </c>
      <c r="N384" s="23">
        <f t="shared" si="627"/>
        <v>-8.8216071979016666E-2</v>
      </c>
      <c r="O384" s="23">
        <f t="shared" si="628"/>
        <v>-7.5832078751522161E-2</v>
      </c>
      <c r="P384" s="40">
        <f t="shared" si="699"/>
        <v>0.75371196013461195</v>
      </c>
      <c r="Q384" s="40">
        <f t="shared" ref="Q384" si="754">MAX(0.25,SLOPE(M349:M384,$I349:$I384))</f>
        <v>0.75901703907596885</v>
      </c>
      <c r="R384" s="40">
        <f t="shared" ref="R384:S384" si="755">SLOPE(N349:N384,$I349:$I384)</f>
        <v>1.4315710318929895</v>
      </c>
      <c r="S384" s="40">
        <f t="shared" si="755"/>
        <v>1.2205643842908147</v>
      </c>
      <c r="T384" s="29">
        <f t="shared" si="636"/>
        <v>-7.0031606188194553E-3</v>
      </c>
      <c r="U384" s="43"/>
      <c r="V384" s="23">
        <f>'Conservative Formula 2025'!M384-J384</f>
        <v>-4.7226548920870366E-2</v>
      </c>
      <c r="W384" s="23">
        <f>'Conservative Formula 2025'!N384-J384</f>
        <v>-0.10122423409525279</v>
      </c>
      <c r="X384" s="40">
        <f t="shared" si="702"/>
        <v>0.78073053926901104</v>
      </c>
      <c r="Y384" s="40">
        <f t="shared" si="703"/>
        <v>1.4773407596833459</v>
      </c>
      <c r="Z384" s="29">
        <f t="shared" si="633"/>
        <v>7.231166450766241E-3</v>
      </c>
      <c r="AA384" s="6"/>
    </row>
    <row r="385" spans="1:27" x14ac:dyDescent="0.2">
      <c r="A385" s="24">
        <v>22220</v>
      </c>
      <c r="B385" s="4">
        <v>-2.2222013920670358E-2</v>
      </c>
      <c r="C385" s="4">
        <v>-2.1303718826432894E-2</v>
      </c>
      <c r="D385" s="4">
        <v>-5.8691384513954392E-2</v>
      </c>
      <c r="E385" s="4">
        <v>2.6036976768382125E-3</v>
      </c>
      <c r="F385" s="4">
        <v>-2.728316849687662E-3</v>
      </c>
      <c r="G385" s="4">
        <v>-1.7467929155288497E-2</v>
      </c>
      <c r="I385" s="4">
        <v>-7.0999999999999995E-3</v>
      </c>
      <c r="J385" s="4">
        <v>2.2000000000000001E-3</v>
      </c>
      <c r="L385" s="23">
        <f t="shared" si="625"/>
        <v>-2.4422013920670359E-2</v>
      </c>
      <c r="M385" s="23">
        <f t="shared" si="626"/>
        <v>4.0369767683821238E-4</v>
      </c>
      <c r="N385" s="23">
        <f t="shared" si="627"/>
        <v>-6.0891384513954393E-2</v>
      </c>
      <c r="O385" s="23">
        <f t="shared" si="628"/>
        <v>-1.9667929155288498E-2</v>
      </c>
      <c r="P385" s="40">
        <f t="shared" si="699"/>
        <v>0.7300760392131791</v>
      </c>
      <c r="Q385" s="40">
        <f t="shared" ref="Q385" si="756">MAX(0.25,SLOPE(M350:M385,$I350:$I385))</f>
        <v>0.77333008809059223</v>
      </c>
      <c r="R385" s="40">
        <f t="shared" ref="R385:S385" si="757">SLOPE(N350:N385,$I350:$I385)</f>
        <v>1.3858738615893482</v>
      </c>
      <c r="S385" s="40">
        <f t="shared" si="757"/>
        <v>1.197498550756243</v>
      </c>
      <c r="T385" s="29">
        <f t="shared" si="636"/>
        <v>1.338900458188233E-2</v>
      </c>
      <c r="U385" s="43"/>
      <c r="V385" s="23">
        <f>'Conservative Formula 2025'!M385-J385</f>
        <v>-4.0923645833319741E-3</v>
      </c>
      <c r="W385" s="23">
        <f>'Conservative Formula 2025'!N385-J385</f>
        <v>-6.1010627187141141E-2</v>
      </c>
      <c r="X385" s="40">
        <f t="shared" si="702"/>
        <v>0.76270922563620347</v>
      </c>
      <c r="Y385" s="40">
        <f t="shared" si="703"/>
        <v>1.4252958821169934</v>
      </c>
      <c r="Z385" s="29">
        <f t="shared" si="633"/>
        <v>3.6055887682240134E-2</v>
      </c>
      <c r="AA385" s="6"/>
    </row>
    <row r="386" spans="1:27" x14ac:dyDescent="0.2">
      <c r="A386" s="24">
        <v>22250</v>
      </c>
      <c r="B386" s="4">
        <v>3.5934553621333132E-2</v>
      </c>
      <c r="C386" s="4">
        <v>4.7605044555085518E-2</v>
      </c>
      <c r="D386" s="4">
        <v>4.2296855203208583E-2</v>
      </c>
      <c r="E386" s="4">
        <v>3.3483000320689627E-2</v>
      </c>
      <c r="F386" s="4">
        <v>5.6666960188962001E-2</v>
      </c>
      <c r="G386" s="4">
        <v>6.9951202401834278E-2</v>
      </c>
      <c r="I386" s="4">
        <v>4.6900000000000004E-2</v>
      </c>
      <c r="J386" s="4">
        <v>1.2999999999999999E-3</v>
      </c>
      <c r="L386" s="23">
        <f t="shared" si="625"/>
        <v>3.4634553621333129E-2</v>
      </c>
      <c r="M386" s="23">
        <f t="shared" si="626"/>
        <v>3.2183000320689624E-2</v>
      </c>
      <c r="N386" s="23">
        <f t="shared" si="627"/>
        <v>4.0996855203208581E-2</v>
      </c>
      <c r="O386" s="23">
        <f t="shared" si="628"/>
        <v>6.8651202401834283E-2</v>
      </c>
      <c r="P386" s="40">
        <f t="shared" si="699"/>
        <v>0.72928593916821982</v>
      </c>
      <c r="Q386" s="40">
        <f t="shared" ref="Q386" si="758">MAX(0.25,SLOPE(M351:M386,$I351:$I386))</f>
        <v>0.76401690502212882</v>
      </c>
      <c r="R386" s="40">
        <f t="shared" ref="R386:S386" si="759">SLOPE(N351:N386,$I351:$I386)</f>
        <v>1.3657028128079876</v>
      </c>
      <c r="S386" s="40">
        <f t="shared" si="759"/>
        <v>1.2075894575683963</v>
      </c>
      <c r="T386" s="29">
        <f t="shared" si="636"/>
        <v>1.072491688010227E-3</v>
      </c>
      <c r="U386" s="43"/>
      <c r="V386" s="23">
        <f>'Conservative Formula 2025'!M386-J386</f>
        <v>4.0359666269095117E-2</v>
      </c>
      <c r="W386" s="23">
        <f>'Conservative Formula 2025'!N386-J386</f>
        <v>1.1084031674446795E-2</v>
      </c>
      <c r="X386" s="40">
        <f t="shared" si="702"/>
        <v>0.7598169654476683</v>
      </c>
      <c r="Y386" s="40">
        <f t="shared" si="703"/>
        <v>1.3735012029867444</v>
      </c>
      <c r="Z386" s="29">
        <f t="shared" si="633"/>
        <v>4.5139536837312526E-2</v>
      </c>
      <c r="AA386" s="6"/>
    </row>
    <row r="387" spans="1:27" x14ac:dyDescent="0.2">
      <c r="A387" s="24">
        <v>22280</v>
      </c>
      <c r="B387" s="4">
        <v>2.3580010684740138E-2</v>
      </c>
      <c r="C387" s="4">
        <v>3.4830641003629204E-2</v>
      </c>
      <c r="D387" s="4">
        <v>4.4482259336291685E-2</v>
      </c>
      <c r="E387" s="4">
        <v>5.3042742782753116E-2</v>
      </c>
      <c r="F387" s="4">
        <v>4.3986287896257581E-2</v>
      </c>
      <c r="G387" s="4">
        <v>4.9564314537779541E-2</v>
      </c>
      <c r="I387" s="4">
        <v>4.7100000000000003E-2</v>
      </c>
      <c r="J387" s="4">
        <v>1.6000000000000001E-3</v>
      </c>
      <c r="L387" s="23">
        <f t="shared" si="625"/>
        <v>2.1980010684740137E-2</v>
      </c>
      <c r="M387" s="23">
        <f t="shared" si="626"/>
        <v>5.1442742782753119E-2</v>
      </c>
      <c r="N387" s="23">
        <f t="shared" si="627"/>
        <v>4.2882259336291688E-2</v>
      </c>
      <c r="O387" s="23">
        <f t="shared" si="628"/>
        <v>4.7964314537779544E-2</v>
      </c>
      <c r="P387" s="40">
        <f t="shared" si="699"/>
        <v>0.70491996872606</v>
      </c>
      <c r="Q387" s="40">
        <f t="shared" ref="Q387" si="760">MAX(0.25,SLOPE(M352:M387,$I352:$I387))</f>
        <v>0.8375042067443802</v>
      </c>
      <c r="R387" s="40">
        <f t="shared" ref="R387:S387" si="761">SLOPE(N352:N387,$I352:$I387)</f>
        <v>1.3137206933145331</v>
      </c>
      <c r="S387" s="40">
        <f t="shared" si="761"/>
        <v>1.1620457789383465</v>
      </c>
      <c r="T387" s="29">
        <f t="shared" si="636"/>
        <v>1.3176281562554237E-2</v>
      </c>
      <c r="U387" s="43"/>
      <c r="V387" s="23">
        <f>'Conservative Formula 2025'!M387-J387</f>
        <v>2.5741559326337527E-2</v>
      </c>
      <c r="W387" s="23">
        <f>'Conservative Formula 2025'!N387-J387</f>
        <v>2.7856764654310018E-2</v>
      </c>
      <c r="X387" s="40">
        <f t="shared" si="702"/>
        <v>0.72965856538053264</v>
      </c>
      <c r="Y387" s="40">
        <f t="shared" si="703"/>
        <v>1.285477233530987</v>
      </c>
      <c r="Z387" s="29">
        <f t="shared" si="633"/>
        <v>1.3597059145059688E-2</v>
      </c>
      <c r="AA387" s="6"/>
    </row>
    <row r="388" spans="1:27" x14ac:dyDescent="0.2">
      <c r="A388" s="24">
        <v>22312</v>
      </c>
      <c r="B388" s="4">
        <v>8.7050282074330854E-2</v>
      </c>
      <c r="C388" s="4">
        <v>9.9177273813166877E-2</v>
      </c>
      <c r="D388" s="4">
        <v>8.6414528566369331E-2</v>
      </c>
      <c r="E388" s="4">
        <v>6.8133485660244464E-2</v>
      </c>
      <c r="F388" s="4">
        <v>5.9981327523086714E-2</v>
      </c>
      <c r="G388" s="4">
        <v>5.4543137857745227E-2</v>
      </c>
      <c r="I388" s="4">
        <v>6.2E-2</v>
      </c>
      <c r="J388" s="4">
        <v>1.9E-3</v>
      </c>
      <c r="L388" s="23">
        <f t="shared" ref="L388:L451" si="762">B388-$J388</f>
        <v>8.5150282074330855E-2</v>
      </c>
      <c r="M388" s="23">
        <f t="shared" ref="M388:M451" si="763">E388-$J388</f>
        <v>6.6233485660244465E-2</v>
      </c>
      <c r="N388" s="23">
        <f t="shared" ref="N388:N451" si="764">D388-$J388</f>
        <v>8.4514528566369332E-2</v>
      </c>
      <c r="O388" s="23">
        <f t="shared" ref="O388:O451" si="765">G388-$J388</f>
        <v>5.2643137857745229E-2</v>
      </c>
      <c r="P388" s="40">
        <f t="shared" si="699"/>
        <v>0.71215219669268504</v>
      </c>
      <c r="Q388" s="40">
        <f t="shared" ref="Q388" si="766">MAX(0.25,SLOPE(M353:M388,$I353:$I388))</f>
        <v>0.84252758377984804</v>
      </c>
      <c r="R388" s="40">
        <f t="shared" ref="R388:S388" si="767">SLOPE(N353:N388,$I353:$I388)</f>
        <v>1.2364132036668105</v>
      </c>
      <c r="S388" s="40">
        <f t="shared" si="767"/>
        <v>1.144648144367395</v>
      </c>
      <c r="T388" s="29">
        <f t="shared" si="636"/>
        <v>4.5122153137581264E-2</v>
      </c>
      <c r="U388" s="43"/>
      <c r="V388" s="23">
        <f>'Conservative Formula 2025'!M388-J388</f>
        <v>6.9254556701032324E-2</v>
      </c>
      <c r="W388" s="23">
        <f>'Conservative Formula 2025'!N388-J388</f>
        <v>0.12274703092783713</v>
      </c>
      <c r="X388" s="40">
        <f t="shared" si="702"/>
        <v>0.72638873725537056</v>
      </c>
      <c r="Y388" s="40">
        <f t="shared" si="703"/>
        <v>1.2131870599105701</v>
      </c>
      <c r="Z388" s="29">
        <f t="shared" si="633"/>
        <v>-5.7386971288304889E-4</v>
      </c>
      <c r="AA388" s="6"/>
    </row>
    <row r="389" spans="1:27" x14ac:dyDescent="0.2">
      <c r="A389" s="24">
        <v>22340</v>
      </c>
      <c r="B389" s="4">
        <v>5.7484357720463564E-2</v>
      </c>
      <c r="C389" s="4">
        <v>6.7437902761875002E-2</v>
      </c>
      <c r="D389" s="4">
        <v>8.7128135631318715E-2</v>
      </c>
      <c r="E389" s="4">
        <v>1.9884720907756392E-2</v>
      </c>
      <c r="F389" s="4">
        <v>4.1362263597645388E-2</v>
      </c>
      <c r="G389" s="4">
        <v>6.2991865519915757E-2</v>
      </c>
      <c r="I389" s="4">
        <v>3.5699999999999996E-2</v>
      </c>
      <c r="J389" s="4">
        <v>1.4000000000000002E-3</v>
      </c>
      <c r="L389" s="23">
        <f t="shared" si="762"/>
        <v>5.6084357720463565E-2</v>
      </c>
      <c r="M389" s="23">
        <f t="shared" si="763"/>
        <v>1.8484720907756394E-2</v>
      </c>
      <c r="N389" s="23">
        <f t="shared" si="764"/>
        <v>8.5728135631318717E-2</v>
      </c>
      <c r="O389" s="23">
        <f t="shared" si="765"/>
        <v>6.1591865519915759E-2</v>
      </c>
      <c r="P389" s="40">
        <f t="shared" si="699"/>
        <v>0.73858187410065346</v>
      </c>
      <c r="Q389" s="40">
        <f t="shared" ref="Q389" si="768">MAX(0.25,SLOPE(M354:M389,$I354:$I389))</f>
        <v>0.85307639009716119</v>
      </c>
      <c r="R389" s="40">
        <f t="shared" ref="R389:S389" si="769">SLOPE(N354:N389,$I354:$I389)</f>
        <v>1.2462452123916172</v>
      </c>
      <c r="S389" s="40">
        <f t="shared" si="769"/>
        <v>1.1588876789273479</v>
      </c>
      <c r="T389" s="29">
        <f t="shared" si="636"/>
        <v>-1.1225888335337865E-2</v>
      </c>
      <c r="U389" s="43"/>
      <c r="V389" s="23">
        <f>'Conservative Formula 2025'!M389-J389</f>
        <v>4.8880775129431411E-2</v>
      </c>
      <c r="W389" s="23">
        <f>'Conservative Formula 2025'!N389-J389</f>
        <v>7.3573896621632454E-2</v>
      </c>
      <c r="X389" s="40">
        <f t="shared" si="702"/>
        <v>0.74848982306868406</v>
      </c>
      <c r="Y389" s="40">
        <f t="shared" si="703"/>
        <v>1.2251700974890467</v>
      </c>
      <c r="Z389" s="29">
        <f t="shared" ref="Z389:Z452" si="770">V389/$X388-W389/$Y388</f>
        <v>6.6477213881315292E-3</v>
      </c>
      <c r="AA389" s="6"/>
    </row>
    <row r="390" spans="1:27" x14ac:dyDescent="0.2">
      <c r="A390" s="24">
        <v>22371</v>
      </c>
      <c r="B390" s="4">
        <v>4.4647084037540363E-2</v>
      </c>
      <c r="C390" s="4">
        <v>5.5689282092587167E-2</v>
      </c>
      <c r="D390" s="4">
        <v>7.3891322360205791E-2</v>
      </c>
      <c r="E390" s="4">
        <v>3.4490716279182321E-2</v>
      </c>
      <c r="F390" s="4">
        <v>1.7206466067404946E-2</v>
      </c>
      <c r="G390" s="4">
        <v>3.6571688479681397E-2</v>
      </c>
      <c r="I390" s="4">
        <v>2.8900000000000002E-2</v>
      </c>
      <c r="J390" s="4">
        <v>2E-3</v>
      </c>
      <c r="L390" s="23">
        <f t="shared" si="762"/>
        <v>4.2647084037540361E-2</v>
      </c>
      <c r="M390" s="23">
        <f t="shared" si="763"/>
        <v>3.2490716279182319E-2</v>
      </c>
      <c r="N390" s="23">
        <f t="shared" si="764"/>
        <v>7.1891322360205789E-2</v>
      </c>
      <c r="O390" s="23">
        <f t="shared" si="765"/>
        <v>3.4571688479681395E-2</v>
      </c>
      <c r="P390" s="40">
        <f t="shared" si="699"/>
        <v>0.7406451965614993</v>
      </c>
      <c r="Q390" s="40">
        <f t="shared" ref="Q390" si="771">MAX(0.25,SLOPE(M355:M390,$I355:$I390))</f>
        <v>0.85998440590791414</v>
      </c>
      <c r="R390" s="40">
        <f t="shared" ref="R390:S390" si="772">SLOPE(N355:N390,$I355:$I390)</f>
        <v>1.2569124958234128</v>
      </c>
      <c r="S390" s="40">
        <f t="shared" si="772"/>
        <v>1.1628273615519837</v>
      </c>
      <c r="T390" s="29">
        <f t="shared" ref="T390:T453" si="773">(L390/$P389+M390/$Q389)/2-(N390/$R389+O390/$S389)/2</f>
        <v>4.1551266714462826E-3</v>
      </c>
      <c r="U390" s="43"/>
      <c r="V390" s="23">
        <f>'Conservative Formula 2025'!M390-J390</f>
        <v>3.4632684390624391E-2</v>
      </c>
      <c r="W390" s="23">
        <f>'Conservative Formula 2025'!N390-J390</f>
        <v>6.2878673390090567E-2</v>
      </c>
      <c r="X390" s="40">
        <f t="shared" si="702"/>
        <v>0.74601615259932264</v>
      </c>
      <c r="Y390" s="40">
        <f t="shared" si="703"/>
        <v>1.2391069268889914</v>
      </c>
      <c r="Z390" s="29">
        <f t="shared" si="770"/>
        <v>-5.052322389192572E-3</v>
      </c>
      <c r="AA390" s="6"/>
    </row>
    <row r="391" spans="1:27" x14ac:dyDescent="0.2">
      <c r="A391" s="24">
        <v>22399</v>
      </c>
      <c r="B391" s="4">
        <v>1.3133430379849154E-2</v>
      </c>
      <c r="C391" s="4">
        <v>-7.4137436502164089E-4</v>
      </c>
      <c r="D391" s="4">
        <v>2.0670089501116484E-2</v>
      </c>
      <c r="E391" s="4">
        <v>1.0639317592358033E-2</v>
      </c>
      <c r="F391" s="4">
        <v>-1.3611439212571907E-3</v>
      </c>
      <c r="G391" s="4">
        <v>-4.462222891670975E-3</v>
      </c>
      <c r="I391" s="4">
        <v>2.8999999999999998E-3</v>
      </c>
      <c r="J391" s="4">
        <v>1.7000000000000001E-3</v>
      </c>
      <c r="L391" s="23">
        <f t="shared" si="762"/>
        <v>1.1433430379849154E-2</v>
      </c>
      <c r="M391" s="23">
        <f t="shared" si="763"/>
        <v>8.9393175923580329E-3</v>
      </c>
      <c r="N391" s="23">
        <f t="shared" si="764"/>
        <v>1.8970089501116484E-2</v>
      </c>
      <c r="O391" s="23">
        <f t="shared" si="765"/>
        <v>-6.1622228916709751E-3</v>
      </c>
      <c r="P391" s="40">
        <f t="shared" si="699"/>
        <v>0.74201345216234926</v>
      </c>
      <c r="Q391" s="40">
        <f t="shared" ref="Q391" si="774">MAX(0.25,SLOPE(M356:M391,$I356:$I391))</f>
        <v>0.85469513044424117</v>
      </c>
      <c r="R391" s="40">
        <f t="shared" ref="R391:S391" si="775">SLOPE(N356:N391,$I356:$I391)</f>
        <v>1.2567213805885078</v>
      </c>
      <c r="S391" s="40">
        <f t="shared" si="775"/>
        <v>1.1735068590667017</v>
      </c>
      <c r="T391" s="29">
        <f t="shared" si="773"/>
        <v>8.0193005308545895E-3</v>
      </c>
      <c r="U391" s="43"/>
      <c r="V391" s="23">
        <f>'Conservative Formula 2025'!M391-J391</f>
        <v>1.0783948453609672E-2</v>
      </c>
      <c r="W391" s="23">
        <f>'Conservative Formula 2025'!N391-J391</f>
        <v>-1.7174138148569461E-2</v>
      </c>
      <c r="X391" s="40">
        <f t="shared" si="702"/>
        <v>0.73916382541629044</v>
      </c>
      <c r="Y391" s="40">
        <f t="shared" si="703"/>
        <v>1.2430747079868847</v>
      </c>
      <c r="Z391" s="29">
        <f t="shared" si="770"/>
        <v>2.8315475716400369E-2</v>
      </c>
      <c r="AA391" s="6"/>
    </row>
    <row r="392" spans="1:27" x14ac:dyDescent="0.2">
      <c r="A392" s="24">
        <v>22432</v>
      </c>
      <c r="B392" s="4">
        <v>4.3876682863831729E-2</v>
      </c>
      <c r="C392" s="4">
        <v>5.312730444588909E-2</v>
      </c>
      <c r="D392" s="4">
        <v>3.7223074600412298E-2</v>
      </c>
      <c r="E392" s="4">
        <v>1.6422528525845026E-2</v>
      </c>
      <c r="F392" s="4">
        <v>3.1720467061765456E-2</v>
      </c>
      <c r="G392" s="4">
        <v>4.1498764745609318E-2</v>
      </c>
      <c r="I392" s="4">
        <v>2.4E-2</v>
      </c>
      <c r="J392" s="4">
        <v>1.8E-3</v>
      </c>
      <c r="L392" s="23">
        <f t="shared" si="762"/>
        <v>4.2076682863831726E-2</v>
      </c>
      <c r="M392" s="23">
        <f t="shared" si="763"/>
        <v>1.4622528525845026E-2</v>
      </c>
      <c r="N392" s="23">
        <f t="shared" si="764"/>
        <v>3.5423074600412295E-2</v>
      </c>
      <c r="O392" s="23">
        <f t="shared" si="765"/>
        <v>3.9698764745609315E-2</v>
      </c>
      <c r="P392" s="40">
        <f t="shared" si="699"/>
        <v>0.74594778534075878</v>
      </c>
      <c r="Q392" s="40">
        <f t="shared" ref="Q392" si="776">MAX(0.25,SLOPE(M357:M392,$I357:$I392))</f>
        <v>0.85280502781624168</v>
      </c>
      <c r="R392" s="40">
        <f t="shared" ref="R392:S392" si="777">SLOPE(N357:N392,$I357:$I392)</f>
        <v>1.251324088026692</v>
      </c>
      <c r="S392" s="40">
        <f t="shared" si="777"/>
        <v>1.1735439039887394</v>
      </c>
      <c r="T392" s="29">
        <f t="shared" si="773"/>
        <v>5.8992487017512779E-3</v>
      </c>
      <c r="U392" s="43"/>
      <c r="V392" s="23">
        <f>'Conservative Formula 2025'!M392-J392</f>
        <v>3.9197808850282477E-2</v>
      </c>
      <c r="W392" s="23">
        <f>'Conservative Formula 2025'!N392-J392</f>
        <v>5.1480320281505974E-2</v>
      </c>
      <c r="X392" s="40">
        <f t="shared" si="702"/>
        <v>0.74256023685742711</v>
      </c>
      <c r="Y392" s="40">
        <f t="shared" si="703"/>
        <v>1.2463278920547616</v>
      </c>
      <c r="Z392" s="29">
        <f t="shared" si="770"/>
        <v>1.1616236178224867E-2</v>
      </c>
      <c r="AA392" s="6"/>
    </row>
    <row r="393" spans="1:27" x14ac:dyDescent="0.2">
      <c r="A393" s="24">
        <v>22462</v>
      </c>
      <c r="B393" s="4">
        <v>-2.6854418442450956E-2</v>
      </c>
      <c r="C393" s="4">
        <v>-5.7975210583025016E-2</v>
      </c>
      <c r="D393" s="4">
        <v>-7.1373427842783999E-2</v>
      </c>
      <c r="E393" s="4">
        <v>-1.8417315871455786E-2</v>
      </c>
      <c r="F393" s="4">
        <v>-3.1110345689665753E-2</v>
      </c>
      <c r="G393" s="4">
        <v>-4.1806256786070084E-2</v>
      </c>
      <c r="I393" s="4">
        <v>-3.0800000000000001E-2</v>
      </c>
      <c r="J393" s="4">
        <v>2E-3</v>
      </c>
      <c r="L393" s="23">
        <f t="shared" si="762"/>
        <v>-2.8854418442450958E-2</v>
      </c>
      <c r="M393" s="23">
        <f t="shared" si="763"/>
        <v>-2.0417315871455788E-2</v>
      </c>
      <c r="N393" s="23">
        <f t="shared" si="764"/>
        <v>-7.3373427842784E-2</v>
      </c>
      <c r="O393" s="23">
        <f t="shared" si="765"/>
        <v>-4.3806256786070086E-2</v>
      </c>
      <c r="P393" s="40">
        <f t="shared" si="699"/>
        <v>0.76506752164920022</v>
      </c>
      <c r="Q393" s="40">
        <f t="shared" ref="Q393" si="778">MAX(0.25,SLOPE(M358:M393,$I358:$I393))</f>
        <v>0.8487648525391337</v>
      </c>
      <c r="R393" s="40">
        <f t="shared" ref="R393:S393" si="779">SLOPE(N358:N393,$I358:$I393)</f>
        <v>1.2961014484821931</v>
      </c>
      <c r="S393" s="40">
        <f t="shared" si="779"/>
        <v>1.1797530531075473</v>
      </c>
      <c r="T393" s="29">
        <f t="shared" si="773"/>
        <v>1.667094613097346E-2</v>
      </c>
      <c r="U393" s="43"/>
      <c r="V393" s="23">
        <f>'Conservative Formula 2025'!M393-J393</f>
        <v>-2.7045830999396059E-2</v>
      </c>
      <c r="W393" s="23">
        <f>'Conservative Formula 2025'!N393-J393</f>
        <v>-6.0805032510255819E-2</v>
      </c>
      <c r="X393" s="40">
        <f t="shared" si="702"/>
        <v>0.76075369793489944</v>
      </c>
      <c r="Y393" s="40">
        <f t="shared" si="703"/>
        <v>1.2496292968529519</v>
      </c>
      <c r="Z393" s="29">
        <f t="shared" si="770"/>
        <v>1.2364941162772418E-2</v>
      </c>
      <c r="AA393" s="6"/>
    </row>
    <row r="394" spans="1:27" x14ac:dyDescent="0.2">
      <c r="A394" s="24">
        <v>22493</v>
      </c>
      <c r="B394" s="4">
        <v>4.3516473283793378E-3</v>
      </c>
      <c r="C394" s="4">
        <v>1.4810828318110092E-2</v>
      </c>
      <c r="D394" s="4">
        <v>1.169608563057567E-2</v>
      </c>
      <c r="E394" s="4">
        <v>4.199150774060012E-2</v>
      </c>
      <c r="F394" s="4">
        <v>2.7118820051338366E-2</v>
      </c>
      <c r="G394" s="4">
        <v>1.1737786839716158E-2</v>
      </c>
      <c r="I394" s="4">
        <v>2.8300000000000002E-2</v>
      </c>
      <c r="J394" s="4">
        <v>1.8E-3</v>
      </c>
      <c r="L394" s="23">
        <f t="shared" si="762"/>
        <v>2.5516473283793378E-3</v>
      </c>
      <c r="M394" s="23">
        <f t="shared" si="763"/>
        <v>4.0191507740600117E-2</v>
      </c>
      <c r="N394" s="23">
        <f t="shared" si="764"/>
        <v>9.8960856305756704E-3</v>
      </c>
      <c r="O394" s="23">
        <f t="shared" si="765"/>
        <v>9.9377868397161583E-3</v>
      </c>
      <c r="P394" s="40">
        <f t="shared" si="699"/>
        <v>0.74671260895966229</v>
      </c>
      <c r="Q394" s="40">
        <f t="shared" ref="Q394" si="780">MAX(0.25,SLOPE(M359:M394,$I359:$I394))</f>
        <v>0.87555584980257772</v>
      </c>
      <c r="R394" s="40">
        <f t="shared" ref="R394:S394" si="781">SLOPE(N359:N394,$I359:$I394)</f>
        <v>1.285151101683871</v>
      </c>
      <c r="S394" s="40">
        <f t="shared" si="781"/>
        <v>1.1578975237050484</v>
      </c>
      <c r="T394" s="29">
        <f t="shared" si="773"/>
        <v>1.7314620668131837E-2</v>
      </c>
      <c r="U394" s="43"/>
      <c r="V394" s="23">
        <f>'Conservative Formula 2025'!M394-J394</f>
        <v>5.196210526751812E-3</v>
      </c>
      <c r="W394" s="23">
        <f>'Conservative Formula 2025'!N394-J394</f>
        <v>-1.0659479166665518E-2</v>
      </c>
      <c r="X394" s="40">
        <f t="shared" si="702"/>
        <v>0.76419380956254424</v>
      </c>
      <c r="Y394" s="40">
        <f t="shared" si="703"/>
        <v>1.2015054229933788</v>
      </c>
      <c r="Z394" s="29">
        <f t="shared" si="770"/>
        <v>1.5360458452400852E-2</v>
      </c>
      <c r="AA394" s="6"/>
    </row>
    <row r="395" spans="1:27" x14ac:dyDescent="0.2">
      <c r="A395" s="24">
        <v>22524</v>
      </c>
      <c r="B395" s="4">
        <v>2.6299317726047766E-2</v>
      </c>
      <c r="C395" s="4">
        <v>7.4265283815109218E-3</v>
      </c>
      <c r="D395" s="4">
        <v>1.7066861262118316E-3</v>
      </c>
      <c r="E395" s="4">
        <v>1.443055421874484E-2</v>
      </c>
      <c r="F395" s="4">
        <v>4.1513446630436546E-2</v>
      </c>
      <c r="G395" s="4">
        <v>2.6758557102651181E-2</v>
      </c>
      <c r="I395" s="4">
        <v>2.5699999999999997E-2</v>
      </c>
      <c r="J395" s="4">
        <v>1.4000000000000002E-3</v>
      </c>
      <c r="L395" s="23">
        <f t="shared" si="762"/>
        <v>2.4899317726047768E-2</v>
      </c>
      <c r="M395" s="23">
        <f t="shared" si="763"/>
        <v>1.303055421874484E-2</v>
      </c>
      <c r="N395" s="23">
        <f t="shared" si="764"/>
        <v>3.0668612621183138E-4</v>
      </c>
      <c r="O395" s="23">
        <f t="shared" si="765"/>
        <v>2.5358557102651183E-2</v>
      </c>
      <c r="P395" s="40">
        <f t="shared" si="699"/>
        <v>0.74291053942533392</v>
      </c>
      <c r="Q395" s="40">
        <f t="shared" ref="Q395" si="782">MAX(0.25,SLOPE(M360:M395,$I360:$I395))</f>
        <v>0.87218587009329529</v>
      </c>
      <c r="R395" s="40">
        <f t="shared" ref="R395:S395" si="783">SLOPE(N360:N395,$I360:$I395)</f>
        <v>1.2661622557380445</v>
      </c>
      <c r="S395" s="40">
        <f t="shared" si="783"/>
        <v>1.1565011831845</v>
      </c>
      <c r="T395" s="29">
        <f t="shared" si="773"/>
        <v>1.3044349482627374E-2</v>
      </c>
      <c r="U395" s="43"/>
      <c r="V395" s="23">
        <f>'Conservative Formula 2025'!M395-J395</f>
        <v>3.1182808369485462E-2</v>
      </c>
      <c r="W395" s="23">
        <f>'Conservative Formula 2025'!N395-J395</f>
        <v>-5.6565745202306495E-3</v>
      </c>
      <c r="X395" s="40">
        <f t="shared" si="702"/>
        <v>0.76513105927047687</v>
      </c>
      <c r="Y395" s="40">
        <f t="shared" si="703"/>
        <v>1.1864520861973031</v>
      </c>
      <c r="Z395" s="29">
        <f t="shared" si="770"/>
        <v>4.5512748874867795E-2</v>
      </c>
      <c r="AA395" s="6"/>
    </row>
    <row r="396" spans="1:27" x14ac:dyDescent="0.2">
      <c r="A396" s="24">
        <v>22553</v>
      </c>
      <c r="B396" s="4">
        <v>-1.3564501741904378E-2</v>
      </c>
      <c r="C396" s="4">
        <v>-3.9876275580996712E-2</v>
      </c>
      <c r="D396" s="4">
        <v>-5.2085488475718367E-2</v>
      </c>
      <c r="E396" s="4">
        <v>-5.7349608244933181E-3</v>
      </c>
      <c r="F396" s="4">
        <v>-2.1814391953291823E-2</v>
      </c>
      <c r="G396" s="4">
        <v>-5.1037163787391426E-2</v>
      </c>
      <c r="I396" s="4">
        <v>-2.1499999999999998E-2</v>
      </c>
      <c r="J396" s="4">
        <v>1.7000000000000001E-3</v>
      </c>
      <c r="L396" s="23">
        <f t="shared" si="762"/>
        <v>-1.5264501741904378E-2</v>
      </c>
      <c r="M396" s="23">
        <f t="shared" si="763"/>
        <v>-7.4349608244933182E-3</v>
      </c>
      <c r="N396" s="23">
        <f t="shared" si="764"/>
        <v>-5.3785488475718367E-2</v>
      </c>
      <c r="O396" s="23">
        <f t="shared" si="765"/>
        <v>-5.2737163787391426E-2</v>
      </c>
      <c r="P396" s="40">
        <f t="shared" si="699"/>
        <v>0.74015084555858301</v>
      </c>
      <c r="Q396" s="40">
        <f t="shared" ref="Q396" si="784">MAX(0.25,SLOPE(M361:M396,$I361:$I396))</f>
        <v>0.87439232225547237</v>
      </c>
      <c r="R396" s="40">
        <f t="shared" ref="R396:S396" si="785">SLOPE(N361:N396,$I361:$I396)</f>
        <v>1.2679956548669842</v>
      </c>
      <c r="S396" s="40">
        <f t="shared" si="785"/>
        <v>1.1851935335775765</v>
      </c>
      <c r="T396" s="29">
        <f t="shared" si="773"/>
        <v>2.9504176261283988E-2</v>
      </c>
      <c r="U396" s="43"/>
      <c r="V396" s="23">
        <f>'Conservative Formula 2025'!M396-J396</f>
        <v>-1.7798129027121377E-2</v>
      </c>
      <c r="W396" s="23">
        <f>'Conservative Formula 2025'!N396-J396</f>
        <v>-5.58256567240056E-2</v>
      </c>
      <c r="X396" s="40">
        <f t="shared" si="702"/>
        <v>0.77424084481297084</v>
      </c>
      <c r="Y396" s="40">
        <f t="shared" si="703"/>
        <v>1.1698206384055554</v>
      </c>
      <c r="Z396" s="29">
        <f t="shared" si="770"/>
        <v>2.3791058101217955E-2</v>
      </c>
      <c r="AA396" s="6"/>
    </row>
    <row r="397" spans="1:27" x14ac:dyDescent="0.2">
      <c r="A397" s="24">
        <v>22585</v>
      </c>
      <c r="B397" s="4">
        <v>2.2079621415960649E-2</v>
      </c>
      <c r="C397" s="4">
        <v>2.0842007370860172E-2</v>
      </c>
      <c r="D397" s="4">
        <v>1.3179296823717657E-4</v>
      </c>
      <c r="E397" s="4">
        <v>3.8725660266712314E-2</v>
      </c>
      <c r="F397" s="4">
        <v>2.2842885424824155E-2</v>
      </c>
      <c r="G397" s="4">
        <v>8.6901757972828175E-3</v>
      </c>
      <c r="I397" s="4">
        <v>2.5699999999999997E-2</v>
      </c>
      <c r="J397" s="4">
        <v>1.9E-3</v>
      </c>
      <c r="L397" s="23">
        <f t="shared" si="762"/>
        <v>2.017962141596065E-2</v>
      </c>
      <c r="M397" s="23">
        <f t="shared" si="763"/>
        <v>3.6825660266712315E-2</v>
      </c>
      <c r="N397" s="23">
        <f t="shared" si="764"/>
        <v>-1.7682070317628234E-3</v>
      </c>
      <c r="O397" s="23">
        <f t="shared" si="765"/>
        <v>6.7901757972828177E-3</v>
      </c>
      <c r="P397" s="40">
        <f t="shared" si="699"/>
        <v>0.73830345157594668</v>
      </c>
      <c r="Q397" s="40">
        <f t="shared" ref="Q397" si="786">MAX(0.25,SLOPE(M362:M397,$I362:$I397))</f>
        <v>0.88380956311495973</v>
      </c>
      <c r="R397" s="40">
        <f t="shared" ref="R397:S397" si="787">SLOPE(N362:N397,$I362:$I397)</f>
        <v>1.2503838441131838</v>
      </c>
      <c r="S397" s="40">
        <f t="shared" si="787"/>
        <v>1.1725870011140134</v>
      </c>
      <c r="T397" s="29">
        <f t="shared" si="773"/>
        <v>3.2522619054397919E-2</v>
      </c>
      <c r="U397" s="43"/>
      <c r="V397" s="23">
        <f>'Conservative Formula 2025'!M397-J397</f>
        <v>2.7531703046045367E-2</v>
      </c>
      <c r="W397" s="23">
        <f>'Conservative Formula 2025'!N397-J397</f>
        <v>-1.284549999999861E-2</v>
      </c>
      <c r="X397" s="40">
        <f t="shared" si="702"/>
        <v>0.77288856494415037</v>
      </c>
      <c r="Y397" s="40">
        <f t="shared" si="703"/>
        <v>1.1562193451965341</v>
      </c>
      <c r="Z397" s="29">
        <f t="shared" si="770"/>
        <v>4.654035390382321E-2</v>
      </c>
      <c r="AA397" s="6"/>
    </row>
    <row r="398" spans="1:27" x14ac:dyDescent="0.2">
      <c r="A398" s="24">
        <v>22615</v>
      </c>
      <c r="B398" s="4">
        <v>3.9915787427015958E-2</v>
      </c>
      <c r="C398" s="4">
        <v>5.5966920759298544E-2</v>
      </c>
      <c r="D398" s="4">
        <v>5.0762601409295671E-2</v>
      </c>
      <c r="E398" s="4">
        <v>5.4201407685989134E-2</v>
      </c>
      <c r="F398" s="4">
        <v>3.7016247395675661E-2</v>
      </c>
      <c r="G398" s="4">
        <v>4.222609602080829E-2</v>
      </c>
      <c r="I398" s="4">
        <v>4.4500000000000005E-2</v>
      </c>
      <c r="J398" s="4">
        <v>1.5E-3</v>
      </c>
      <c r="L398" s="23">
        <f t="shared" si="762"/>
        <v>3.8415787427015957E-2</v>
      </c>
      <c r="M398" s="23">
        <f t="shared" si="763"/>
        <v>5.2701407685989132E-2</v>
      </c>
      <c r="N398" s="23">
        <f t="shared" si="764"/>
        <v>4.926260140929567E-2</v>
      </c>
      <c r="O398" s="23">
        <f t="shared" si="765"/>
        <v>4.0726096020808289E-2</v>
      </c>
      <c r="P398" s="40">
        <f t="shared" si="699"/>
        <v>0.72816089413754159</v>
      </c>
      <c r="Q398" s="40">
        <f t="shared" ref="Q398" si="788">MAX(0.25,SLOPE(M363:M398,$I363:$I398))</f>
        <v>0.89284349793835571</v>
      </c>
      <c r="R398" s="40">
        <f t="shared" ref="R398:S398" si="789">SLOPE(N363:N398,$I363:$I398)</f>
        <v>1.2423053630000911</v>
      </c>
      <c r="S398" s="40">
        <f t="shared" si="789"/>
        <v>1.1720690163003307</v>
      </c>
      <c r="T398" s="29">
        <f t="shared" si="773"/>
        <v>1.8766262246127222E-2</v>
      </c>
      <c r="U398" s="43"/>
      <c r="V398" s="23">
        <f>'Conservative Formula 2025'!M398-J398</f>
        <v>4.3711032858642362E-2</v>
      </c>
      <c r="W398" s="23">
        <f>'Conservative Formula 2025'!N398-J398</f>
        <v>3.7575795466802842E-2</v>
      </c>
      <c r="X398" s="40">
        <f t="shared" si="702"/>
        <v>0.76937073876040751</v>
      </c>
      <c r="Y398" s="40">
        <f t="shared" si="703"/>
        <v>1.1514781285983224</v>
      </c>
      <c r="Z398" s="29">
        <f t="shared" si="770"/>
        <v>2.4056567232955385E-2</v>
      </c>
      <c r="AA398" s="6"/>
    </row>
    <row r="399" spans="1:27" x14ac:dyDescent="0.2">
      <c r="A399" s="24">
        <v>22644</v>
      </c>
      <c r="B399" s="4">
        <v>-7.1059419967491877E-3</v>
      </c>
      <c r="C399" s="4">
        <v>1.2664111057508087E-2</v>
      </c>
      <c r="D399" s="4">
        <v>-6.7132111669903072E-3</v>
      </c>
      <c r="E399" s="4">
        <v>5.414090045160469E-3</v>
      </c>
      <c r="F399" s="4">
        <v>-2.1407798015957713E-3</v>
      </c>
      <c r="G399" s="4">
        <v>2.3542809488039662E-3</v>
      </c>
      <c r="I399" s="4">
        <v>-1.8E-3</v>
      </c>
      <c r="J399" s="4">
        <v>1.9E-3</v>
      </c>
      <c r="L399" s="23">
        <f t="shared" si="762"/>
        <v>-9.0059419967491883E-3</v>
      </c>
      <c r="M399" s="23">
        <f t="shared" si="763"/>
        <v>3.5140900451604692E-3</v>
      </c>
      <c r="N399" s="23">
        <f t="shared" si="764"/>
        <v>-8.6132111669903078E-3</v>
      </c>
      <c r="O399" s="23">
        <f t="shared" si="765"/>
        <v>4.5428094880396622E-4</v>
      </c>
      <c r="P399" s="40">
        <f t="shared" si="699"/>
        <v>0.73764098365150421</v>
      </c>
      <c r="Q399" s="40">
        <f t="shared" ref="Q399" si="790">MAX(0.25,SLOPE(M364:M399,$I364:$I399))</f>
        <v>0.88262852328559294</v>
      </c>
      <c r="R399" s="40">
        <f t="shared" ref="R399:S399" si="791">SLOPE(N364:N399,$I364:$I399)</f>
        <v>1.2806531106944419</v>
      </c>
      <c r="S399" s="40">
        <f t="shared" si="791"/>
        <v>1.19210105599309</v>
      </c>
      <c r="T399" s="29">
        <f t="shared" si="773"/>
        <v>-9.4328295597295589E-4</v>
      </c>
      <c r="U399" s="43"/>
      <c r="V399" s="23">
        <f>'Conservative Formula 2025'!M399-J399</f>
        <v>-7.8323038134487811E-3</v>
      </c>
      <c r="W399" s="23">
        <f>'Conservative Formula 2025'!N399-J399</f>
        <v>2.7670826681626295E-4</v>
      </c>
      <c r="X399" s="40">
        <f t="shared" si="702"/>
        <v>0.79118132241909345</v>
      </c>
      <c r="Y399" s="40">
        <f t="shared" si="703"/>
        <v>1.1605561635953217</v>
      </c>
      <c r="Z399" s="29">
        <f t="shared" si="770"/>
        <v>-1.04204495853518E-2</v>
      </c>
      <c r="AA399" s="6"/>
    </row>
    <row r="400" spans="1:27" x14ac:dyDescent="0.2">
      <c r="A400" s="24">
        <v>22677</v>
      </c>
      <c r="B400" s="4">
        <v>1.5761346202441073E-2</v>
      </c>
      <c r="C400" s="4">
        <v>-1.5806257479755725E-4</v>
      </c>
      <c r="D400" s="4">
        <v>6.6648034778891141E-3</v>
      </c>
      <c r="E400" s="4">
        <v>-3.1694655107854186E-2</v>
      </c>
      <c r="F400" s="4">
        <v>-4.4265712420080372E-2</v>
      </c>
      <c r="G400" s="4">
        <v>-3.5971447489171471E-2</v>
      </c>
      <c r="I400" s="4">
        <v>-3.8699999999999998E-2</v>
      </c>
      <c r="J400" s="4">
        <v>2.3999999999999998E-3</v>
      </c>
      <c r="L400" s="23">
        <f t="shared" si="762"/>
        <v>1.3361346202441074E-2</v>
      </c>
      <c r="M400" s="23">
        <f t="shared" si="763"/>
        <v>-3.4094655107854185E-2</v>
      </c>
      <c r="N400" s="23">
        <f t="shared" si="764"/>
        <v>4.2648034778891147E-3</v>
      </c>
      <c r="O400" s="23">
        <f t="shared" si="765"/>
        <v>-3.837144748917147E-2</v>
      </c>
      <c r="P400" s="40">
        <f t="shared" si="699"/>
        <v>0.68783132855769469</v>
      </c>
      <c r="Q400" s="40">
        <f t="shared" ref="Q400" si="792">MAX(0.25,SLOPE(M365:M400,$I365:$I400))</f>
        <v>0.88674758717213975</v>
      </c>
      <c r="R400" s="40">
        <f t="shared" ref="R400:S400" si="793">SLOPE(N365:N400,$I365:$I400)</f>
        <v>1.2024608579853855</v>
      </c>
      <c r="S400" s="40">
        <f t="shared" si="793"/>
        <v>1.1747957873313328</v>
      </c>
      <c r="T400" s="29">
        <f t="shared" si="773"/>
        <v>4.1714883940204735E-3</v>
      </c>
      <c r="U400" s="43"/>
      <c r="V400" s="23">
        <f>'Conservative Formula 2025'!M400-J400</f>
        <v>-4.0748947368432348E-3</v>
      </c>
      <c r="W400" s="23">
        <f>'Conservative Formula 2025'!N400-J400</f>
        <v>-3.8278541666653542E-3</v>
      </c>
      <c r="X400" s="40">
        <f t="shared" si="702"/>
        <v>0.76479026692204821</v>
      </c>
      <c r="Y400" s="40">
        <f t="shared" si="703"/>
        <v>1.0923569087819684</v>
      </c>
      <c r="Z400" s="29">
        <f t="shared" si="770"/>
        <v>-1.8521000795107328E-3</v>
      </c>
      <c r="AA400" s="6"/>
    </row>
    <row r="401" spans="1:27" x14ac:dyDescent="0.2">
      <c r="A401" s="24">
        <v>22705</v>
      </c>
      <c r="B401" s="4">
        <v>2.5136006945010614E-2</v>
      </c>
      <c r="C401" s="4">
        <v>1.3959319746938759E-2</v>
      </c>
      <c r="D401" s="4">
        <v>-1.6477179768324968E-3</v>
      </c>
      <c r="E401" s="4">
        <v>2.5374135763897021E-2</v>
      </c>
      <c r="F401" s="4">
        <v>2.0141552143401187E-2</v>
      </c>
      <c r="G401" s="4">
        <v>7.5331633768978001E-3</v>
      </c>
      <c r="I401" s="4">
        <v>1.8100000000000002E-2</v>
      </c>
      <c r="J401" s="4">
        <v>2E-3</v>
      </c>
      <c r="L401" s="23">
        <f t="shared" si="762"/>
        <v>2.3136006945010612E-2</v>
      </c>
      <c r="M401" s="23">
        <f t="shared" si="763"/>
        <v>2.3374135763897019E-2</v>
      </c>
      <c r="N401" s="23">
        <f t="shared" si="764"/>
        <v>-3.6477179768324968E-3</v>
      </c>
      <c r="O401" s="23">
        <f t="shared" si="765"/>
        <v>5.5331633768978001E-3</v>
      </c>
      <c r="P401" s="40">
        <f t="shared" si="699"/>
        <v>0.6886051277252101</v>
      </c>
      <c r="Q401" s="40">
        <f t="shared" ref="Q401" si="794">MAX(0.25,SLOPE(M366:M401,$I366:$I401))</f>
        <v>0.88823145337446385</v>
      </c>
      <c r="R401" s="40">
        <f t="shared" ref="R401:S401" si="795">SLOPE(N366:N401,$I366:$I401)</f>
        <v>1.1951597929167648</v>
      </c>
      <c r="S401" s="40">
        <f t="shared" si="795"/>
        <v>1.17149916299839</v>
      </c>
      <c r="T401" s="29">
        <f t="shared" si="773"/>
        <v>2.915960761839374E-2</v>
      </c>
      <c r="U401" s="43"/>
      <c r="V401" s="23">
        <f>'Conservative Formula 2025'!M401-J401</f>
        <v>1.7197311630632317E-2</v>
      </c>
      <c r="W401" s="23">
        <f>'Conservative Formula 2025'!N401-J401</f>
        <v>6.0089946278920631E-3</v>
      </c>
      <c r="X401" s="40">
        <f t="shared" si="702"/>
        <v>0.76284860643891306</v>
      </c>
      <c r="Y401" s="40">
        <f t="shared" si="703"/>
        <v>1.0903009047141783</v>
      </c>
      <c r="Z401" s="29">
        <f t="shared" si="770"/>
        <v>1.698536638221549E-2</v>
      </c>
      <c r="AA401" s="6"/>
    </row>
    <row r="402" spans="1:27" x14ac:dyDescent="0.2">
      <c r="A402" s="24">
        <v>22735</v>
      </c>
      <c r="B402" s="4">
        <v>-4.4156952948584127E-3</v>
      </c>
      <c r="C402" s="4">
        <v>-9.1715036046978726E-3</v>
      </c>
      <c r="D402" s="4">
        <v>-8.8556223079448992E-3</v>
      </c>
      <c r="E402" s="4">
        <v>-9.0961235838794563E-3</v>
      </c>
      <c r="F402" s="4">
        <v>1.2760758992289567E-3</v>
      </c>
      <c r="G402" s="4">
        <v>-6.8666174348702702E-3</v>
      </c>
      <c r="I402" s="4">
        <v>-6.8000000000000005E-3</v>
      </c>
      <c r="J402" s="4">
        <v>2E-3</v>
      </c>
      <c r="L402" s="23">
        <f t="shared" si="762"/>
        <v>-6.4156952948584128E-3</v>
      </c>
      <c r="M402" s="23">
        <f t="shared" si="763"/>
        <v>-1.1096123583879456E-2</v>
      </c>
      <c r="N402" s="23">
        <f t="shared" si="764"/>
        <v>-1.0855622307944899E-2</v>
      </c>
      <c r="O402" s="23">
        <f t="shared" si="765"/>
        <v>-8.8666174348702703E-3</v>
      </c>
      <c r="P402" s="40">
        <f t="shared" si="699"/>
        <v>0.6908962660431186</v>
      </c>
      <c r="Q402" s="40">
        <f t="shared" ref="Q402" si="796">MAX(0.25,SLOPE(M367:M402,$I367:$I402))</f>
        <v>0.89076959683482115</v>
      </c>
      <c r="R402" s="40">
        <f t="shared" ref="R402:S402" si="797">SLOPE(N367:N402,$I367:$I402)</f>
        <v>1.1965691145127959</v>
      </c>
      <c r="S402" s="40">
        <f t="shared" si="797"/>
        <v>1.1714581303855811</v>
      </c>
      <c r="T402" s="29">
        <f t="shared" si="773"/>
        <v>-2.5788633144735573E-3</v>
      </c>
      <c r="U402" s="43"/>
      <c r="V402" s="23">
        <f>'Conservative Formula 2025'!M402-J402</f>
        <v>-4.0476494963775905E-3</v>
      </c>
      <c r="W402" s="23">
        <f>'Conservative Formula 2025'!N402-J402</f>
        <v>-2.3180122835441019E-2</v>
      </c>
      <c r="X402" s="40">
        <f t="shared" si="702"/>
        <v>0.76615595108517243</v>
      </c>
      <c r="Y402" s="40">
        <f t="shared" si="703"/>
        <v>1.0950982463073058</v>
      </c>
      <c r="Z402" s="29">
        <f t="shared" si="770"/>
        <v>1.595433168065568E-2</v>
      </c>
      <c r="AA402" s="6"/>
    </row>
    <row r="403" spans="1:27" x14ac:dyDescent="0.2">
      <c r="A403" s="24">
        <v>22766</v>
      </c>
      <c r="B403" s="4">
        <v>-4.2624577485343873E-2</v>
      </c>
      <c r="C403" s="4">
        <v>-7.6564557561756952E-2</v>
      </c>
      <c r="D403" s="4">
        <v>-0.10157265637979962</v>
      </c>
      <c r="E403" s="4">
        <v>-4.486903843239165E-2</v>
      </c>
      <c r="F403" s="4">
        <v>-7.2891951270634747E-2</v>
      </c>
      <c r="G403" s="4">
        <v>-9.0299029937271569E-2</v>
      </c>
      <c r="I403" s="4">
        <v>-6.59E-2</v>
      </c>
      <c r="J403" s="4">
        <v>2.2000000000000001E-3</v>
      </c>
      <c r="L403" s="23">
        <f t="shared" si="762"/>
        <v>-4.4824577485343874E-2</v>
      </c>
      <c r="M403" s="23">
        <f t="shared" si="763"/>
        <v>-4.7069038432391651E-2</v>
      </c>
      <c r="N403" s="23">
        <f t="shared" si="764"/>
        <v>-0.10377265637979961</v>
      </c>
      <c r="O403" s="23">
        <f t="shared" si="765"/>
        <v>-9.2499029937271562E-2</v>
      </c>
      <c r="P403" s="40">
        <f t="shared" si="699"/>
        <v>0.70931334922250533</v>
      </c>
      <c r="Q403" s="40">
        <f t="shared" ref="Q403" si="798">MAX(0.25,SLOPE(M368:M403,$I368:$I403))</f>
        <v>0.8742070267263814</v>
      </c>
      <c r="R403" s="40">
        <f t="shared" ref="R403:S403" si="799">SLOPE(N368:N403,$I368:$I403)</f>
        <v>1.2451988592504206</v>
      </c>
      <c r="S403" s="40">
        <f t="shared" si="799"/>
        <v>1.1907663673966189</v>
      </c>
      <c r="T403" s="29">
        <f t="shared" si="773"/>
        <v>2.3983005611015865E-2</v>
      </c>
      <c r="U403" s="43"/>
      <c r="V403" s="23">
        <f>'Conservative Formula 2025'!M403-J403</f>
        <v>-5.1379589156969184E-2</v>
      </c>
      <c r="W403" s="23">
        <f>'Conservative Formula 2025'!N403-J403</f>
        <v>-0.1010688805971859</v>
      </c>
      <c r="X403" s="40">
        <f t="shared" si="702"/>
        <v>0.78403701979283202</v>
      </c>
      <c r="Y403" s="40">
        <f t="shared" si="703"/>
        <v>1.1440446702649574</v>
      </c>
      <c r="Z403" s="29">
        <f t="shared" si="770"/>
        <v>2.523053837784027E-2</v>
      </c>
      <c r="AA403" s="6"/>
    </row>
    <row r="404" spans="1:27" x14ac:dyDescent="0.2">
      <c r="A404" s="24">
        <v>22797</v>
      </c>
      <c r="B404" s="4">
        <v>-7.1709655218073598E-2</v>
      </c>
      <c r="C404" s="4">
        <v>-0.10641844860766736</v>
      </c>
      <c r="D404" s="4">
        <v>-0.12814623077966969</v>
      </c>
      <c r="E404" s="4">
        <v>-6.7064023815271878E-2</v>
      </c>
      <c r="F404" s="4">
        <v>-8.8114277913075245E-2</v>
      </c>
      <c r="G404" s="4">
        <v>-0.10885387727846429</v>
      </c>
      <c r="I404" s="4">
        <v>-8.6500000000000007E-2</v>
      </c>
      <c r="J404" s="4">
        <v>2.3999999999999998E-3</v>
      </c>
      <c r="L404" s="23">
        <f t="shared" si="762"/>
        <v>-7.4109655218073597E-2</v>
      </c>
      <c r="M404" s="23">
        <f t="shared" si="763"/>
        <v>-6.9464023815271878E-2</v>
      </c>
      <c r="N404" s="23">
        <f t="shared" si="764"/>
        <v>-0.1305462307796697</v>
      </c>
      <c r="O404" s="23">
        <f t="shared" si="765"/>
        <v>-0.11125387727846429</v>
      </c>
      <c r="P404" s="40">
        <f t="shared" si="699"/>
        <v>0.74237938115439772</v>
      </c>
      <c r="Q404" s="40">
        <f t="shared" ref="Q404" si="800">MAX(0.25,SLOPE(M369:M404,$I369:$I404))</f>
        <v>0.87143408703433278</v>
      </c>
      <c r="R404" s="40">
        <f t="shared" ref="R404:S404" si="801">SLOPE(N369:N404,$I369:$I404)</f>
        <v>1.2814829618788779</v>
      </c>
      <c r="S404" s="40">
        <f t="shared" si="801"/>
        <v>1.1961873883289011</v>
      </c>
      <c r="T404" s="29">
        <f t="shared" si="773"/>
        <v>7.1649203463598626E-3</v>
      </c>
      <c r="U404" s="43"/>
      <c r="V404" s="23">
        <f>'Conservative Formula 2025'!M404-J404</f>
        <v>-6.487969212169957E-2</v>
      </c>
      <c r="W404" s="23">
        <f>'Conservative Formula 2025'!N404-J404</f>
        <v>-0.13284068662133669</v>
      </c>
      <c r="X404" s="40">
        <f t="shared" si="702"/>
        <v>0.78858233366921815</v>
      </c>
      <c r="Y404" s="40">
        <f t="shared" si="703"/>
        <v>1.1899195093379884</v>
      </c>
      <c r="Z404" s="29">
        <f t="shared" si="770"/>
        <v>3.336414540300231E-2</v>
      </c>
      <c r="AA404" s="6"/>
    </row>
    <row r="405" spans="1:27" x14ac:dyDescent="0.2">
      <c r="A405" s="24">
        <v>22826</v>
      </c>
      <c r="B405" s="4">
        <v>-6.1181460042902702E-2</v>
      </c>
      <c r="C405" s="4">
        <v>-8.1418865288070741E-2</v>
      </c>
      <c r="D405" s="4">
        <v>-0.11178479163116073</v>
      </c>
      <c r="E405" s="4">
        <v>-6.1813725908880013E-2</v>
      </c>
      <c r="F405" s="4">
        <v>-9.6280550460332792E-2</v>
      </c>
      <c r="G405" s="4">
        <v>-0.10221703706514162</v>
      </c>
      <c r="I405" s="4">
        <v>-8.4700000000000011E-2</v>
      </c>
      <c r="J405" s="4">
        <v>2E-3</v>
      </c>
      <c r="L405" s="23">
        <f t="shared" si="762"/>
        <v>-6.3181460042902704E-2</v>
      </c>
      <c r="M405" s="23">
        <f t="shared" si="763"/>
        <v>-6.3813725908880015E-2</v>
      </c>
      <c r="N405" s="23">
        <f t="shared" si="764"/>
        <v>-0.11378479163116073</v>
      </c>
      <c r="O405" s="23">
        <f t="shared" si="765"/>
        <v>-0.10421703706514163</v>
      </c>
      <c r="P405" s="40">
        <f t="shared" si="699"/>
        <v>0.749009962799847</v>
      </c>
      <c r="Q405" s="40">
        <f t="shared" ref="Q405" si="802">MAX(0.25,SLOPE(M370:M405,$I370:$I405))</f>
        <v>0.86137471998955373</v>
      </c>
      <c r="R405" s="40">
        <f t="shared" ref="R405:S405" si="803">SLOPE(N370:N405,$I370:$I405)</f>
        <v>1.2809997134591689</v>
      </c>
      <c r="S405" s="40">
        <f t="shared" si="803"/>
        <v>1.1931575573797071</v>
      </c>
      <c r="T405" s="29">
        <f t="shared" si="773"/>
        <v>8.7903673899782653E-3</v>
      </c>
      <c r="U405" s="43"/>
      <c r="V405" s="23">
        <f>'Conservative Formula 2025'!M405-J405</f>
        <v>-5.4105056367067528E-2</v>
      </c>
      <c r="W405" s="23">
        <f>'Conservative Formula 2025'!N405-J405</f>
        <v>-0.1319862056020491</v>
      </c>
      <c r="X405" s="40">
        <f t="shared" si="702"/>
        <v>0.77710298574118675</v>
      </c>
      <c r="Y405" s="40">
        <f t="shared" si="703"/>
        <v>1.2211045561848559</v>
      </c>
      <c r="Z405" s="29">
        <f t="shared" si="770"/>
        <v>4.2309744663910173E-2</v>
      </c>
      <c r="AA405" s="6"/>
    </row>
    <row r="406" spans="1:27" x14ac:dyDescent="0.2">
      <c r="A406" s="24">
        <v>22858</v>
      </c>
      <c r="B406" s="4">
        <v>3.4797792873010325E-2</v>
      </c>
      <c r="C406" s="4">
        <v>6.7039139108795665E-2</v>
      </c>
      <c r="D406" s="4">
        <v>0.10514958003511632</v>
      </c>
      <c r="E406" s="4">
        <v>5.8255274709396732E-2</v>
      </c>
      <c r="F406" s="4">
        <v>6.7673348212858642E-2</v>
      </c>
      <c r="G406" s="4">
        <v>7.7183456440672371E-2</v>
      </c>
      <c r="I406" s="4">
        <v>6.2800000000000009E-2</v>
      </c>
      <c r="J406" s="4">
        <v>2.7000000000000001E-3</v>
      </c>
      <c r="L406" s="23">
        <f t="shared" si="762"/>
        <v>3.2097792873010324E-2</v>
      </c>
      <c r="M406" s="23">
        <f t="shared" si="763"/>
        <v>5.5555274709396731E-2</v>
      </c>
      <c r="N406" s="23">
        <f t="shared" si="764"/>
        <v>0.10244958003511632</v>
      </c>
      <c r="O406" s="23">
        <f t="shared" si="765"/>
        <v>7.4483456440672377E-2</v>
      </c>
      <c r="P406" s="40">
        <f t="shared" si="699"/>
        <v>0.73385321587332508</v>
      </c>
      <c r="Q406" s="40">
        <f t="shared" ref="Q406" si="804">MAX(0.25,SLOPE(M371:M406,$I371:$I406))</f>
        <v>0.85427278514660665</v>
      </c>
      <c r="R406" s="40">
        <f t="shared" ref="R406:S406" si="805">SLOPE(N371:N406,$I371:$I406)</f>
        <v>1.317276792208478</v>
      </c>
      <c r="S406" s="40">
        <f t="shared" si="805"/>
        <v>1.199834646008229</v>
      </c>
      <c r="T406" s="29">
        <f t="shared" si="773"/>
        <v>-1.7526042638904532E-2</v>
      </c>
      <c r="U406" s="43"/>
      <c r="V406" s="23">
        <f>'Conservative Formula 2025'!M406-J406</f>
        <v>4.2577421052630772E-2</v>
      </c>
      <c r="W406" s="23">
        <f>'Conservative Formula 2025'!N406-J406</f>
        <v>9.7974105263156128E-2</v>
      </c>
      <c r="X406" s="40">
        <f t="shared" si="702"/>
        <v>0.76453432080419326</v>
      </c>
      <c r="Y406" s="40">
        <f t="shared" si="703"/>
        <v>1.2593475357287758</v>
      </c>
      <c r="Z406" s="29">
        <f t="shared" si="770"/>
        <v>-2.5444068203633104E-2</v>
      </c>
      <c r="AA406" s="6"/>
    </row>
    <row r="407" spans="1:27" x14ac:dyDescent="0.2">
      <c r="A407" s="24">
        <v>22889</v>
      </c>
      <c r="B407" s="4">
        <v>1.8677761153526928E-2</v>
      </c>
      <c r="C407" s="4">
        <v>2.4864751927476503E-2</v>
      </c>
      <c r="D407" s="4">
        <v>3.4040795976713722E-2</v>
      </c>
      <c r="E407" s="4">
        <v>2.1938838514190317E-2</v>
      </c>
      <c r="F407" s="4">
        <v>2.3039067553384474E-2</v>
      </c>
      <c r="G407" s="4">
        <v>2.0216119594693716E-2</v>
      </c>
      <c r="I407" s="4">
        <v>2.1299999999999999E-2</v>
      </c>
      <c r="J407" s="4">
        <v>2.3E-3</v>
      </c>
      <c r="L407" s="23">
        <f t="shared" si="762"/>
        <v>1.6377761153526928E-2</v>
      </c>
      <c r="M407" s="23">
        <f t="shared" si="763"/>
        <v>1.9638838514190318E-2</v>
      </c>
      <c r="N407" s="23">
        <f t="shared" si="764"/>
        <v>3.1740795976713726E-2</v>
      </c>
      <c r="O407" s="23">
        <f t="shared" si="765"/>
        <v>1.7916119594693716E-2</v>
      </c>
      <c r="P407" s="40">
        <f t="shared" si="699"/>
        <v>0.73621555706157571</v>
      </c>
      <c r="Q407" s="40">
        <f t="shared" ref="Q407" si="806">MAX(0.25,SLOPE(M372:M407,$I372:$I407))</f>
        <v>0.85511456544617814</v>
      </c>
      <c r="R407" s="40">
        <f t="shared" ref="R407:S407" si="807">SLOPE(N372:N407,$I372:$I407)</f>
        <v>1.3155036439376193</v>
      </c>
      <c r="S407" s="40">
        <f t="shared" si="807"/>
        <v>1.1957442063686998</v>
      </c>
      <c r="T407" s="29">
        <f t="shared" si="773"/>
        <v>3.139259376356885E-3</v>
      </c>
      <c r="U407" s="43"/>
      <c r="V407" s="23">
        <f>'Conservative Formula 2025'!M407-J407</f>
        <v>1.1543839748953757E-2</v>
      </c>
      <c r="W407" s="23">
        <f>'Conservative Formula 2025'!N407-J407</f>
        <v>3.5369598810834207E-2</v>
      </c>
      <c r="X407" s="40">
        <f t="shared" si="702"/>
        <v>0.76151977172852514</v>
      </c>
      <c r="Y407" s="40">
        <f t="shared" si="703"/>
        <v>1.2652215262578801</v>
      </c>
      <c r="Z407" s="29">
        <f t="shared" si="770"/>
        <v>-1.2986475790075993E-2</v>
      </c>
      <c r="AA407" s="6"/>
    </row>
    <row r="408" spans="1:27" x14ac:dyDescent="0.2">
      <c r="A408" s="24">
        <v>22917</v>
      </c>
      <c r="B408" s="4">
        <v>-4.0848178415340053E-2</v>
      </c>
      <c r="C408" s="4">
        <v>-6.6641964970536871E-2</v>
      </c>
      <c r="D408" s="4">
        <v>-8.9023615580264392E-2</v>
      </c>
      <c r="E408" s="4">
        <v>-3.0541369691575837E-2</v>
      </c>
      <c r="F408" s="4">
        <v>-5.5513198612102133E-2</v>
      </c>
      <c r="G408" s="4">
        <v>-8.2414046741416502E-2</v>
      </c>
      <c r="I408" s="4">
        <v>-5.2199999999999996E-2</v>
      </c>
      <c r="J408" s="4">
        <v>2.0999999999999999E-3</v>
      </c>
      <c r="L408" s="23">
        <f t="shared" si="762"/>
        <v>-4.2948178415340051E-2</v>
      </c>
      <c r="M408" s="23">
        <f t="shared" si="763"/>
        <v>-3.2641369691575835E-2</v>
      </c>
      <c r="N408" s="23">
        <f t="shared" si="764"/>
        <v>-9.1123615580264397E-2</v>
      </c>
      <c r="O408" s="23">
        <f t="shared" si="765"/>
        <v>-8.4514046741416507E-2</v>
      </c>
      <c r="P408" s="40">
        <f t="shared" si="699"/>
        <v>0.74366438170521065</v>
      </c>
      <c r="Q408" s="40">
        <f t="shared" ref="Q408" si="808">MAX(0.25,SLOPE(M373:M408,$I373:$I408))</f>
        <v>0.84518403528814112</v>
      </c>
      <c r="R408" s="40">
        <f t="shared" ref="R408:S408" si="809">SLOPE(N373:N408,$I373:$I408)</f>
        <v>1.3468915718173391</v>
      </c>
      <c r="S408" s="40">
        <f t="shared" si="809"/>
        <v>1.2128801419125681</v>
      </c>
      <c r="T408" s="29">
        <f t="shared" si="773"/>
        <v>2.1719843317468943E-2</v>
      </c>
      <c r="U408" s="43"/>
      <c r="V408" s="23">
        <f>'Conservative Formula 2025'!M408-J408</f>
        <v>-3.8470642932541661E-2</v>
      </c>
      <c r="W408" s="23">
        <f>'Conservative Formula 2025'!N408-J408</f>
        <v>-0.10325853581659385</v>
      </c>
      <c r="X408" s="40">
        <f t="shared" si="702"/>
        <v>0.75899221940180772</v>
      </c>
      <c r="Y408" s="40">
        <f t="shared" si="703"/>
        <v>1.3004408708599178</v>
      </c>
      <c r="Z408" s="29">
        <f t="shared" si="770"/>
        <v>3.1094763307000159E-2</v>
      </c>
      <c r="AA408" s="6"/>
    </row>
    <row r="409" spans="1:27" x14ac:dyDescent="0.2">
      <c r="A409" s="24">
        <v>22950</v>
      </c>
      <c r="B409" s="4">
        <v>-1.7180544602944159E-2</v>
      </c>
      <c r="C409" s="4">
        <v>-3.191621303263148E-2</v>
      </c>
      <c r="D409" s="4">
        <v>-5.6013134987093371E-2</v>
      </c>
      <c r="E409" s="4">
        <v>1.4315358973375547E-2</v>
      </c>
      <c r="F409" s="4">
        <v>4.9624788389595054E-3</v>
      </c>
      <c r="G409" s="4">
        <v>-1.0661052690915218E-2</v>
      </c>
      <c r="I409" s="4">
        <v>-5.0000000000000001E-4</v>
      </c>
      <c r="J409" s="4">
        <v>2.5000000000000001E-3</v>
      </c>
      <c r="L409" s="23">
        <f t="shared" si="762"/>
        <v>-1.9680544602944158E-2</v>
      </c>
      <c r="M409" s="23">
        <f t="shared" si="763"/>
        <v>1.1815358973375547E-2</v>
      </c>
      <c r="N409" s="23">
        <f t="shared" si="764"/>
        <v>-5.8513134987093374E-2</v>
      </c>
      <c r="O409" s="23">
        <f t="shared" si="765"/>
        <v>-1.3161052690915219E-2</v>
      </c>
      <c r="P409" s="40">
        <f t="shared" si="699"/>
        <v>0.74456109187278574</v>
      </c>
      <c r="Q409" s="40">
        <f t="shared" ref="Q409" si="810">MAX(0.25,SLOPE(M374:M409,$I374:$I409))</f>
        <v>0.84594805566636933</v>
      </c>
      <c r="R409" s="40">
        <f t="shared" ref="R409:S409" si="811">SLOPE(N374:N409,$I374:$I409)</f>
        <v>1.3438768123440186</v>
      </c>
      <c r="S409" s="40">
        <f t="shared" si="811"/>
        <v>1.2089103790997029</v>
      </c>
      <c r="T409" s="29">
        <f t="shared" si="773"/>
        <v>2.0904756276980199E-2</v>
      </c>
      <c r="U409" s="43"/>
      <c r="V409" s="23">
        <f>'Conservative Formula 2025'!M409-J409</f>
        <v>-7.2670842105275173E-3</v>
      </c>
      <c r="W409" s="23">
        <f>'Conservative Formula 2025'!N409-J409</f>
        <v>-5.6800729166664954E-2</v>
      </c>
      <c r="X409" s="40">
        <f t="shared" si="702"/>
        <v>0.75938185030709771</v>
      </c>
      <c r="Y409" s="40">
        <f t="shared" si="703"/>
        <v>1.3016982374804775</v>
      </c>
      <c r="Z409" s="29">
        <f t="shared" si="770"/>
        <v>3.4103406835258414E-2</v>
      </c>
      <c r="AA409" s="6"/>
    </row>
    <row r="410" spans="1:27" x14ac:dyDescent="0.2">
      <c r="A410" s="24">
        <v>22980</v>
      </c>
      <c r="B410" s="4">
        <v>0.10986037442485541</v>
      </c>
      <c r="C410" s="4">
        <v>0.15974748507999137</v>
      </c>
      <c r="D410" s="4">
        <v>0.18706452507807581</v>
      </c>
      <c r="E410" s="4">
        <v>8.1644730656038611E-2</v>
      </c>
      <c r="F410" s="4">
        <v>0.1256510468953651</v>
      </c>
      <c r="G410" s="4">
        <v>0.15264114060741618</v>
      </c>
      <c r="I410" s="4">
        <v>0.10869999999999999</v>
      </c>
      <c r="J410" s="4">
        <v>2E-3</v>
      </c>
      <c r="L410" s="23">
        <f t="shared" si="762"/>
        <v>0.10786037442485541</v>
      </c>
      <c r="M410" s="23">
        <f t="shared" si="763"/>
        <v>7.9644730656038609E-2</v>
      </c>
      <c r="N410" s="23">
        <f t="shared" si="764"/>
        <v>0.1850645250780758</v>
      </c>
      <c r="O410" s="23">
        <f t="shared" si="765"/>
        <v>0.15064114060741618</v>
      </c>
      <c r="P410" s="40">
        <f t="shared" si="699"/>
        <v>0.78383288629744596</v>
      </c>
      <c r="Q410" s="40">
        <f t="shared" ref="Q410" si="812">MAX(0.25,SLOPE(M375:M410,$I375:$I410))</f>
        <v>0.82240268922251647</v>
      </c>
      <c r="R410" s="40">
        <f t="shared" ref="R410:S410" si="813">SLOPE(N375:N410,$I375:$I410)</f>
        <v>1.4141415809375413</v>
      </c>
      <c r="S410" s="40">
        <f t="shared" si="813"/>
        <v>1.2452359426976152</v>
      </c>
      <c r="T410" s="29">
        <f t="shared" si="773"/>
        <v>-1.1652802127212702E-2</v>
      </c>
      <c r="U410" s="43"/>
      <c r="V410" s="23">
        <f>'Conservative Formula 2025'!M410-J410</f>
        <v>9.4248384917524186E-2</v>
      </c>
      <c r="W410" s="23">
        <f>'Conservative Formula 2025'!N410-J410</f>
        <v>0.22036813253975507</v>
      </c>
      <c r="X410" s="40">
        <f t="shared" si="702"/>
        <v>0.77237863007498875</v>
      </c>
      <c r="Y410" s="40">
        <f t="shared" si="703"/>
        <v>1.4441062422954778</v>
      </c>
      <c r="Z410" s="29">
        <f t="shared" si="770"/>
        <v>-4.5180814878458445E-2</v>
      </c>
      <c r="AA410" s="6"/>
    </row>
    <row r="411" spans="1:27" x14ac:dyDescent="0.2">
      <c r="A411" s="24">
        <v>23011</v>
      </c>
      <c r="B411" s="4">
        <v>-3.68244067429635E-3</v>
      </c>
      <c r="C411" s="4">
        <v>-2.8687780172466648E-2</v>
      </c>
      <c r="D411" s="4">
        <v>-4.4691452092124884E-2</v>
      </c>
      <c r="E411" s="4">
        <v>3.0881899056448558E-2</v>
      </c>
      <c r="F411" s="4">
        <v>5.7187453578260161E-3</v>
      </c>
      <c r="G411" s="4">
        <v>-4.8254699582387373E-3</v>
      </c>
      <c r="I411" s="4">
        <v>1.01E-2</v>
      </c>
      <c r="J411" s="4">
        <v>2.3E-3</v>
      </c>
      <c r="L411" s="23">
        <f t="shared" si="762"/>
        <v>-5.98244067429635E-3</v>
      </c>
      <c r="M411" s="23">
        <f t="shared" si="763"/>
        <v>2.8581899056448559E-2</v>
      </c>
      <c r="N411" s="23">
        <f t="shared" si="764"/>
        <v>-4.699145209212488E-2</v>
      </c>
      <c r="O411" s="23">
        <f t="shared" si="765"/>
        <v>-7.1254699582387372E-3</v>
      </c>
      <c r="P411" s="40">
        <f t="shared" si="699"/>
        <v>0.78538695029045935</v>
      </c>
      <c r="Q411" s="40">
        <f t="shared" ref="Q411" si="814">MAX(0.25,SLOPE(M376:M411,$I376:$I411))</f>
        <v>0.82212981689484421</v>
      </c>
      <c r="R411" s="40">
        <f t="shared" ref="R411:S411" si="815">SLOPE(N376:N411,$I376:$I411)</f>
        <v>1.4086852310669522</v>
      </c>
      <c r="S411" s="40">
        <f t="shared" si="815"/>
        <v>1.2493120884635491</v>
      </c>
      <c r="T411" s="29">
        <f t="shared" si="773"/>
        <v>3.3036850224702083E-2</v>
      </c>
      <c r="U411" s="43"/>
      <c r="V411" s="23">
        <f>'Conservative Formula 2025'!M411-J411</f>
        <v>9.2541392136921939E-3</v>
      </c>
      <c r="W411" s="23">
        <f>'Conservative Formula 2025'!N411-J411</f>
        <v>-5.475442550174317E-2</v>
      </c>
      <c r="X411" s="40">
        <f t="shared" si="702"/>
        <v>0.77396520601672569</v>
      </c>
      <c r="Y411" s="40">
        <f t="shared" si="703"/>
        <v>1.4412185026444251</v>
      </c>
      <c r="Z411" s="29">
        <f t="shared" si="770"/>
        <v>4.9897138229114069E-2</v>
      </c>
      <c r="AA411" s="6"/>
    </row>
    <row r="412" spans="1:27" x14ac:dyDescent="0.2">
      <c r="A412" s="24">
        <v>23042</v>
      </c>
      <c r="B412" s="4">
        <v>8.9877222649771715E-2</v>
      </c>
      <c r="C412" s="4">
        <v>9.526538877215307E-2</v>
      </c>
      <c r="D412" s="4">
        <v>9.7254293351161092E-2</v>
      </c>
      <c r="E412" s="4">
        <v>4.4095725048181267E-2</v>
      </c>
      <c r="F412" s="4">
        <v>5.4348180509379063E-2</v>
      </c>
      <c r="G412" s="4">
        <v>4.867857696543898E-2</v>
      </c>
      <c r="I412" s="4">
        <v>4.9299999999999997E-2</v>
      </c>
      <c r="J412" s="4">
        <v>2.5000000000000001E-3</v>
      </c>
      <c r="L412" s="23">
        <f t="shared" si="762"/>
        <v>8.7377222649771713E-2</v>
      </c>
      <c r="M412" s="23">
        <f t="shared" si="763"/>
        <v>4.1595725048181265E-2</v>
      </c>
      <c r="N412" s="23">
        <f t="shared" si="764"/>
        <v>9.475429335116109E-2</v>
      </c>
      <c r="O412" s="23">
        <f t="shared" si="765"/>
        <v>4.6178576965438978E-2</v>
      </c>
      <c r="P412" s="40">
        <f t="shared" si="699"/>
        <v>0.85090328030243056</v>
      </c>
      <c r="Q412" s="40">
        <f t="shared" ref="Q412" si="816">MAX(0.25,SLOPE(M377:M412,$I377:$I412))</f>
        <v>0.81800521636223578</v>
      </c>
      <c r="R412" s="40">
        <f t="shared" ref="R412:S412" si="817">SLOPE(N377:N412,$I377:$I412)</f>
        <v>1.4997075779227034</v>
      </c>
      <c r="S412" s="40">
        <f t="shared" si="817"/>
        <v>1.2588104582489481</v>
      </c>
      <c r="T412" s="29">
        <f t="shared" si="773"/>
        <v>2.8810626839719869E-2</v>
      </c>
      <c r="U412" s="43"/>
      <c r="V412" s="23">
        <f>'Conservative Formula 2025'!M412-J412</f>
        <v>7.0921936842104072E-2</v>
      </c>
      <c r="W412" s="23">
        <f>'Conservative Formula 2025'!N412-J412</f>
        <v>0.10193017708333513</v>
      </c>
      <c r="X412" s="40">
        <f t="shared" si="702"/>
        <v>0.81255008362685643</v>
      </c>
      <c r="Y412" s="40">
        <f t="shared" si="703"/>
        <v>1.5730309373953741</v>
      </c>
      <c r="Z412" s="29">
        <f t="shared" si="770"/>
        <v>2.0909529698482227E-2</v>
      </c>
      <c r="AA412" s="6"/>
    </row>
    <row r="413" spans="1:27" x14ac:dyDescent="0.2">
      <c r="A413" s="24">
        <v>23070</v>
      </c>
      <c r="B413" s="4">
        <v>-6.8382501360247927E-3</v>
      </c>
      <c r="C413" s="4">
        <v>-8.8407612726711937E-3</v>
      </c>
      <c r="D413" s="4">
        <v>-2.0544598312468243E-2</v>
      </c>
      <c r="E413" s="4">
        <v>-2.1772128026813053E-2</v>
      </c>
      <c r="F413" s="4">
        <v>-1.8665114453085829E-2</v>
      </c>
      <c r="G413" s="4">
        <v>-3.7428014145769128E-2</v>
      </c>
      <c r="I413" s="4">
        <v>-2.3799999999999998E-2</v>
      </c>
      <c r="J413" s="4">
        <v>2.3E-3</v>
      </c>
      <c r="L413" s="23">
        <f t="shared" si="762"/>
        <v>-9.1382501360247927E-3</v>
      </c>
      <c r="M413" s="23">
        <f t="shared" si="763"/>
        <v>-2.4072128026813053E-2</v>
      </c>
      <c r="N413" s="23">
        <f t="shared" si="764"/>
        <v>-2.2844598312468243E-2</v>
      </c>
      <c r="O413" s="23">
        <f t="shared" si="765"/>
        <v>-3.9728014145769125E-2</v>
      </c>
      <c r="P413" s="40">
        <f t="shared" si="699"/>
        <v>0.84868316611224615</v>
      </c>
      <c r="Q413" s="40">
        <f t="shared" ref="Q413" si="818">MAX(0.25,SLOPE(M378:M413,$I378:$I413))</f>
        <v>0.82148331569857314</v>
      </c>
      <c r="R413" s="40">
        <f t="shared" ref="R413:S413" si="819">SLOPE(N378:N413,$I378:$I413)</f>
        <v>1.4899499903172859</v>
      </c>
      <c r="S413" s="40">
        <f t="shared" si="819"/>
        <v>1.2588430204815297</v>
      </c>
      <c r="T413" s="29">
        <f t="shared" si="773"/>
        <v>3.3126776651529813E-3</v>
      </c>
      <c r="U413" s="43"/>
      <c r="V413" s="23">
        <f>'Conservative Formula 2025'!M413-J413</f>
        <v>2.1141002652375861E-3</v>
      </c>
      <c r="W413" s="23">
        <f>'Conservative Formula 2025'!N413-J413</f>
        <v>-4.4900068179700631E-2</v>
      </c>
      <c r="X413" s="40">
        <f t="shared" si="702"/>
        <v>0.80617317063168892</v>
      </c>
      <c r="Y413" s="40">
        <f t="shared" si="703"/>
        <v>1.5709677875446186</v>
      </c>
      <c r="Z413" s="29">
        <f t="shared" si="770"/>
        <v>3.1145474221350434E-2</v>
      </c>
      <c r="AA413" s="6"/>
    </row>
    <row r="414" spans="1:27" x14ac:dyDescent="0.2">
      <c r="A414" s="24">
        <v>23099</v>
      </c>
      <c r="B414" s="4">
        <v>2.3024295061331301E-2</v>
      </c>
      <c r="C414" s="4">
        <v>1.9105771529794868E-2</v>
      </c>
      <c r="D414" s="4">
        <v>3.7155824990098285E-3</v>
      </c>
      <c r="E414" s="4">
        <v>3.955581747673409E-2</v>
      </c>
      <c r="F414" s="4">
        <v>3.3398961414327744E-2</v>
      </c>
      <c r="G414" s="4">
        <v>2.549123268970388E-2</v>
      </c>
      <c r="I414" s="4">
        <v>3.0800000000000001E-2</v>
      </c>
      <c r="J414" s="4">
        <v>2.3E-3</v>
      </c>
      <c r="L414" s="23">
        <f t="shared" si="762"/>
        <v>2.0724295061331301E-2</v>
      </c>
      <c r="M414" s="23">
        <f t="shared" si="763"/>
        <v>3.7255817476734093E-2</v>
      </c>
      <c r="N414" s="23">
        <f t="shared" si="764"/>
        <v>1.4155824990098285E-3</v>
      </c>
      <c r="O414" s="23">
        <f t="shared" si="765"/>
        <v>2.319123268970388E-2</v>
      </c>
      <c r="P414" s="40">
        <f t="shared" si="699"/>
        <v>0.8418262021002193</v>
      </c>
      <c r="Q414" s="40">
        <f t="shared" ref="Q414" si="820">MAX(0.25,SLOPE(M379:M414,$I379:$I414))</f>
        <v>0.82439073030303522</v>
      </c>
      <c r="R414" s="40">
        <f t="shared" ref="R414:S414" si="821">SLOPE(N379:N414,$I379:$I414)</f>
        <v>1.4705023573004539</v>
      </c>
      <c r="S414" s="40">
        <f t="shared" si="821"/>
        <v>1.255264360403334</v>
      </c>
      <c r="T414" s="29">
        <f t="shared" si="773"/>
        <v>2.5199248173425882E-2</v>
      </c>
      <c r="U414" s="43"/>
      <c r="V414" s="23">
        <f>'Conservative Formula 2025'!M414-J414</f>
        <v>2.6058487472972094E-2</v>
      </c>
      <c r="W414" s="23">
        <f>'Conservative Formula 2025'!N414-J414</f>
        <v>-1.7239686492889518E-3</v>
      </c>
      <c r="X414" s="40">
        <f t="shared" si="702"/>
        <v>0.80098060283674699</v>
      </c>
      <c r="Y414" s="40">
        <f t="shared" si="703"/>
        <v>1.5508560119644506</v>
      </c>
      <c r="Z414" s="29">
        <f t="shared" si="770"/>
        <v>3.3421077556804527E-2</v>
      </c>
      <c r="AA414" s="6"/>
    </row>
    <row r="415" spans="1:27" x14ac:dyDescent="0.2">
      <c r="A415" s="24">
        <v>23131</v>
      </c>
      <c r="B415" s="4">
        <v>3.2161185140140436E-2</v>
      </c>
      <c r="C415" s="4">
        <v>3.525560198557498E-2</v>
      </c>
      <c r="D415" s="4">
        <v>4.2781073186292318E-2</v>
      </c>
      <c r="E415" s="4">
        <v>4.2167728663468962E-2</v>
      </c>
      <c r="F415" s="4">
        <v>5.6601447332282007E-2</v>
      </c>
      <c r="G415" s="4">
        <v>4.953898214791308E-2</v>
      </c>
      <c r="I415" s="4">
        <v>4.5100000000000001E-2</v>
      </c>
      <c r="J415" s="4">
        <v>2.5000000000000001E-3</v>
      </c>
      <c r="L415" s="23">
        <f t="shared" si="762"/>
        <v>2.9661185140140437E-2</v>
      </c>
      <c r="M415" s="23">
        <f t="shared" si="763"/>
        <v>3.966772866346896E-2</v>
      </c>
      <c r="N415" s="23">
        <f t="shared" si="764"/>
        <v>4.0281073186292315E-2</v>
      </c>
      <c r="O415" s="23">
        <f t="shared" si="765"/>
        <v>4.7038982147913078E-2</v>
      </c>
      <c r="P415" s="40">
        <f t="shared" si="699"/>
        <v>0.83694892822926037</v>
      </c>
      <c r="Q415" s="40">
        <f t="shared" ref="Q415" si="822">MAX(0.25,SLOPE(M380:M415,$I380:$I415))</f>
        <v>0.81909422646307795</v>
      </c>
      <c r="R415" s="40">
        <f t="shared" ref="R415:S415" si="823">SLOPE(N380:N415,$I380:$I415)</f>
        <v>1.4542641254526891</v>
      </c>
      <c r="S415" s="40">
        <f t="shared" si="823"/>
        <v>1.2584217215956381</v>
      </c>
      <c r="T415" s="29">
        <f t="shared" si="773"/>
        <v>9.2429338159981111E-3</v>
      </c>
      <c r="U415" s="43"/>
      <c r="V415" s="23">
        <f>'Conservative Formula 2025'!M415-J415</f>
        <v>4.2451625000001714E-2</v>
      </c>
      <c r="W415" s="23">
        <f>'Conservative Formula 2025'!N415-J415</f>
        <v>2.2114144329898614E-2</v>
      </c>
      <c r="X415" s="40">
        <f t="shared" si="702"/>
        <v>0.79938069953126556</v>
      </c>
      <c r="Y415" s="40">
        <f t="shared" si="703"/>
        <v>1.527950732270255</v>
      </c>
      <c r="Z415" s="29">
        <f t="shared" si="770"/>
        <v>3.8740251884502169E-2</v>
      </c>
      <c r="AA415" s="6"/>
    </row>
    <row r="416" spans="1:27" x14ac:dyDescent="0.2">
      <c r="A416" s="24">
        <v>23162</v>
      </c>
      <c r="B416" s="4">
        <v>2.6475417650742461E-2</v>
      </c>
      <c r="C416" s="4">
        <v>4.4540901492814422E-2</v>
      </c>
      <c r="D416" s="4">
        <v>4.6756668096022969E-2</v>
      </c>
      <c r="E416" s="4">
        <v>1.3359295818625272E-2</v>
      </c>
      <c r="F416" s="4">
        <v>2.1695605610587476E-2</v>
      </c>
      <c r="G416" s="4">
        <v>3.591618358990889E-2</v>
      </c>
      <c r="I416" s="4">
        <v>1.7600000000000001E-2</v>
      </c>
      <c r="J416" s="4">
        <v>2.3999999999999998E-3</v>
      </c>
      <c r="L416" s="23">
        <f t="shared" si="762"/>
        <v>2.4075417650742462E-2</v>
      </c>
      <c r="M416" s="23">
        <f t="shared" si="763"/>
        <v>1.0959295818625273E-2</v>
      </c>
      <c r="N416" s="23">
        <f t="shared" si="764"/>
        <v>4.4356668096022969E-2</v>
      </c>
      <c r="O416" s="23">
        <f t="shared" si="765"/>
        <v>3.3516183589908891E-2</v>
      </c>
      <c r="P416" s="40">
        <f t="shared" si="699"/>
        <v>0.8463220571362936</v>
      </c>
      <c r="Q416" s="40">
        <f t="shared" ref="Q416" si="824">MAX(0.25,SLOPE(M381:M416,$I381:$I416))</f>
        <v>0.82182892639235905</v>
      </c>
      <c r="R416" s="40">
        <f t="shared" ref="R416:S416" si="825">SLOPE(N381:N416,$I381:$I416)</f>
        <v>1.4572291191283819</v>
      </c>
      <c r="S416" s="40">
        <f t="shared" si="825"/>
        <v>1.2541609054726677</v>
      </c>
      <c r="T416" s="29">
        <f t="shared" si="773"/>
        <v>-7.4945731263161806E-3</v>
      </c>
      <c r="U416" s="43"/>
      <c r="V416" s="23">
        <f>'Conservative Formula 2025'!M416-J416</f>
        <v>3.5254357442303833E-2</v>
      </c>
      <c r="W416" s="23">
        <f>'Conservative Formula 2025'!N416-J416</f>
        <v>3.6293327036020354E-2</v>
      </c>
      <c r="X416" s="40">
        <f t="shared" si="702"/>
        <v>0.80624845441626647</v>
      </c>
      <c r="Y416" s="40">
        <f t="shared" si="703"/>
        <v>1.541613258516878</v>
      </c>
      <c r="Z416" s="29">
        <f t="shared" si="770"/>
        <v>2.0349144104733295E-2</v>
      </c>
      <c r="AA416" s="6"/>
    </row>
    <row r="417" spans="1:27" x14ac:dyDescent="0.2">
      <c r="A417" s="25">
        <v>23190</v>
      </c>
      <c r="B417" s="19">
        <v>-1.206389943179631E-2</v>
      </c>
      <c r="C417" s="19">
        <v>-1.9979029108365354E-2</v>
      </c>
      <c r="D417" s="19">
        <v>-1.2508754731367033E-2</v>
      </c>
      <c r="E417" s="19">
        <v>-1.3999946020896048E-2</v>
      </c>
      <c r="F417" s="19">
        <v>-2.5176715457532972E-2</v>
      </c>
      <c r="G417" s="19">
        <v>-1.5292145579563488E-2</v>
      </c>
      <c r="H417" s="19"/>
      <c r="I417" s="19">
        <v>-0.02</v>
      </c>
      <c r="J417" s="19">
        <v>2.3E-3</v>
      </c>
      <c r="K417" s="19"/>
      <c r="L417" s="33">
        <f t="shared" si="762"/>
        <v>-1.436389943179631E-2</v>
      </c>
      <c r="M417" s="33">
        <f t="shared" si="763"/>
        <v>-1.6299946020896048E-2</v>
      </c>
      <c r="N417" s="33">
        <f t="shared" si="764"/>
        <v>-1.4808754731367033E-2</v>
      </c>
      <c r="O417" s="33">
        <f t="shared" si="765"/>
        <v>-1.7592145579563487E-2</v>
      </c>
      <c r="P417" s="40">
        <f t="shared" si="699"/>
        <v>0.84772452653065111</v>
      </c>
      <c r="Q417" s="40">
        <f t="shared" ref="Q417" si="826">MAX(0.25,SLOPE(M382:M417,$I382:$I417))</f>
        <v>0.82313528353889853</v>
      </c>
      <c r="R417" s="40">
        <f t="shared" ref="R417:S417" si="827">SLOPE(N382:N417,$I382:$I417)</f>
        <v>1.4496839408656081</v>
      </c>
      <c r="S417" s="40">
        <f t="shared" si="827"/>
        <v>1.2545761549370358</v>
      </c>
      <c r="T417" s="29">
        <f t="shared" si="773"/>
        <v>-6.3082978407594421E-3</v>
      </c>
      <c r="U417" s="43"/>
      <c r="V417" s="33">
        <f>'Conservative Formula 2025'!M417-J417</f>
        <v>-1.1658771294219581E-2</v>
      </c>
      <c r="W417" s="33">
        <f>'Conservative Formula 2025'!N417-J417</f>
        <v>-2.0966188242426385E-2</v>
      </c>
      <c r="X417" s="40">
        <f t="shared" si="702"/>
        <v>0.80666547552188528</v>
      </c>
      <c r="Y417" s="40">
        <f t="shared" si="703"/>
        <v>1.5325720329726082</v>
      </c>
      <c r="Z417" s="29">
        <f t="shared" si="770"/>
        <v>-8.6035842575074052E-4</v>
      </c>
      <c r="AA417" s="6"/>
    </row>
    <row r="418" spans="1:27" x14ac:dyDescent="0.2">
      <c r="A418" s="24">
        <v>23223</v>
      </c>
      <c r="B418" s="4">
        <v>-8.6523275703287439E-3</v>
      </c>
      <c r="C418" s="4">
        <v>-8.1216823699309382E-3</v>
      </c>
      <c r="D418" s="4">
        <v>-2.2107305830551205E-2</v>
      </c>
      <c r="E418" s="4">
        <v>5.7013150199134444E-3</v>
      </c>
      <c r="F418" s="4">
        <v>-7.0088598152010517E-3</v>
      </c>
      <c r="G418" s="4">
        <v>-1.9288001085011275E-2</v>
      </c>
      <c r="I418" s="4">
        <v>-3.9000000000000003E-3</v>
      </c>
      <c r="J418" s="4">
        <v>2.7000000000000001E-3</v>
      </c>
      <c r="L418" s="23">
        <f t="shared" si="762"/>
        <v>-1.1352327570328745E-2</v>
      </c>
      <c r="M418" s="23">
        <f t="shared" si="763"/>
        <v>3.0013150199134442E-3</v>
      </c>
      <c r="N418" s="23">
        <f t="shared" si="764"/>
        <v>-2.4807305830551206E-2</v>
      </c>
      <c r="O418" s="23">
        <f t="shared" si="765"/>
        <v>-2.1988001085011276E-2</v>
      </c>
      <c r="P418" s="40">
        <f t="shared" si="699"/>
        <v>0.85449936412798488</v>
      </c>
      <c r="Q418" s="40">
        <f t="shared" ref="Q418" si="828">MAX(0.25,SLOPE(M383:M418,$I383:$I418))</f>
        <v>0.81955709502651264</v>
      </c>
      <c r="R418" s="40">
        <f t="shared" ref="R418:S418" si="829">SLOPE(N383:N418,$I383:$I418)</f>
        <v>1.4519655030309444</v>
      </c>
      <c r="S418" s="40">
        <f t="shared" si="829"/>
        <v>1.2516186943697436</v>
      </c>
      <c r="T418" s="29">
        <f t="shared" si="773"/>
        <v>1.2446562690384473E-2</v>
      </c>
      <c r="U418" s="43"/>
      <c r="V418" s="23">
        <f>'Conservative Formula 2025'!M418-J418</f>
        <v>-1.7451392804697506E-2</v>
      </c>
      <c r="W418" s="23">
        <f>'Conservative Formula 2025'!N418-J418</f>
        <v>-2.6938391752575695E-2</v>
      </c>
      <c r="X418" s="40">
        <f t="shared" si="702"/>
        <v>0.81474802433126992</v>
      </c>
      <c r="Y418" s="40">
        <f t="shared" si="703"/>
        <v>1.5434235463713184</v>
      </c>
      <c r="Z418" s="29">
        <f t="shared" si="770"/>
        <v>-4.0567465017677905E-3</v>
      </c>
      <c r="AA418" s="6"/>
    </row>
    <row r="419" spans="1:27" x14ac:dyDescent="0.2">
      <c r="A419" s="24">
        <v>23253</v>
      </c>
      <c r="B419" s="4">
        <v>3.3824386146258156E-2</v>
      </c>
      <c r="C419" s="4">
        <v>5.0335830722566977E-2</v>
      </c>
      <c r="D419" s="4">
        <v>6.047854567690103E-2</v>
      </c>
      <c r="E419" s="4">
        <v>4.0558679418909671E-2</v>
      </c>
      <c r="F419" s="4">
        <v>6.4014826750982579E-2</v>
      </c>
      <c r="G419" s="4">
        <v>8.372899583896154E-2</v>
      </c>
      <c r="I419" s="4">
        <v>5.0700000000000002E-2</v>
      </c>
      <c r="J419" s="4">
        <v>2.5000000000000001E-3</v>
      </c>
      <c r="L419" s="23">
        <f t="shared" si="762"/>
        <v>3.1324386146258154E-2</v>
      </c>
      <c r="M419" s="23">
        <f t="shared" si="763"/>
        <v>3.8058679418909669E-2</v>
      </c>
      <c r="N419" s="23">
        <f t="shared" si="764"/>
        <v>5.7978545676901028E-2</v>
      </c>
      <c r="O419" s="23">
        <f t="shared" si="765"/>
        <v>8.1228995838961537E-2</v>
      </c>
      <c r="P419" s="40">
        <f t="shared" si="699"/>
        <v>0.84232708120743072</v>
      </c>
      <c r="Q419" s="40">
        <f t="shared" ref="Q419" si="830">MAX(0.25,SLOPE(M384:M419,$I384:$I419))</f>
        <v>0.81065313178767617</v>
      </c>
      <c r="R419" s="40">
        <f t="shared" ref="R419:S419" si="831">SLOPE(N384:N419,$I384:$I419)</f>
        <v>1.4371159903231956</v>
      </c>
      <c r="S419" s="40">
        <f t="shared" si="831"/>
        <v>1.2686914524311181</v>
      </c>
      <c r="T419" s="29">
        <f t="shared" si="773"/>
        <v>-1.0866975892040755E-2</v>
      </c>
      <c r="U419" s="43"/>
      <c r="V419" s="23">
        <f>'Conservative Formula 2025'!M419-J419</f>
        <v>4.7307680104759109E-2</v>
      </c>
      <c r="W419" s="23">
        <f>'Conservative Formula 2025'!N419-J419</f>
        <v>4.4380196809356176E-2</v>
      </c>
      <c r="X419" s="40">
        <f t="shared" si="702"/>
        <v>0.81030501212073325</v>
      </c>
      <c r="Y419" s="40">
        <f t="shared" si="703"/>
        <v>1.5211669445323321</v>
      </c>
      <c r="Z419" s="29">
        <f t="shared" si="770"/>
        <v>2.9309798856179341E-2</v>
      </c>
      <c r="AA419" s="6"/>
    </row>
    <row r="420" spans="1:27" x14ac:dyDescent="0.2">
      <c r="A420" s="24">
        <v>23284</v>
      </c>
      <c r="B420" s="4">
        <v>-2.3764202920765198E-3</v>
      </c>
      <c r="C420" s="4">
        <v>-1.9737252176950659E-2</v>
      </c>
      <c r="D420" s="4">
        <v>-2.3346404148064215E-2</v>
      </c>
      <c r="E420" s="4">
        <v>-1.1419194606568372E-2</v>
      </c>
      <c r="F420" s="4">
        <v>-8.300973531049971E-3</v>
      </c>
      <c r="G420" s="4">
        <v>-3.1423807641391077E-2</v>
      </c>
      <c r="I420" s="4">
        <v>-1.5700000000000002E-2</v>
      </c>
      <c r="J420" s="4">
        <v>2.7000000000000001E-3</v>
      </c>
      <c r="L420" s="23">
        <f t="shared" si="762"/>
        <v>-5.07642029207652E-3</v>
      </c>
      <c r="M420" s="23">
        <f t="shared" si="763"/>
        <v>-1.4119194606568373E-2</v>
      </c>
      <c r="N420" s="23">
        <f t="shared" si="764"/>
        <v>-2.6046404148064216E-2</v>
      </c>
      <c r="O420" s="23">
        <f t="shared" si="765"/>
        <v>-3.4123807641391078E-2</v>
      </c>
      <c r="P420" s="40">
        <f t="shared" si="699"/>
        <v>0.83941683164770708</v>
      </c>
      <c r="Q420" s="40">
        <f t="shared" ref="Q420" si="832">MAX(0.25,SLOPE(M385:M420,$I385:$I420))</f>
        <v>0.80728561770098739</v>
      </c>
      <c r="R420" s="40">
        <f t="shared" ref="R420:S420" si="833">SLOPE(N385:N420,$I385:$I420)</f>
        <v>1.4422229716580119</v>
      </c>
      <c r="S420" s="40">
        <f t="shared" si="833"/>
        <v>1.2788833752321362</v>
      </c>
      <c r="T420" s="29">
        <f t="shared" si="773"/>
        <v>1.0788605159043282E-2</v>
      </c>
      <c r="U420" s="43"/>
      <c r="V420" s="23">
        <f>'Conservative Formula 2025'!M420-J420</f>
        <v>-2.5996303893177829E-2</v>
      </c>
      <c r="W420" s="23">
        <f>'Conservative Formula 2025'!N420-J420</f>
        <v>-3.4158498855636231E-2</v>
      </c>
      <c r="X420" s="40">
        <f t="shared" si="702"/>
        <v>0.81326504537350208</v>
      </c>
      <c r="Y420" s="40">
        <f t="shared" si="703"/>
        <v>1.5239783478712638</v>
      </c>
      <c r="Z420" s="29">
        <f t="shared" si="770"/>
        <v>-9.6266645897123519E-3</v>
      </c>
      <c r="AA420" s="6"/>
    </row>
    <row r="421" spans="1:27" x14ac:dyDescent="0.2">
      <c r="A421" s="24">
        <v>23315</v>
      </c>
      <c r="B421" s="4">
        <v>1.3571584076485621E-2</v>
      </c>
      <c r="C421" s="4">
        <v>2.9015703784835756E-2</v>
      </c>
      <c r="D421" s="4">
        <v>4.3772238583757339E-2</v>
      </c>
      <c r="E421" s="4">
        <v>3.1826448468109891E-2</v>
      </c>
      <c r="F421" s="4">
        <v>2.744287727337924E-2</v>
      </c>
      <c r="G421" s="4">
        <v>3.489593616956177E-2</v>
      </c>
      <c r="I421" s="4">
        <v>2.53E-2</v>
      </c>
      <c r="J421" s="4">
        <v>2.8999999999999998E-3</v>
      </c>
      <c r="L421" s="23">
        <f t="shared" si="762"/>
        <v>1.0671584076485621E-2</v>
      </c>
      <c r="M421" s="23">
        <f t="shared" si="763"/>
        <v>2.8926448468109892E-2</v>
      </c>
      <c r="N421" s="23">
        <f t="shared" si="764"/>
        <v>4.0872238583757339E-2</v>
      </c>
      <c r="O421" s="23">
        <f t="shared" si="765"/>
        <v>3.199593616956177E-2</v>
      </c>
      <c r="P421" s="40">
        <f t="shared" si="699"/>
        <v>0.83016103882534864</v>
      </c>
      <c r="Q421" s="40">
        <f t="shared" ref="Q421" si="834">MAX(0.25,SLOPE(M386:M421,$I386:$I421))</f>
        <v>0.80878533286341381</v>
      </c>
      <c r="R421" s="40">
        <f t="shared" ref="R421:S421" si="835">SLOPE(N386:N421,$I386:$I421)</f>
        <v>1.4340613470920771</v>
      </c>
      <c r="S421" s="40">
        <f t="shared" si="835"/>
        <v>1.2794282308803067</v>
      </c>
      <c r="T421" s="29">
        <f t="shared" si="773"/>
        <v>-2.4067838163389886E-3</v>
      </c>
      <c r="U421" s="43"/>
      <c r="V421" s="23">
        <f>'Conservative Formula 2025'!M421-J421</f>
        <v>2.4097000000001936E-2</v>
      </c>
      <c r="W421" s="23">
        <f>'Conservative Formula 2025'!N421-J421</f>
        <v>3.1664555555557153E-2</v>
      </c>
      <c r="X421" s="40">
        <f t="shared" si="702"/>
        <v>0.81209247770174009</v>
      </c>
      <c r="Y421" s="40">
        <f t="shared" si="703"/>
        <v>1.5159274685869941</v>
      </c>
      <c r="Z421" s="29">
        <f t="shared" si="770"/>
        <v>8.85238414394569E-3</v>
      </c>
      <c r="AA421" s="6"/>
    </row>
    <row r="422" spans="1:27" x14ac:dyDescent="0.2">
      <c r="A422" s="24">
        <v>23344</v>
      </c>
      <c r="B422" s="4">
        <v>-4.7367029259490767E-3</v>
      </c>
      <c r="C422" s="4">
        <v>-9.0552815789290975E-3</v>
      </c>
      <c r="D422" s="4">
        <v>-1.541985984449068E-2</v>
      </c>
      <c r="E422" s="4">
        <v>-3.7690621881937281E-3</v>
      </c>
      <c r="F422" s="4">
        <v>-7.438755305720024E-3</v>
      </c>
      <c r="G422" s="4">
        <v>-2.9670033396822504E-3</v>
      </c>
      <c r="I422" s="4">
        <v>-8.5000000000000006E-3</v>
      </c>
      <c r="J422" s="4">
        <v>2.7000000000000001E-3</v>
      </c>
      <c r="L422" s="23">
        <f t="shared" si="762"/>
        <v>-7.4367029259490769E-3</v>
      </c>
      <c r="M422" s="23">
        <f t="shared" si="763"/>
        <v>-6.4690621881937282E-3</v>
      </c>
      <c r="N422" s="23">
        <f t="shared" si="764"/>
        <v>-1.8119859844490681E-2</v>
      </c>
      <c r="O422" s="23">
        <f t="shared" si="765"/>
        <v>-5.6670033396822505E-3</v>
      </c>
      <c r="P422" s="40">
        <f t="shared" ref="P422:P485" si="836">MIN(1,MAX(0.25,SLOPE(L387:L422,$I387:$I422)))</f>
        <v>0.83614207442029942</v>
      </c>
      <c r="Q422" s="40">
        <f t="shared" ref="Q422" si="837">MAX(0.25,SLOPE(M387:M422,$I387:$I422))</f>
        <v>0.81618287260148559</v>
      </c>
      <c r="R422" s="40">
        <f t="shared" ref="R422:S422" si="838">SLOPE(N387:N422,$I387:$I422)</f>
        <v>1.4456325585724388</v>
      </c>
      <c r="S422" s="40">
        <f t="shared" si="838"/>
        <v>1.2667809744371641</v>
      </c>
      <c r="T422" s="29">
        <f t="shared" si="773"/>
        <v>5.4016978805974253E-5</v>
      </c>
      <c r="U422" s="43"/>
      <c r="V422" s="23">
        <f>'Conservative Formula 2025'!M422-J422</f>
        <v>-5.9752410721962334E-3</v>
      </c>
      <c r="W422" s="23">
        <f>'Conservative Formula 2025'!N422-J422</f>
        <v>-1.5880861399043732E-2</v>
      </c>
      <c r="X422" s="40">
        <f t="shared" ref="X422:X485" si="839">SLOPE(V387:V422,$I387:$I422)</f>
        <v>0.81480832883496912</v>
      </c>
      <c r="Y422" s="40">
        <f t="shared" ref="Y422:Y485" si="840">SLOPE(W387:W422,$I387:$I422)</f>
        <v>1.5426398264823007</v>
      </c>
      <c r="Z422" s="29">
        <f t="shared" si="770"/>
        <v>3.1181701589859277E-3</v>
      </c>
      <c r="AA422" s="6"/>
    </row>
    <row r="423" spans="1:27" x14ac:dyDescent="0.2">
      <c r="A423" s="24">
        <v>23376</v>
      </c>
      <c r="B423" s="4">
        <v>5.50099547602656E-6</v>
      </c>
      <c r="C423" s="4">
        <v>9.9445684083774299E-3</v>
      </c>
      <c r="D423" s="4">
        <v>-6.5904624061845496E-3</v>
      </c>
      <c r="E423" s="4">
        <v>2.6918342117265626E-2</v>
      </c>
      <c r="F423" s="4">
        <v>2.2696393156392825E-2</v>
      </c>
      <c r="G423" s="4">
        <v>1.0678426777270378E-2</v>
      </c>
      <c r="I423" s="4">
        <v>1.83E-2</v>
      </c>
      <c r="J423" s="4">
        <v>2.8999999999999998E-3</v>
      </c>
      <c r="L423" s="23">
        <f t="shared" si="762"/>
        <v>-2.8944990045239732E-3</v>
      </c>
      <c r="M423" s="23">
        <f t="shared" si="763"/>
        <v>2.4018342117265626E-2</v>
      </c>
      <c r="N423" s="23">
        <f t="shared" si="764"/>
        <v>-9.4904624061845494E-3</v>
      </c>
      <c r="O423" s="23">
        <f t="shared" si="765"/>
        <v>7.778426777270378E-3</v>
      </c>
      <c r="P423" s="40">
        <f t="shared" si="836"/>
        <v>0.84602596293115762</v>
      </c>
      <c r="Q423" s="40">
        <f t="shared" ref="Q423" si="841">MAX(0.25,SLOPE(M388:M423,$I388:$I423))</f>
        <v>0.81144050553616465</v>
      </c>
      <c r="R423" s="40">
        <f t="shared" ref="R423:S423" si="842">SLOPE(N388:N423,$I388:$I423)</f>
        <v>1.4525728909443754</v>
      </c>
      <c r="S423" s="40">
        <f t="shared" si="842"/>
        <v>1.2685978129956803</v>
      </c>
      <c r="T423" s="29">
        <f t="shared" si="773"/>
        <v>1.3195263906687495E-2</v>
      </c>
      <c r="U423" s="43"/>
      <c r="V423" s="23">
        <f>'Conservative Formula 2025'!M423-J423</f>
        <v>1.8002776986137406E-2</v>
      </c>
      <c r="W423" s="23">
        <f>'Conservative Formula 2025'!N423-J423</f>
        <v>-2.5313624984153335E-2</v>
      </c>
      <c r="X423" s="40">
        <f t="shared" si="839"/>
        <v>0.82591051201629451</v>
      </c>
      <c r="Y423" s="40">
        <f t="shared" si="840"/>
        <v>1.5570083169083684</v>
      </c>
      <c r="Z423" s="29">
        <f t="shared" si="770"/>
        <v>3.8503783541450017E-2</v>
      </c>
      <c r="AA423" s="6"/>
    </row>
    <row r="424" spans="1:27" x14ac:dyDescent="0.2">
      <c r="A424" s="24">
        <v>23407</v>
      </c>
      <c r="B424" s="4">
        <v>2.427920415372542E-2</v>
      </c>
      <c r="C424" s="4">
        <v>2.9258053759369185E-2</v>
      </c>
      <c r="D424" s="4">
        <v>4.3913943498206098E-3</v>
      </c>
      <c r="E424" s="4">
        <v>2.9011314447045411E-2</v>
      </c>
      <c r="F424" s="4">
        <v>2.8492532102250667E-2</v>
      </c>
      <c r="G424" s="4">
        <v>1.7925793298934956E-2</v>
      </c>
      <c r="I424" s="4">
        <v>2.2400000000000003E-2</v>
      </c>
      <c r="J424" s="4">
        <v>3.0000000000000001E-3</v>
      </c>
      <c r="L424" s="23">
        <f t="shared" si="762"/>
        <v>2.1279204153725421E-2</v>
      </c>
      <c r="M424" s="23">
        <f t="shared" si="763"/>
        <v>2.6011314447045412E-2</v>
      </c>
      <c r="N424" s="23">
        <f t="shared" si="764"/>
        <v>1.3913943498206098E-3</v>
      </c>
      <c r="O424" s="23">
        <f t="shared" si="765"/>
        <v>1.4925793298934956E-2</v>
      </c>
      <c r="P424" s="40">
        <f t="shared" si="836"/>
        <v>0.81763826155077635</v>
      </c>
      <c r="Q424" s="40">
        <f t="shared" ref="Q424" si="843">MAX(0.25,SLOPE(M389:M424,$I389:$I424))</f>
        <v>0.80131762230514292</v>
      </c>
      <c r="R424" s="40">
        <f t="shared" ref="R424:S424" si="844">SLOPE(N389:N424,$I389:$I424)</f>
        <v>1.4445162865109085</v>
      </c>
      <c r="S424" s="40">
        <f t="shared" si="844"/>
        <v>1.2853529744877239</v>
      </c>
      <c r="T424" s="29">
        <f t="shared" si="773"/>
        <v>2.2242105818973727E-2</v>
      </c>
      <c r="U424" s="43"/>
      <c r="V424" s="23">
        <f>'Conservative Formula 2025'!M424-J424</f>
        <v>2.085692658210803E-2</v>
      </c>
      <c r="W424" s="23">
        <f>'Conservative Formula 2025'!N424-J424</f>
        <v>6.3399869104198174E-3</v>
      </c>
      <c r="X424" s="40">
        <f t="shared" si="839"/>
        <v>0.81275679171090742</v>
      </c>
      <c r="Y424" s="40">
        <f t="shared" si="840"/>
        <v>1.5158557013284741</v>
      </c>
      <c r="Z424" s="29">
        <f t="shared" si="770"/>
        <v>2.1181349307027721E-2</v>
      </c>
      <c r="AA424" s="6"/>
    </row>
    <row r="425" spans="1:27" x14ac:dyDescent="0.2">
      <c r="A425" s="24">
        <v>23435</v>
      </c>
      <c r="B425" s="4">
        <v>2.6230279913315613E-2</v>
      </c>
      <c r="C425" s="4">
        <v>2.9577981362556516E-2</v>
      </c>
      <c r="D425" s="4">
        <v>3.7861569576292498E-2</v>
      </c>
      <c r="E425" s="4">
        <v>1.2205852025126251E-2</v>
      </c>
      <c r="F425" s="4">
        <v>2.3684968274838569E-2</v>
      </c>
      <c r="G425" s="4">
        <v>2.2639092178196041E-2</v>
      </c>
      <c r="I425" s="4">
        <v>1.54E-2</v>
      </c>
      <c r="J425" s="4">
        <v>2.5999999999999999E-3</v>
      </c>
      <c r="L425" s="23">
        <f t="shared" si="762"/>
        <v>2.3630279913315615E-2</v>
      </c>
      <c r="M425" s="23">
        <f t="shared" si="763"/>
        <v>9.6058520251262516E-3</v>
      </c>
      <c r="N425" s="23">
        <f t="shared" si="764"/>
        <v>3.5261569576292499E-2</v>
      </c>
      <c r="O425" s="23">
        <f t="shared" si="765"/>
        <v>2.0039092178196043E-2</v>
      </c>
      <c r="P425" s="40">
        <f t="shared" si="836"/>
        <v>0.80643511085244668</v>
      </c>
      <c r="Q425" s="40">
        <f t="shared" ref="Q425" si="845">MAX(0.25,SLOPE(M390:M425,$I390:$I425))</f>
        <v>0.80768026639514567</v>
      </c>
      <c r="R425" s="40">
        <f t="shared" ref="R425:S425" si="846">SLOPE(N390:N425,$I390:$I425)</f>
        <v>1.4260774235239839</v>
      </c>
      <c r="S425" s="40">
        <f t="shared" si="846"/>
        <v>1.2748997218482572</v>
      </c>
      <c r="T425" s="29">
        <f t="shared" si="773"/>
        <v>4.4362046280167072E-4</v>
      </c>
      <c r="U425" s="43"/>
      <c r="V425" s="23">
        <f>'Conservative Formula 2025'!M425-J425</f>
        <v>2.7672359923066762E-2</v>
      </c>
      <c r="W425" s="23">
        <f>'Conservative Formula 2025'!N425-J425</f>
        <v>3.8319001734388118E-2</v>
      </c>
      <c r="X425" s="40">
        <f t="shared" si="839"/>
        <v>0.80661100396594454</v>
      </c>
      <c r="Y425" s="40">
        <f t="shared" si="840"/>
        <v>1.5035227386853474</v>
      </c>
      <c r="Z425" s="29">
        <f t="shared" si="770"/>
        <v>8.7687358688646709E-3</v>
      </c>
      <c r="AA425" s="6"/>
    </row>
    <row r="426" spans="1:27" x14ac:dyDescent="0.2">
      <c r="A426" s="24">
        <v>23467</v>
      </c>
      <c r="B426" s="4">
        <v>4.157642630330094E-2</v>
      </c>
      <c r="C426" s="4">
        <v>4.8164698640091208E-2</v>
      </c>
      <c r="D426" s="4">
        <v>3.7462738663091688E-2</v>
      </c>
      <c r="E426" s="4">
        <v>6.8678387968261756E-3</v>
      </c>
      <c r="F426" s="4">
        <v>2.4445822276624174E-2</v>
      </c>
      <c r="G426" s="4">
        <v>3.107898992284519E-2</v>
      </c>
      <c r="I426" s="4">
        <v>1.41E-2</v>
      </c>
      <c r="J426" s="4">
        <v>3.0999999999999999E-3</v>
      </c>
      <c r="L426" s="23">
        <f t="shared" si="762"/>
        <v>3.8476426303300941E-2</v>
      </c>
      <c r="M426" s="23">
        <f t="shared" si="763"/>
        <v>3.7678387968261757E-3</v>
      </c>
      <c r="N426" s="23">
        <f t="shared" si="764"/>
        <v>3.436273866309169E-2</v>
      </c>
      <c r="O426" s="23">
        <f t="shared" si="765"/>
        <v>2.7978989922845192E-2</v>
      </c>
      <c r="P426" s="40">
        <f t="shared" si="836"/>
        <v>0.80319480732429571</v>
      </c>
      <c r="Q426" s="40">
        <f t="shared" ref="Q426" si="847">MAX(0.25,SLOPE(M391:M426,$I391:$I426))</f>
        <v>0.8039021445521074</v>
      </c>
      <c r="R426" s="40">
        <f t="shared" ref="R426:S426" si="848">SLOPE(N391:N426,$I391:$I426)</f>
        <v>1.4134014572446127</v>
      </c>
      <c r="S426" s="40">
        <f t="shared" si="848"/>
        <v>1.2755828010423242</v>
      </c>
      <c r="T426" s="29">
        <f t="shared" si="773"/>
        <v>3.1673709771475426E-3</v>
      </c>
      <c r="U426" s="43"/>
      <c r="V426" s="23">
        <f>'Conservative Formula 2025'!M426-J426</f>
        <v>2.6387986410352775E-2</v>
      </c>
      <c r="W426" s="23">
        <f>'Conservative Formula 2025'!N426-J426</f>
        <v>2.2827492641934836E-2</v>
      </c>
      <c r="X426" s="40">
        <f t="shared" si="839"/>
        <v>0.80544450115970001</v>
      </c>
      <c r="Y426" s="40">
        <f t="shared" si="840"/>
        <v>1.4923007622845312</v>
      </c>
      <c r="Z426" s="29">
        <f t="shared" si="770"/>
        <v>1.7531965229843245E-2</v>
      </c>
      <c r="AA426" s="6"/>
    </row>
    <row r="427" spans="1:27" x14ac:dyDescent="0.2">
      <c r="A427" s="24">
        <v>23497</v>
      </c>
      <c r="B427" s="4">
        <v>9.0421740468007439E-3</v>
      </c>
      <c r="C427" s="4">
        <v>-1.0017821973735686E-3</v>
      </c>
      <c r="D427" s="4">
        <v>-1.6371763691540364E-2</v>
      </c>
      <c r="E427" s="4">
        <v>1.8529713528572245E-2</v>
      </c>
      <c r="F427" s="4">
        <v>-7.8902619676850527E-3</v>
      </c>
      <c r="G427" s="4">
        <v>-2.1247329058247666E-2</v>
      </c>
      <c r="I427" s="4">
        <v>1E-3</v>
      </c>
      <c r="J427" s="4">
        <v>2.8999999999999998E-3</v>
      </c>
      <c r="L427" s="23">
        <f t="shared" si="762"/>
        <v>6.1421740468007441E-3</v>
      </c>
      <c r="M427" s="23">
        <f t="shared" si="763"/>
        <v>1.5629713528572245E-2</v>
      </c>
      <c r="N427" s="23">
        <f t="shared" si="764"/>
        <v>-1.9271763691540364E-2</v>
      </c>
      <c r="O427" s="23">
        <f t="shared" si="765"/>
        <v>-2.4147329058247666E-2</v>
      </c>
      <c r="P427" s="40">
        <f t="shared" si="836"/>
        <v>0.80328056966526384</v>
      </c>
      <c r="Q427" s="40">
        <f t="shared" ref="Q427" si="849">MAX(0.25,SLOPE(M392:M427,$I392:$I427))</f>
        <v>0.80315902804090678</v>
      </c>
      <c r="R427" s="40">
        <f t="shared" ref="R427:S427" si="850">SLOPE(N392:N427,$I392:$I427)</f>
        <v>1.4154473360312247</v>
      </c>
      <c r="S427" s="40">
        <f t="shared" si="850"/>
        <v>1.2769388945805</v>
      </c>
      <c r="T427" s="29">
        <f t="shared" si="773"/>
        <v>2.9827470096554877E-2</v>
      </c>
      <c r="U427" s="43"/>
      <c r="V427" s="23">
        <f>'Conservative Formula 2025'!M427-J427</f>
        <v>3.4766565656586673E-3</v>
      </c>
      <c r="W427" s="23">
        <f>'Conservative Formula 2025'!N427-J427</f>
        <v>-1.2806356846104303E-2</v>
      </c>
      <c r="X427" s="40">
        <f t="shared" si="839"/>
        <v>0.80578382814124738</v>
      </c>
      <c r="Y427" s="40">
        <f t="shared" si="840"/>
        <v>1.4919962681814398</v>
      </c>
      <c r="Z427" s="29">
        <f t="shared" si="770"/>
        <v>1.2898063778995805E-2</v>
      </c>
      <c r="AA427" s="6"/>
    </row>
    <row r="428" spans="1:27" x14ac:dyDescent="0.2">
      <c r="A428" s="24">
        <v>23526</v>
      </c>
      <c r="B428" s="4">
        <v>1.1433848390264068E-2</v>
      </c>
      <c r="C428" s="4">
        <v>1.5102549596419212E-2</v>
      </c>
      <c r="D428" s="4">
        <v>1.605364287937272E-2</v>
      </c>
      <c r="E428" s="4">
        <v>1.483537753405928E-2</v>
      </c>
      <c r="F428" s="4">
        <v>2.1198233852127935E-2</v>
      </c>
      <c r="G428" s="4">
        <v>5.7075961462753622E-3</v>
      </c>
      <c r="I428" s="4">
        <v>1.4199999999999999E-2</v>
      </c>
      <c r="J428" s="4">
        <v>2.5999999999999999E-3</v>
      </c>
      <c r="L428" s="23">
        <f t="shared" si="762"/>
        <v>8.8338483902640676E-3</v>
      </c>
      <c r="M428" s="23">
        <f t="shared" si="763"/>
        <v>1.223537753405928E-2</v>
      </c>
      <c r="N428" s="23">
        <f t="shared" si="764"/>
        <v>1.3453642879372721E-2</v>
      </c>
      <c r="O428" s="23">
        <f t="shared" si="765"/>
        <v>3.1075961462753623E-3</v>
      </c>
      <c r="P428" s="40">
        <f t="shared" si="836"/>
        <v>0.79570652285192012</v>
      </c>
      <c r="Q428" s="40">
        <f t="shared" ref="Q428" si="851">MAX(0.25,SLOPE(M393:M428,$I393:$I428))</f>
        <v>0.80558474717877493</v>
      </c>
      <c r="R428" s="40">
        <f t="shared" ref="R428:S428" si="852">SLOPE(N393:N428,$I393:$I428)</f>
        <v>1.4122357961567868</v>
      </c>
      <c r="S428" s="40">
        <f t="shared" si="852"/>
        <v>1.2703129828181463</v>
      </c>
      <c r="T428" s="29">
        <f t="shared" si="773"/>
        <v>7.146390244008754E-3</v>
      </c>
      <c r="U428" s="43"/>
      <c r="V428" s="23">
        <f>'Conservative Formula 2025'!M428-J428</f>
        <v>1.546301108540298E-2</v>
      </c>
      <c r="W428" s="23">
        <f>'Conservative Formula 2025'!N428-J428</f>
        <v>-5.5541485629068774E-3</v>
      </c>
      <c r="X428" s="40">
        <f t="shared" si="839"/>
        <v>0.80060489774136934</v>
      </c>
      <c r="Y428" s="40">
        <f t="shared" si="840"/>
        <v>1.4801623810059634</v>
      </c>
      <c r="Z428" s="29">
        <f t="shared" si="770"/>
        <v>2.2912653096284388E-2</v>
      </c>
      <c r="AA428" s="6"/>
    </row>
    <row r="429" spans="1:27" x14ac:dyDescent="0.2">
      <c r="A429" s="24">
        <v>23558</v>
      </c>
      <c r="B429" s="4">
        <v>1.2545834629099195E-2</v>
      </c>
      <c r="C429" s="4">
        <v>2.7536501503980793E-2</v>
      </c>
      <c r="D429" s="4">
        <v>1.3126947685436763E-2</v>
      </c>
      <c r="E429" s="4">
        <v>1.918067276944968E-2</v>
      </c>
      <c r="F429" s="4">
        <v>1.4324988917040926E-2</v>
      </c>
      <c r="G429" s="4">
        <v>1.7877267468019875E-2</v>
      </c>
      <c r="I429" s="4">
        <v>1.2699999999999999E-2</v>
      </c>
      <c r="J429" s="4">
        <v>3.0000000000000001E-3</v>
      </c>
      <c r="L429" s="23">
        <f t="shared" si="762"/>
        <v>9.5458346290991959E-3</v>
      </c>
      <c r="M429" s="23">
        <f t="shared" si="763"/>
        <v>1.6180672769449681E-2</v>
      </c>
      <c r="N429" s="23">
        <f t="shared" si="764"/>
        <v>1.0126947685436764E-2</v>
      </c>
      <c r="O429" s="23">
        <f t="shared" si="765"/>
        <v>1.4877267468019876E-2</v>
      </c>
      <c r="P429" s="40">
        <f t="shared" si="836"/>
        <v>0.79113140506924329</v>
      </c>
      <c r="Q429" s="40">
        <f t="shared" ref="Q429" si="853">MAX(0.25,SLOPE(M394:M429,$I394:$I429))</f>
        <v>0.80578714414765429</v>
      </c>
      <c r="R429" s="40">
        <f t="shared" ref="R429:S429" si="854">SLOPE(N394:N429,$I394:$I429)</f>
        <v>1.3987907569109685</v>
      </c>
      <c r="S429" s="40">
        <f t="shared" si="854"/>
        <v>1.2729381380559177</v>
      </c>
      <c r="T429" s="29">
        <f t="shared" si="773"/>
        <v>6.5999713840660112E-3</v>
      </c>
      <c r="U429" s="43"/>
      <c r="V429" s="23">
        <f>'Conservative Formula 2025'!M429-J429</f>
        <v>1.727883018573995E-2</v>
      </c>
      <c r="W429" s="23">
        <f>'Conservative Formula 2025'!N429-J429</f>
        <v>1.621839077552523E-2</v>
      </c>
      <c r="X429" s="40">
        <f t="shared" si="839"/>
        <v>0.79640649233838567</v>
      </c>
      <c r="Y429" s="40">
        <f t="shared" si="840"/>
        <v>1.4809660214128662</v>
      </c>
      <c r="Z429" s="29">
        <f t="shared" si="770"/>
        <v>1.0625048978864233E-2</v>
      </c>
      <c r="AA429" s="6"/>
    </row>
    <row r="430" spans="1:27" x14ac:dyDescent="0.2">
      <c r="A430" s="24">
        <v>23589</v>
      </c>
      <c r="B430" s="4">
        <v>2.1794035599392192E-2</v>
      </c>
      <c r="C430" s="4">
        <v>3.1169285610686215E-2</v>
      </c>
      <c r="D430" s="4">
        <v>2.9039857250240164E-2</v>
      </c>
      <c r="E430" s="4">
        <v>2.6015412267702098E-2</v>
      </c>
      <c r="F430" s="4">
        <v>1.52106705648416E-2</v>
      </c>
      <c r="G430" s="4">
        <v>1.2686216946739881E-2</v>
      </c>
      <c r="I430" s="4">
        <v>1.7399999999999999E-2</v>
      </c>
      <c r="J430" s="4">
        <v>3.0000000000000001E-3</v>
      </c>
      <c r="L430" s="23">
        <f t="shared" si="762"/>
        <v>1.8794035599392193E-2</v>
      </c>
      <c r="M430" s="23">
        <f t="shared" si="763"/>
        <v>2.3015412267702099E-2</v>
      </c>
      <c r="N430" s="23">
        <f t="shared" si="764"/>
        <v>2.6039857250240165E-2</v>
      </c>
      <c r="O430" s="23">
        <f t="shared" si="765"/>
        <v>9.6862169467398819E-3</v>
      </c>
      <c r="P430" s="40">
        <f t="shared" si="836"/>
        <v>0.80066161980783124</v>
      </c>
      <c r="Q430" s="40">
        <f t="shared" ref="Q430" si="855">MAX(0.25,SLOPE(M395:M430,$I395:$I430))</f>
        <v>0.80145500544010861</v>
      </c>
      <c r="R430" s="40">
        <f t="shared" ref="R430:S430" si="856">SLOPE(N395:N430,$I395:$I430)</f>
        <v>1.4094116171253463</v>
      </c>
      <c r="S430" s="40">
        <f t="shared" si="856"/>
        <v>1.2794887792764877</v>
      </c>
      <c r="T430" s="29">
        <f t="shared" si="773"/>
        <v>1.3046612809918083E-2</v>
      </c>
      <c r="U430" s="43"/>
      <c r="V430" s="23">
        <f>'Conservative Formula 2025'!M430-J430</f>
        <v>3.1336646464648621E-2</v>
      </c>
      <c r="W430" s="23">
        <f>'Conservative Formula 2025'!N430-J430</f>
        <v>2.7197699999999329E-2</v>
      </c>
      <c r="X430" s="40">
        <f t="shared" si="839"/>
        <v>0.80798900264366769</v>
      </c>
      <c r="Y430" s="40">
        <f t="shared" si="840"/>
        <v>1.4998342531483897</v>
      </c>
      <c r="Z430" s="29">
        <f t="shared" si="770"/>
        <v>2.0982715466443088E-2</v>
      </c>
      <c r="AA430" s="6"/>
    </row>
    <row r="431" spans="1:27" x14ac:dyDescent="0.2">
      <c r="A431" s="24">
        <v>23620</v>
      </c>
      <c r="B431" s="4">
        <v>-4.7881578565134308E-4</v>
      </c>
      <c r="C431" s="4">
        <v>-9.5242139636385614E-3</v>
      </c>
      <c r="D431" s="4">
        <v>-1.4173475968214055E-2</v>
      </c>
      <c r="E431" s="4">
        <v>-9.063981225523654E-3</v>
      </c>
      <c r="F431" s="4">
        <v>-1.4202924887503743E-2</v>
      </c>
      <c r="G431" s="4">
        <v>-1.3917267471450501E-2</v>
      </c>
      <c r="I431" s="4">
        <v>-1.44E-2</v>
      </c>
      <c r="J431" s="4">
        <v>2.8000000000000004E-3</v>
      </c>
      <c r="L431" s="23">
        <f t="shared" si="762"/>
        <v>-3.2788157856513435E-3</v>
      </c>
      <c r="M431" s="23">
        <f t="shared" si="763"/>
        <v>-1.1863981225523654E-2</v>
      </c>
      <c r="N431" s="23">
        <f t="shared" si="764"/>
        <v>-1.6973475968214056E-2</v>
      </c>
      <c r="O431" s="23">
        <f t="shared" si="765"/>
        <v>-1.6717267471450501E-2</v>
      </c>
      <c r="P431" s="40">
        <f t="shared" si="836"/>
        <v>0.79809421749905052</v>
      </c>
      <c r="Q431" s="40">
        <f t="shared" ref="Q431" si="857">MAX(0.25,SLOPE(M396:M431,$I396:$I431))</f>
        <v>0.80753208370330687</v>
      </c>
      <c r="R431" s="40">
        <f t="shared" ref="R431:S431" si="858">SLOPE(N396:N431,$I396:$I431)</f>
        <v>1.4157999910190766</v>
      </c>
      <c r="S431" s="40">
        <f t="shared" si="858"/>
        <v>1.2765252810422674</v>
      </c>
      <c r="T431" s="29">
        <f t="shared" si="773"/>
        <v>3.1051744066112122E-3</v>
      </c>
      <c r="U431" s="43"/>
      <c r="V431" s="23">
        <f>'Conservative Formula 2025'!M431-J431</f>
        <v>-5.4763297715488581E-3</v>
      </c>
      <c r="W431" s="23">
        <f>'Conservative Formula 2025'!N431-J431</f>
        <v>-1.8006259756744056E-2</v>
      </c>
      <c r="X431" s="40">
        <f t="shared" si="839"/>
        <v>0.80586051978066864</v>
      </c>
      <c r="Y431" s="40">
        <f t="shared" si="840"/>
        <v>1.5060020284015563</v>
      </c>
      <c r="Z431" s="29">
        <f t="shared" si="770"/>
        <v>5.2277716489344131E-3</v>
      </c>
      <c r="AA431" s="6"/>
    </row>
    <row r="432" spans="1:27" x14ac:dyDescent="0.2">
      <c r="A432" s="24">
        <v>23650</v>
      </c>
      <c r="B432" s="4">
        <v>2.0060636662522668E-2</v>
      </c>
      <c r="C432" s="4">
        <v>3.0648782908694105E-2</v>
      </c>
      <c r="D432" s="4">
        <v>6.1984378536990015E-2</v>
      </c>
      <c r="E432" s="4">
        <v>2.3520654331933954E-2</v>
      </c>
      <c r="F432" s="4">
        <v>3.2984926300250628E-2</v>
      </c>
      <c r="G432" s="4">
        <v>4.74564930749104E-2</v>
      </c>
      <c r="I432" s="4">
        <v>2.69E-2</v>
      </c>
      <c r="J432" s="4">
        <v>2.8000000000000004E-3</v>
      </c>
      <c r="L432" s="23">
        <f t="shared" si="762"/>
        <v>1.7260636662522668E-2</v>
      </c>
      <c r="M432" s="23">
        <f t="shared" si="763"/>
        <v>2.0720654331933954E-2</v>
      </c>
      <c r="N432" s="23">
        <f t="shared" si="764"/>
        <v>5.9184378536990018E-2</v>
      </c>
      <c r="O432" s="23">
        <f t="shared" si="765"/>
        <v>4.4656493074910403E-2</v>
      </c>
      <c r="P432" s="40">
        <f t="shared" si="836"/>
        <v>0.7949217473182818</v>
      </c>
      <c r="Q432" s="40">
        <f t="shared" ref="Q432" si="859">MAX(0.25,SLOPE(M397:M432,$I397:$I432))</f>
        <v>0.80835332291365503</v>
      </c>
      <c r="R432" s="40">
        <f t="shared" ref="R432:S432" si="860">SLOPE(N397:N432,$I397:$I432)</f>
        <v>1.4182038894947939</v>
      </c>
      <c r="S432" s="40">
        <f t="shared" si="860"/>
        <v>1.2735155764312149</v>
      </c>
      <c r="T432" s="29">
        <f t="shared" si="773"/>
        <v>-1.4749541020077112E-2</v>
      </c>
      <c r="U432" s="43"/>
      <c r="V432" s="23">
        <f>'Conservative Formula 2025'!M432-J432</f>
        <v>2.6099456937799827E-2</v>
      </c>
      <c r="W432" s="23">
        <f>'Conservative Formula 2025'!N432-J432</f>
        <v>6.1854817091446496E-2</v>
      </c>
      <c r="X432" s="40">
        <f t="shared" si="839"/>
        <v>0.80251133382564577</v>
      </c>
      <c r="Y432" s="40">
        <f t="shared" si="840"/>
        <v>1.5122014412983797</v>
      </c>
      <c r="Z432" s="29">
        <f t="shared" si="770"/>
        <v>-8.6851355061828145E-3</v>
      </c>
      <c r="AA432" s="6"/>
    </row>
    <row r="433" spans="1:27" x14ac:dyDescent="0.2">
      <c r="A433" s="24">
        <v>23680</v>
      </c>
      <c r="B433" s="4">
        <v>1.930949401601123E-2</v>
      </c>
      <c r="C433" s="4">
        <v>2.278349555612702E-2</v>
      </c>
      <c r="D433" s="4">
        <v>8.1814519256309115E-3</v>
      </c>
      <c r="E433" s="4">
        <v>1.2531796272774454E-2</v>
      </c>
      <c r="F433" s="4">
        <v>5.0146827151573703E-3</v>
      </c>
      <c r="G433" s="4">
        <v>6.4443428990810236E-3</v>
      </c>
      <c r="I433" s="4">
        <v>5.8999999999999999E-3</v>
      </c>
      <c r="J433" s="4">
        <v>2.8999999999999998E-3</v>
      </c>
      <c r="L433" s="23">
        <f t="shared" si="762"/>
        <v>1.6409494016011231E-2</v>
      </c>
      <c r="M433" s="23">
        <f t="shared" si="763"/>
        <v>9.6317962727744538E-3</v>
      </c>
      <c r="N433" s="23">
        <f t="shared" si="764"/>
        <v>5.2814519256309117E-3</v>
      </c>
      <c r="O433" s="23">
        <f t="shared" si="765"/>
        <v>3.5443428990810238E-3</v>
      </c>
      <c r="P433" s="40">
        <f t="shared" si="836"/>
        <v>0.79602984994881976</v>
      </c>
      <c r="Q433" s="40">
        <f t="shared" ref="Q433" si="861">MAX(0.25,SLOPE(M398:M433,$I398:$I433))</f>
        <v>0.80392352353394603</v>
      </c>
      <c r="R433" s="40">
        <f t="shared" ref="R433:S433" si="862">SLOPE(N398:N433,$I398:$I433)</f>
        <v>1.4301299251479174</v>
      </c>
      <c r="S433" s="40">
        <f t="shared" si="862"/>
        <v>1.2809605864001365</v>
      </c>
      <c r="T433" s="29">
        <f t="shared" si="773"/>
        <v>1.3025537338943086E-2</v>
      </c>
      <c r="U433" s="43"/>
      <c r="V433" s="23">
        <f>'Conservative Formula 2025'!M433-J433</f>
        <v>2.3704697861484672E-2</v>
      </c>
      <c r="W433" s="23">
        <f>'Conservative Formula 2025'!N433-J433</f>
        <v>1.8564969999998918E-2</v>
      </c>
      <c r="X433" s="40">
        <f t="shared" si="839"/>
        <v>0.80201818694233773</v>
      </c>
      <c r="Y433" s="40">
        <f t="shared" si="840"/>
        <v>1.5275825576903288</v>
      </c>
      <c r="Z433" s="29">
        <f t="shared" si="770"/>
        <v>1.7261363445511754E-2</v>
      </c>
      <c r="AA433" s="6"/>
    </row>
    <row r="434" spans="1:27" x14ac:dyDescent="0.2">
      <c r="A434" s="24">
        <v>23711</v>
      </c>
      <c r="B434" s="4">
        <v>6.8269535579839058E-3</v>
      </c>
      <c r="C434" s="4">
        <v>-5.1504228649985606E-3</v>
      </c>
      <c r="D434" s="4">
        <v>-1.1788001168536621E-2</v>
      </c>
      <c r="E434" s="4">
        <v>6.7161017920516208E-3</v>
      </c>
      <c r="F434" s="4">
        <v>6.3709246721166402E-4</v>
      </c>
      <c r="G434" s="4">
        <v>-1.1874270619134597E-2</v>
      </c>
      <c r="I434" s="4">
        <v>0</v>
      </c>
      <c r="J434" s="4">
        <v>2.8999999999999998E-3</v>
      </c>
      <c r="L434" s="23">
        <f t="shared" si="762"/>
        <v>3.926953557983906E-3</v>
      </c>
      <c r="M434" s="23">
        <f t="shared" si="763"/>
        <v>3.816101792051621E-3</v>
      </c>
      <c r="N434" s="23">
        <f t="shared" si="764"/>
        <v>-1.4688001168536621E-2</v>
      </c>
      <c r="O434" s="23">
        <f t="shared" si="765"/>
        <v>-1.4774270619134597E-2</v>
      </c>
      <c r="P434" s="40">
        <f t="shared" si="836"/>
        <v>0.79598373855722526</v>
      </c>
      <c r="Q434" s="40">
        <f t="shared" ref="Q434" si="863">MAX(0.25,SLOPE(M399:M434,$I399:$I434))</f>
        <v>0.79388054514675177</v>
      </c>
      <c r="R434" s="40">
        <f t="shared" ref="R434:S434" si="864">SLOPE(N399:N434,$I399:$I434)</f>
        <v>1.4380928326033016</v>
      </c>
      <c r="S434" s="40">
        <f t="shared" si="864"/>
        <v>1.2902243383105356</v>
      </c>
      <c r="T434" s="29">
        <f t="shared" si="773"/>
        <v>1.5742080107353652E-2</v>
      </c>
      <c r="U434" s="43"/>
      <c r="V434" s="23">
        <f>'Conservative Formula 2025'!M434-J434</f>
        <v>2.2723594811270564E-4</v>
      </c>
      <c r="W434" s="23">
        <f>'Conservative Formula 2025'!N434-J434</f>
        <v>1.7907205727579895E-3</v>
      </c>
      <c r="X434" s="40">
        <f t="shared" si="839"/>
        <v>0.80085302098455557</v>
      </c>
      <c r="Y434" s="40">
        <f t="shared" si="840"/>
        <v>1.5433484459905029</v>
      </c>
      <c r="Z434" s="29">
        <f t="shared" si="770"/>
        <v>-8.8892763427257139E-4</v>
      </c>
      <c r="AA434" s="6"/>
    </row>
    <row r="435" spans="1:27" x14ac:dyDescent="0.2">
      <c r="A435" s="24">
        <v>23742</v>
      </c>
      <c r="B435" s="4">
        <v>2.3427994232909644E-3</v>
      </c>
      <c r="C435" s="4">
        <v>-1.2778086658489229E-2</v>
      </c>
      <c r="D435" s="4">
        <v>-2.2924898156067908E-2</v>
      </c>
      <c r="E435" s="4">
        <v>1.0522679486390851E-2</v>
      </c>
      <c r="F435" s="4">
        <v>-5.2055434252846755E-3</v>
      </c>
      <c r="G435" s="4">
        <v>6.4797288169837763E-3</v>
      </c>
      <c r="I435" s="4">
        <v>2.9999999999999997E-4</v>
      </c>
      <c r="J435" s="4">
        <v>3.0999999999999999E-3</v>
      </c>
      <c r="L435" s="23">
        <f t="shared" si="762"/>
        <v>-7.5720057670903554E-4</v>
      </c>
      <c r="M435" s="23">
        <f t="shared" si="763"/>
        <v>7.4226794863908509E-3</v>
      </c>
      <c r="N435" s="23">
        <f t="shared" si="764"/>
        <v>-2.6024898156067906E-2</v>
      </c>
      <c r="O435" s="23">
        <f t="shared" si="765"/>
        <v>3.3797288169837764E-3</v>
      </c>
      <c r="P435" s="40">
        <f t="shared" si="836"/>
        <v>0.79501138725422005</v>
      </c>
      <c r="Q435" s="40">
        <f t="shared" ref="Q435" si="865">MAX(0.25,SLOPE(M400:M435,$I400:$I435))</f>
        <v>0.79375442850019318</v>
      </c>
      <c r="R435" s="40">
        <f t="shared" ref="R435:S435" si="866">SLOPE(N400:N435,$I400:$I435)</f>
        <v>1.4397491586178079</v>
      </c>
      <c r="S435" s="40">
        <f t="shared" si="866"/>
        <v>1.2905282844649268</v>
      </c>
      <c r="T435" s="29">
        <f t="shared" si="773"/>
        <v>1.1937958764926013E-2</v>
      </c>
      <c r="U435" s="43"/>
      <c r="V435" s="23">
        <f>'Conservative Formula 2025'!M435-J435</f>
        <v>-1.7461205470532211E-2</v>
      </c>
      <c r="W435" s="23">
        <f>'Conservative Formula 2025'!N435-J435</f>
        <v>-2.3552690950966244E-2</v>
      </c>
      <c r="X435" s="40">
        <f t="shared" si="839"/>
        <v>0.80130732414614814</v>
      </c>
      <c r="Y435" s="40">
        <f t="shared" si="840"/>
        <v>1.5460260069769773</v>
      </c>
      <c r="Z435" s="29">
        <f t="shared" si="770"/>
        <v>-6.5424851162606684E-3</v>
      </c>
      <c r="AA435" s="6"/>
    </row>
    <row r="436" spans="1:27" x14ac:dyDescent="0.2">
      <c r="A436" s="24">
        <v>23771</v>
      </c>
      <c r="B436" s="4">
        <v>4.2357033337488081E-2</v>
      </c>
      <c r="C436" s="4">
        <v>7.0524128799184682E-2</v>
      </c>
      <c r="D436" s="4">
        <v>8.4456598267963923E-2</v>
      </c>
      <c r="E436" s="4">
        <v>2.4342472205536758E-2</v>
      </c>
      <c r="F436" s="4">
        <v>4.5182277984924024E-2</v>
      </c>
      <c r="G436" s="4">
        <v>5.8661374516291831E-2</v>
      </c>
      <c r="I436" s="4">
        <v>3.5400000000000001E-2</v>
      </c>
      <c r="J436" s="4">
        <v>2.8000000000000004E-3</v>
      </c>
      <c r="L436" s="23">
        <f t="shared" si="762"/>
        <v>3.9557033337488084E-2</v>
      </c>
      <c r="M436" s="23">
        <f t="shared" si="763"/>
        <v>2.1542472205536758E-2</v>
      </c>
      <c r="N436" s="23">
        <f t="shared" si="764"/>
        <v>8.1656598267963926E-2</v>
      </c>
      <c r="O436" s="23">
        <f t="shared" si="765"/>
        <v>5.5861374516291834E-2</v>
      </c>
      <c r="P436" s="40">
        <f t="shared" si="836"/>
        <v>0.83583818948025346</v>
      </c>
      <c r="Q436" s="40">
        <f t="shared" ref="Q436" si="867">MAX(0.25,SLOPE(M401:M436,$I401:$I436))</f>
        <v>0.78198859188230496</v>
      </c>
      <c r="R436" s="40">
        <f t="shared" ref="R436:S436" si="868">SLOPE(N401:N436,$I401:$I436)</f>
        <v>1.5183538263415222</v>
      </c>
      <c r="S436" s="40">
        <f t="shared" si="868"/>
        <v>1.3140670084836357</v>
      </c>
      <c r="T436" s="29">
        <f t="shared" si="773"/>
        <v>-1.1552491149880835E-2</v>
      </c>
      <c r="U436" s="43"/>
      <c r="V436" s="23">
        <f>'Conservative Formula 2025'!M436-J436</f>
        <v>4.3983733978408962E-2</v>
      </c>
      <c r="W436" s="23">
        <f>'Conservative Formula 2025'!N436-J436</f>
        <v>7.3668349999999855E-2</v>
      </c>
      <c r="X436" s="40">
        <f t="shared" si="839"/>
        <v>0.82624343490263885</v>
      </c>
      <c r="Y436" s="40">
        <f t="shared" si="840"/>
        <v>1.6186135822195706</v>
      </c>
      <c r="Z436" s="29">
        <f t="shared" si="770"/>
        <v>7.239832417516516E-3</v>
      </c>
      <c r="AA436" s="6"/>
    </row>
    <row r="437" spans="1:27" x14ac:dyDescent="0.2">
      <c r="A437" s="24">
        <v>23799</v>
      </c>
      <c r="B437" s="4">
        <v>3.0994062427901481E-2</v>
      </c>
      <c r="C437" s="4">
        <v>2.9205702783329457E-2</v>
      </c>
      <c r="D437" s="4">
        <v>4.3497591953319814E-2</v>
      </c>
      <c r="E437" s="4">
        <v>-9.5165457523139763E-3</v>
      </c>
      <c r="F437" s="4">
        <v>1.1905555825722614E-2</v>
      </c>
      <c r="G437" s="4">
        <v>3.8844792782144255E-2</v>
      </c>
      <c r="I437" s="4">
        <v>4.4000000000000003E-3</v>
      </c>
      <c r="J437" s="4">
        <v>3.0000000000000001E-3</v>
      </c>
      <c r="L437" s="23">
        <f t="shared" si="762"/>
        <v>2.7994062427901482E-2</v>
      </c>
      <c r="M437" s="23">
        <f t="shared" si="763"/>
        <v>-1.2516545752313975E-2</v>
      </c>
      <c r="N437" s="23">
        <f t="shared" si="764"/>
        <v>4.0497591953319811E-2</v>
      </c>
      <c r="O437" s="23">
        <f t="shared" si="765"/>
        <v>3.5844792782144252E-2</v>
      </c>
      <c r="P437" s="40">
        <f t="shared" si="836"/>
        <v>0.83363371833126754</v>
      </c>
      <c r="Q437" s="40">
        <f t="shared" ref="Q437" si="869">MAX(0.25,SLOPE(M402:M437,$I402:$I437))</f>
        <v>0.78139906980345675</v>
      </c>
      <c r="R437" s="40">
        <f t="shared" ref="R437:S437" si="870">SLOPE(N402:N437,$I402:$I437)</f>
        <v>1.5223939674322875</v>
      </c>
      <c r="S437" s="40">
        <f t="shared" si="870"/>
        <v>1.3156994867037575</v>
      </c>
      <c r="T437" s="29">
        <f t="shared" si="773"/>
        <v>-1.823181655391648E-2</v>
      </c>
      <c r="U437" s="43"/>
      <c r="V437" s="23">
        <f>'Conservative Formula 2025'!M437-J437</f>
        <v>3.1477788892784964E-2</v>
      </c>
      <c r="W437" s="23">
        <f>'Conservative Formula 2025'!N437-J437</f>
        <v>2.6025359204186697E-2</v>
      </c>
      <c r="X437" s="40">
        <f t="shared" si="839"/>
        <v>0.82598275721024572</v>
      </c>
      <c r="Y437" s="40">
        <f t="shared" si="840"/>
        <v>1.6205941434762712</v>
      </c>
      <c r="Z437" s="29">
        <f t="shared" si="770"/>
        <v>2.2018678351724628E-2</v>
      </c>
      <c r="AA437" s="6"/>
    </row>
    <row r="438" spans="1:27" x14ac:dyDescent="0.2">
      <c r="A438" s="24">
        <v>23832</v>
      </c>
      <c r="B438" s="4">
        <v>1.3166542203531195E-2</v>
      </c>
      <c r="C438" s="4">
        <v>8.9706011603560842E-3</v>
      </c>
      <c r="D438" s="4">
        <v>1.9739742507731695E-2</v>
      </c>
      <c r="E438" s="4">
        <v>-1.4633356741934112E-2</v>
      </c>
      <c r="F438" s="4">
        <v>-8.9687727378908733E-3</v>
      </c>
      <c r="G438" s="4">
        <v>-7.4379667811633743E-3</v>
      </c>
      <c r="I438" s="4">
        <v>-1.34E-2</v>
      </c>
      <c r="J438" s="4">
        <v>3.5999999999999999E-3</v>
      </c>
      <c r="L438" s="23">
        <f t="shared" si="762"/>
        <v>9.5665422035311962E-3</v>
      </c>
      <c r="M438" s="23">
        <f t="shared" si="763"/>
        <v>-1.8233356741934111E-2</v>
      </c>
      <c r="N438" s="23">
        <f t="shared" si="764"/>
        <v>1.6139742507731696E-2</v>
      </c>
      <c r="O438" s="23">
        <f t="shared" si="765"/>
        <v>-1.1037966781163373E-2</v>
      </c>
      <c r="P438" s="40">
        <f t="shared" si="836"/>
        <v>0.82587431384841348</v>
      </c>
      <c r="Q438" s="40">
        <f t="shared" ref="Q438" si="871">MAX(0.25,SLOPE(M403:M438,$I403:$I438))</f>
        <v>0.783259668134766</v>
      </c>
      <c r="R438" s="40">
        <f t="shared" ref="R438:S438" si="872">SLOPE(N403:N438,$I403:$I438)</f>
        <v>1.5076786260008097</v>
      </c>
      <c r="S438" s="40">
        <f t="shared" si="872"/>
        <v>1.3126820987380794</v>
      </c>
      <c r="T438" s="29">
        <f t="shared" si="773"/>
        <v>-7.0353280367440032E-3</v>
      </c>
      <c r="U438" s="43"/>
      <c r="V438" s="23">
        <f>'Conservative Formula 2025'!M438-J438</f>
        <v>-3.7225133891281648E-3</v>
      </c>
      <c r="W438" s="23">
        <f>'Conservative Formula 2025'!N438-J438</f>
        <v>9.1580531190196754E-3</v>
      </c>
      <c r="X438" s="40">
        <f t="shared" si="839"/>
        <v>0.82429590074969739</v>
      </c>
      <c r="Y438" s="40">
        <f t="shared" si="840"/>
        <v>1.6046307279324474</v>
      </c>
      <c r="Z438" s="29">
        <f t="shared" si="770"/>
        <v>-1.0157815542598951E-2</v>
      </c>
      <c r="AA438" s="6"/>
    </row>
    <row r="439" spans="1:27" x14ac:dyDescent="0.2">
      <c r="A439" s="24">
        <v>23862</v>
      </c>
      <c r="B439" s="4">
        <v>3.7457607190660713E-2</v>
      </c>
      <c r="C439" s="4">
        <v>4.617264932778431E-2</v>
      </c>
      <c r="D439" s="4">
        <v>4.8637922298930381E-2</v>
      </c>
      <c r="E439" s="4">
        <v>3.2416478929325754E-2</v>
      </c>
      <c r="F439" s="4">
        <v>3.2190877219031133E-2</v>
      </c>
      <c r="G439" s="4">
        <v>4.4755789726564021E-2</v>
      </c>
      <c r="I439" s="4">
        <v>3.1099999999999999E-2</v>
      </c>
      <c r="J439" s="4">
        <v>3.0999999999999999E-3</v>
      </c>
      <c r="L439" s="23">
        <f t="shared" si="762"/>
        <v>3.4357607190660715E-2</v>
      </c>
      <c r="M439" s="23">
        <f t="shared" si="763"/>
        <v>2.9316478929325755E-2</v>
      </c>
      <c r="N439" s="23">
        <f t="shared" si="764"/>
        <v>4.5537922298930382E-2</v>
      </c>
      <c r="O439" s="23">
        <f t="shared" si="765"/>
        <v>4.1655789726564023E-2</v>
      </c>
      <c r="P439" s="40">
        <f t="shared" si="836"/>
        <v>0.83884253076520598</v>
      </c>
      <c r="Q439" s="40">
        <f t="shared" ref="Q439" si="873">MAX(0.25,SLOPE(M404:M439,$I404:$I439))</f>
        <v>0.78721286361745335</v>
      </c>
      <c r="R439" s="40">
        <f t="shared" ref="R439:S439" si="874">SLOPE(N404:N439,$I404:$I439)</f>
        <v>1.5085162559104976</v>
      </c>
      <c r="S439" s="40">
        <f t="shared" si="874"/>
        <v>1.3115754901386123</v>
      </c>
      <c r="T439" s="29">
        <f t="shared" si="773"/>
        <v>8.5464842415908793E-3</v>
      </c>
      <c r="U439" s="43"/>
      <c r="V439" s="23">
        <f>'Conservative Formula 2025'!M439-J439</f>
        <v>3.3204878787880802E-2</v>
      </c>
      <c r="W439" s="23">
        <f>'Conservative Formula 2025'!N439-J439</f>
        <v>2.9344299999999428E-2</v>
      </c>
      <c r="X439" s="40">
        <f t="shared" si="839"/>
        <v>0.82070219312377846</v>
      </c>
      <c r="Y439" s="40">
        <f t="shared" si="840"/>
        <v>1.6180949235112638</v>
      </c>
      <c r="Z439" s="29">
        <f t="shared" si="770"/>
        <v>2.1995456936101936E-2</v>
      </c>
      <c r="AA439" s="6"/>
    </row>
    <row r="440" spans="1:27" x14ac:dyDescent="0.2">
      <c r="A440" s="24">
        <v>23893</v>
      </c>
      <c r="B440" s="4">
        <v>-5.046928193353728E-3</v>
      </c>
      <c r="C440" s="4">
        <v>-1.3811036643345487E-2</v>
      </c>
      <c r="D440" s="4">
        <v>-1.3123696125699635E-2</v>
      </c>
      <c r="E440" s="4">
        <v>-1.2252686903811982E-3</v>
      </c>
      <c r="F440" s="4">
        <v>-8.0547458635906732E-3</v>
      </c>
      <c r="G440" s="4">
        <v>-2.7379481678891926E-3</v>
      </c>
      <c r="I440" s="4">
        <v>-7.7000000000000002E-3</v>
      </c>
      <c r="J440" s="4">
        <v>3.0999999999999999E-3</v>
      </c>
      <c r="L440" s="23">
        <f t="shared" si="762"/>
        <v>-8.1469281933537283E-3</v>
      </c>
      <c r="M440" s="23">
        <f t="shared" si="763"/>
        <v>-4.3252686903811986E-3</v>
      </c>
      <c r="N440" s="23">
        <f t="shared" si="764"/>
        <v>-1.6223696125699634E-2</v>
      </c>
      <c r="O440" s="23">
        <f t="shared" si="765"/>
        <v>-5.8379481678891929E-3</v>
      </c>
      <c r="P440" s="40">
        <f t="shared" si="836"/>
        <v>0.82926497605781102</v>
      </c>
      <c r="Q440" s="40">
        <f t="shared" ref="Q440" si="875">MAX(0.25,SLOPE(M405:M440,$I405:$I440))</f>
        <v>0.77704860539273757</v>
      </c>
      <c r="R440" s="40">
        <f t="shared" ref="R440:S440" si="876">SLOPE(N405:N440,$I405:$I440)</f>
        <v>1.5191506870430675</v>
      </c>
      <c r="S440" s="40">
        <f t="shared" si="876"/>
        <v>1.322940907402983</v>
      </c>
      <c r="T440" s="29">
        <f t="shared" si="773"/>
        <v>-3.408086109652278E-7</v>
      </c>
      <c r="U440" s="43"/>
      <c r="V440" s="23">
        <f>'Conservative Formula 2025'!M440-J440</f>
        <v>-9.2193531690489914E-3</v>
      </c>
      <c r="W440" s="23">
        <f>'Conservative Formula 2025'!N440-J440</f>
        <v>-9.2173417222992746E-3</v>
      </c>
      <c r="X440" s="40">
        <f t="shared" si="839"/>
        <v>0.82567636715082093</v>
      </c>
      <c r="Y440" s="40">
        <f t="shared" si="840"/>
        <v>1.6526580171348242</v>
      </c>
      <c r="Z440" s="29">
        <f t="shared" si="770"/>
        <v>-5.5370780636106844E-3</v>
      </c>
      <c r="AA440" s="6"/>
    </row>
    <row r="441" spans="1:27" x14ac:dyDescent="0.2">
      <c r="A441" s="24">
        <v>23923</v>
      </c>
      <c r="B441" s="4">
        <v>-6.4556910396606049E-2</v>
      </c>
      <c r="C441" s="4">
        <v>-7.8365268818820888E-2</v>
      </c>
      <c r="D441" s="4">
        <v>-0.11059930697044051</v>
      </c>
      <c r="E441" s="4">
        <v>-3.8571686138597294E-2</v>
      </c>
      <c r="F441" s="4">
        <v>-4.8340520971779322E-2</v>
      </c>
      <c r="G441" s="4">
        <v>-7.7798359870416833E-2</v>
      </c>
      <c r="I441" s="4">
        <v>-5.5099999999999996E-2</v>
      </c>
      <c r="J441" s="4">
        <v>3.4999999999999996E-3</v>
      </c>
      <c r="L441" s="23">
        <f t="shared" si="762"/>
        <v>-6.8056910396606052E-2</v>
      </c>
      <c r="M441" s="23">
        <f t="shared" si="763"/>
        <v>-4.2071686138597297E-2</v>
      </c>
      <c r="N441" s="23">
        <f t="shared" si="764"/>
        <v>-0.11409930697044052</v>
      </c>
      <c r="O441" s="23">
        <f t="shared" si="765"/>
        <v>-8.1298359870416836E-2</v>
      </c>
      <c r="P441" s="40">
        <f t="shared" si="836"/>
        <v>0.8931271234070759</v>
      </c>
      <c r="Q441" s="40">
        <f t="shared" ref="Q441" si="877">MAX(0.25,SLOPE(M406:M441,$I406:$I441))</f>
        <v>0.77879362481970804</v>
      </c>
      <c r="R441" s="40">
        <f t="shared" ref="R441:S441" si="878">SLOPE(N406:N441,$I406:$I441)</f>
        <v>1.6293448395111323</v>
      </c>
      <c r="S441" s="40">
        <f t="shared" si="878"/>
        <v>1.366746922696543</v>
      </c>
      <c r="T441" s="29">
        <f t="shared" si="773"/>
        <v>1.7408495162347937E-4</v>
      </c>
      <c r="U441" s="43"/>
      <c r="V441" s="23">
        <f>'Conservative Formula 2025'!M441-J441</f>
        <v>-7.1142110172429829E-2</v>
      </c>
      <c r="W441" s="23">
        <f>'Conservative Formula 2025'!N441-J441</f>
        <v>-9.6345610914807811E-2</v>
      </c>
      <c r="X441" s="40">
        <f t="shared" si="839"/>
        <v>0.91998862851649765</v>
      </c>
      <c r="Y441" s="40">
        <f t="shared" si="840"/>
        <v>1.6951684079316887</v>
      </c>
      <c r="Z441" s="29">
        <f t="shared" si="770"/>
        <v>-2.7864854689478691E-2</v>
      </c>
      <c r="AA441" s="6"/>
    </row>
    <row r="442" spans="1:27" x14ac:dyDescent="0.2">
      <c r="A442" s="24">
        <v>23953</v>
      </c>
      <c r="B442" s="4">
        <v>2.5385937153996174E-2</v>
      </c>
      <c r="C442" s="4">
        <v>3.7362559968393994E-2</v>
      </c>
      <c r="D442" s="4">
        <v>5.719219290678268E-2</v>
      </c>
      <c r="E442" s="4">
        <v>8.6732721333813156E-3</v>
      </c>
      <c r="F442" s="4">
        <v>1.7974019593842261E-2</v>
      </c>
      <c r="G442" s="4">
        <v>5.1325155018839386E-2</v>
      </c>
      <c r="I442" s="4">
        <v>1.43E-2</v>
      </c>
      <c r="J442" s="4">
        <v>3.0999999999999999E-3</v>
      </c>
      <c r="L442" s="23">
        <f t="shared" si="762"/>
        <v>2.2285937153996176E-2</v>
      </c>
      <c r="M442" s="23">
        <f t="shared" si="763"/>
        <v>5.5732721333813153E-3</v>
      </c>
      <c r="N442" s="23">
        <f t="shared" si="764"/>
        <v>5.4092192906782681E-2</v>
      </c>
      <c r="O442" s="23">
        <f t="shared" si="765"/>
        <v>4.8225155018839387E-2</v>
      </c>
      <c r="P442" s="40">
        <f t="shared" si="836"/>
        <v>0.93870821744259025</v>
      </c>
      <c r="Q442" s="40">
        <f t="shared" ref="Q442" si="879">MAX(0.25,SLOPE(M407:M442,$I407:$I442))</f>
        <v>0.7711303862876947</v>
      </c>
      <c r="R442" s="40">
        <f t="shared" ref="R442:S442" si="880">SLOPE(N407:N442,$I407:$I442)</f>
        <v>1.6219777300137823</v>
      </c>
      <c r="S442" s="40">
        <f t="shared" si="880"/>
        <v>1.3825310375393181</v>
      </c>
      <c r="T442" s="29">
        <f t="shared" si="773"/>
        <v>-1.8187185861065113E-2</v>
      </c>
      <c r="U442" s="43"/>
      <c r="V442" s="23">
        <f>'Conservative Formula 2025'!M442-J442</f>
        <v>3.5530979999999317E-2</v>
      </c>
      <c r="W442" s="23">
        <f>'Conservative Formula 2025'!N442-J442</f>
        <v>2.0302717171718825E-2</v>
      </c>
      <c r="X442" s="40">
        <f t="shared" si="839"/>
        <v>0.95469468292402315</v>
      </c>
      <c r="Y442" s="40">
        <f t="shared" si="840"/>
        <v>1.6937005269374892</v>
      </c>
      <c r="Z442" s="29">
        <f t="shared" si="770"/>
        <v>2.6644293537380886E-2</v>
      </c>
      <c r="AA442" s="6"/>
    </row>
    <row r="443" spans="1:27" x14ac:dyDescent="0.2">
      <c r="A443" s="24">
        <v>23985</v>
      </c>
      <c r="B443" s="4">
        <v>3.1098897761438149E-2</v>
      </c>
      <c r="C443" s="4">
        <v>5.2622556896244843E-2</v>
      </c>
      <c r="D443" s="4">
        <v>7.2808217547815302E-2</v>
      </c>
      <c r="E443" s="4">
        <v>1.2201112454249152E-2</v>
      </c>
      <c r="F443" s="4">
        <v>3.9809366427246751E-2</v>
      </c>
      <c r="G443" s="4">
        <v>7.0127252535299611E-2</v>
      </c>
      <c r="I443" s="4">
        <v>2.7300000000000001E-2</v>
      </c>
      <c r="J443" s="4">
        <v>3.3E-3</v>
      </c>
      <c r="L443" s="23">
        <f t="shared" si="762"/>
        <v>2.7798897761438148E-2</v>
      </c>
      <c r="M443" s="23">
        <f t="shared" si="763"/>
        <v>8.9011124542491514E-3</v>
      </c>
      <c r="N443" s="23">
        <f t="shared" si="764"/>
        <v>6.9508217547815304E-2</v>
      </c>
      <c r="O443" s="23">
        <f t="shared" si="765"/>
        <v>6.6827252535299614E-2</v>
      </c>
      <c r="P443" s="40">
        <f t="shared" si="836"/>
        <v>0.94078239765351857</v>
      </c>
      <c r="Q443" s="40">
        <f t="shared" ref="Q443" si="881">MAX(0.25,SLOPE(M408:M443,$I408:$I443))</f>
        <v>0.7627703131462239</v>
      </c>
      <c r="R443" s="40">
        <f t="shared" ref="R443:S443" si="882">SLOPE(N408:N443,$I408:$I443)</f>
        <v>1.6380695206616214</v>
      </c>
      <c r="S443" s="40">
        <f t="shared" si="882"/>
        <v>1.4034083177574961</v>
      </c>
      <c r="T443" s="29">
        <f t="shared" si="773"/>
        <v>-2.5016974208301054E-2</v>
      </c>
      <c r="U443" s="43"/>
      <c r="V443" s="23">
        <f>'Conservative Formula 2025'!M443-J443</f>
        <v>2.9554121797436297E-2</v>
      </c>
      <c r="W443" s="23">
        <f>'Conservative Formula 2025'!N443-J443</f>
        <v>5.9077430175651008E-2</v>
      </c>
      <c r="X443" s="40">
        <f t="shared" si="839"/>
        <v>0.95893074281620927</v>
      </c>
      <c r="Y443" s="40">
        <f t="shared" si="840"/>
        <v>1.7029474759612253</v>
      </c>
      <c r="Z443" s="29">
        <f t="shared" si="770"/>
        <v>-3.9240610657760334E-3</v>
      </c>
      <c r="AA443" s="6"/>
    </row>
    <row r="444" spans="1:27" x14ac:dyDescent="0.2">
      <c r="A444" s="24">
        <v>24015</v>
      </c>
      <c r="B444" s="4">
        <v>2.0463642423804274E-2</v>
      </c>
      <c r="C444" s="4">
        <v>4.0923793600299518E-2</v>
      </c>
      <c r="D444" s="4">
        <v>4.5667768378651052E-2</v>
      </c>
      <c r="E444" s="4">
        <v>2.9391489372895041E-2</v>
      </c>
      <c r="F444" s="4">
        <v>2.6493639726272278E-2</v>
      </c>
      <c r="G444" s="4">
        <v>5.8088141255664638E-2</v>
      </c>
      <c r="I444" s="4">
        <v>2.86E-2</v>
      </c>
      <c r="J444" s="4">
        <v>3.0999999999999999E-3</v>
      </c>
      <c r="L444" s="23">
        <f t="shared" si="762"/>
        <v>1.7363642423804275E-2</v>
      </c>
      <c r="M444" s="23">
        <f t="shared" si="763"/>
        <v>2.6291489372895042E-2</v>
      </c>
      <c r="N444" s="23">
        <f t="shared" si="764"/>
        <v>4.2567768378651054E-2</v>
      </c>
      <c r="O444" s="23">
        <f t="shared" si="765"/>
        <v>5.498814125566464E-2</v>
      </c>
      <c r="P444" s="40">
        <f t="shared" si="836"/>
        <v>0.94370116563022399</v>
      </c>
      <c r="Q444" s="40">
        <f t="shared" ref="Q444" si="883">MAX(0.25,SLOPE(M409:M444,$I409:$I444))</f>
        <v>0.77619931354803662</v>
      </c>
      <c r="R444" s="40">
        <f t="shared" ref="R444:S444" si="884">SLOPE(N409:N444,$I409:$I444)</f>
        <v>1.6379095553521099</v>
      </c>
      <c r="S444" s="40">
        <f t="shared" si="884"/>
        <v>1.3932870628986482</v>
      </c>
      <c r="T444" s="29">
        <f t="shared" si="773"/>
        <v>-6.1216901752028131E-3</v>
      </c>
      <c r="U444" s="43"/>
      <c r="V444" s="23">
        <f>'Conservative Formula 2025'!M444-J444</f>
        <v>3.2033315204612493E-2</v>
      </c>
      <c r="W444" s="23">
        <f>'Conservative Formula 2025'!N444-J444</f>
        <v>4.2840524016914842E-2</v>
      </c>
      <c r="X444" s="40">
        <f t="shared" si="839"/>
        <v>0.9771484468060232</v>
      </c>
      <c r="Y444" s="40">
        <f t="shared" si="840"/>
        <v>1.6925702144543808</v>
      </c>
      <c r="Z444" s="29">
        <f t="shared" si="770"/>
        <v>8.2485524139235405E-3</v>
      </c>
      <c r="AA444" s="6"/>
    </row>
    <row r="445" spans="1:27" x14ac:dyDescent="0.2">
      <c r="A445" s="24">
        <v>24044</v>
      </c>
      <c r="B445" s="4">
        <v>4.0888262995368185E-2</v>
      </c>
      <c r="C445" s="4">
        <v>5.1571927480172919E-2</v>
      </c>
      <c r="D445" s="4">
        <v>8.8895252124832513E-2</v>
      </c>
      <c r="E445" s="4">
        <v>1.373736164278494E-2</v>
      </c>
      <c r="F445" s="4">
        <v>3.4292211646542947E-2</v>
      </c>
      <c r="G445" s="4">
        <v>6.1239121590367152E-2</v>
      </c>
      <c r="I445" s="4">
        <v>2.6000000000000002E-2</v>
      </c>
      <c r="J445" s="4">
        <v>3.0999999999999999E-3</v>
      </c>
      <c r="L445" s="23">
        <f t="shared" si="762"/>
        <v>3.7788262995368187E-2</v>
      </c>
      <c r="M445" s="23">
        <f t="shared" si="763"/>
        <v>1.063736164278494E-2</v>
      </c>
      <c r="N445" s="23">
        <f t="shared" si="764"/>
        <v>8.5795252124832508E-2</v>
      </c>
      <c r="O445" s="23">
        <f t="shared" si="765"/>
        <v>5.8139121590367153E-2</v>
      </c>
      <c r="P445" s="40">
        <f t="shared" si="836"/>
        <v>0.93791927300012268</v>
      </c>
      <c r="Q445" s="40">
        <f t="shared" ref="Q445" si="885">MAX(0.25,SLOPE(M410:M445,$I410:$I445))</f>
        <v>0.77623128029144539</v>
      </c>
      <c r="R445" s="40">
        <f t="shared" ref="R445:S445" si="886">SLOPE(N410:N445,$I410:$I445)</f>
        <v>1.6325336146908185</v>
      </c>
      <c r="S445" s="40">
        <f t="shared" si="886"/>
        <v>1.3989292114618628</v>
      </c>
      <c r="T445" s="29">
        <f t="shared" si="773"/>
        <v>-2.0180969105721439E-2</v>
      </c>
      <c r="U445" s="43"/>
      <c r="V445" s="23">
        <f>'Conservative Formula 2025'!M445-J445</f>
        <v>2.9771119999999145E-2</v>
      </c>
      <c r="W445" s="23">
        <f>'Conservative Formula 2025'!N445-J445</f>
        <v>4.3966099999999446E-2</v>
      </c>
      <c r="X445" s="40">
        <f t="shared" si="839"/>
        <v>0.97167456438418975</v>
      </c>
      <c r="Y445" s="40">
        <f t="shared" si="840"/>
        <v>1.6715272652814246</v>
      </c>
      <c r="Z445" s="29">
        <f t="shared" si="770"/>
        <v>4.4914075623735776E-3</v>
      </c>
      <c r="AA445" s="6"/>
    </row>
    <row r="446" spans="1:27" x14ac:dyDescent="0.2">
      <c r="A446" s="24">
        <v>24076</v>
      </c>
      <c r="B446" s="4">
        <v>1.923014326487249E-2</v>
      </c>
      <c r="C446" s="4">
        <v>4.589193856160656E-2</v>
      </c>
      <c r="D446" s="4">
        <v>6.6842815843318082E-2</v>
      </c>
      <c r="E446" s="4">
        <v>-1.1481335338269005E-2</v>
      </c>
      <c r="F446" s="4">
        <v>-1.069524559596835E-2</v>
      </c>
      <c r="G446" s="4">
        <v>6.5151182363249127E-2</v>
      </c>
      <c r="I446" s="4">
        <v>-2.9999999999999997E-4</v>
      </c>
      <c r="J446" s="4">
        <v>3.4999999999999996E-3</v>
      </c>
      <c r="L446" s="23">
        <f t="shared" si="762"/>
        <v>1.5730143264872491E-2</v>
      </c>
      <c r="M446" s="23">
        <f t="shared" si="763"/>
        <v>-1.4981335338269005E-2</v>
      </c>
      <c r="N446" s="23">
        <f t="shared" si="764"/>
        <v>6.3342815843318079E-2</v>
      </c>
      <c r="O446" s="23">
        <f t="shared" si="765"/>
        <v>6.1651182363249124E-2</v>
      </c>
      <c r="P446" s="40">
        <f t="shared" si="836"/>
        <v>0.91087153328912407</v>
      </c>
      <c r="Q446" s="40">
        <f t="shared" ref="Q446" si="887">MAX(0.25,SLOPE(M411:M446,$I411:$I446))</f>
        <v>0.82168800862769942</v>
      </c>
      <c r="R446" s="40">
        <f t="shared" ref="R446:S446" si="888">SLOPE(N411:N446,$I411:$I446)</f>
        <v>1.5332416233313566</v>
      </c>
      <c r="S446" s="40">
        <f t="shared" si="888"/>
        <v>1.3602997799637997</v>
      </c>
      <c r="T446" s="29">
        <f t="shared" si="773"/>
        <v>-4.2699676320904538E-2</v>
      </c>
      <c r="U446" s="43"/>
      <c r="V446" s="23">
        <f>'Conservative Formula 2025'!M446-J446</f>
        <v>1.8057208056257826E-2</v>
      </c>
      <c r="W446" s="23">
        <f>'Conservative Formula 2025'!N446-J446</f>
        <v>2.8718364270402589E-2</v>
      </c>
      <c r="X446" s="40">
        <f t="shared" si="839"/>
        <v>1.0520254993979048</v>
      </c>
      <c r="Y446" s="40">
        <f t="shared" si="840"/>
        <v>1.3865075572858356</v>
      </c>
      <c r="Z446" s="29">
        <f t="shared" si="770"/>
        <v>1.4026836735590471E-3</v>
      </c>
      <c r="AA446" s="6"/>
    </row>
    <row r="447" spans="1:27" x14ac:dyDescent="0.2">
      <c r="A447" s="24">
        <v>24107</v>
      </c>
      <c r="B447" s="4">
        <v>2.7879221656935682E-2</v>
      </c>
      <c r="C447" s="4">
        <v>3.6241137511925814E-2</v>
      </c>
      <c r="D447" s="4">
        <v>6.469059710401015E-2</v>
      </c>
      <c r="E447" s="4">
        <v>7.1031129508940527E-3</v>
      </c>
      <c r="F447" s="4">
        <v>7.950795446066472E-3</v>
      </c>
      <c r="G447" s="4">
        <v>3.2514536724716381E-2</v>
      </c>
      <c r="I447" s="4">
        <v>1.01E-2</v>
      </c>
      <c r="J447" s="4">
        <v>3.3E-3</v>
      </c>
      <c r="L447" s="23">
        <f t="shared" si="762"/>
        <v>2.4579221656935681E-2</v>
      </c>
      <c r="M447" s="23">
        <f t="shared" si="763"/>
        <v>3.8031129508940527E-3</v>
      </c>
      <c r="N447" s="23">
        <f t="shared" si="764"/>
        <v>6.1390597104010153E-2</v>
      </c>
      <c r="O447" s="23">
        <f t="shared" si="765"/>
        <v>2.921453672471638E-2</v>
      </c>
      <c r="P447" s="40">
        <f t="shared" si="836"/>
        <v>0.90997063725829719</v>
      </c>
      <c r="Q447" s="40">
        <f t="shared" ref="Q447" si="889">MAX(0.25,SLOPE(M412:M447,$I412:$I447))</f>
        <v>0.8224184371563984</v>
      </c>
      <c r="R447" s="40">
        <f t="shared" ref="R447:S447" si="890">SLOPE(N412:N447,$I412:$I447)</f>
        <v>1.5300467395951451</v>
      </c>
      <c r="S447" s="40">
        <f t="shared" si="890"/>
        <v>1.359228550021329</v>
      </c>
      <c r="T447" s="29">
        <f t="shared" si="773"/>
        <v>-1.4951789443352733E-2</v>
      </c>
      <c r="U447" s="43"/>
      <c r="V447" s="23">
        <f>'Conservative Formula 2025'!M447-J447</f>
        <v>1.195775846142352E-2</v>
      </c>
      <c r="W447" s="23">
        <f>'Conservative Formula 2025'!N447-J447</f>
        <v>4.9090828362919531E-2</v>
      </c>
      <c r="X447" s="40">
        <f t="shared" si="839"/>
        <v>1.0519458021673433</v>
      </c>
      <c r="Y447" s="40">
        <f t="shared" si="840"/>
        <v>1.3834464091057104</v>
      </c>
      <c r="Z447" s="29">
        <f t="shared" si="770"/>
        <v>-2.4039687221415758E-2</v>
      </c>
      <c r="AA447" s="6"/>
    </row>
    <row r="448" spans="1:27" x14ac:dyDescent="0.2">
      <c r="A448" s="24">
        <v>24138</v>
      </c>
      <c r="B448" s="4">
        <v>3.357739291318329E-2</v>
      </c>
      <c r="C448" s="4">
        <v>6.0116727389733393E-2</v>
      </c>
      <c r="D448" s="4">
        <v>8.4453288638117074E-2</v>
      </c>
      <c r="E448" s="4">
        <v>-1.424964571698828E-2</v>
      </c>
      <c r="F448" s="4">
        <v>1.0554607339860356E-2</v>
      </c>
      <c r="G448" s="4">
        <v>6.3743965487207177E-2</v>
      </c>
      <c r="I448" s="4">
        <v>7.1999999999999998E-3</v>
      </c>
      <c r="J448" s="4">
        <v>3.8E-3</v>
      </c>
      <c r="L448" s="23">
        <f t="shared" si="762"/>
        <v>2.9777392913183289E-2</v>
      </c>
      <c r="M448" s="23">
        <f t="shared" si="763"/>
        <v>-1.8049645716988281E-2</v>
      </c>
      <c r="N448" s="23">
        <f t="shared" si="764"/>
        <v>8.0653288638117077E-2</v>
      </c>
      <c r="O448" s="23">
        <f t="shared" si="765"/>
        <v>5.9943965487207179E-2</v>
      </c>
      <c r="P448" s="40">
        <f t="shared" si="836"/>
        <v>0.80913399186348534</v>
      </c>
      <c r="Q448" s="40">
        <f t="shared" ref="Q448" si="891">MAX(0.25,SLOPE(M413:M448,$I413:$I448))</f>
        <v>0.82306701966958251</v>
      </c>
      <c r="R448" s="40">
        <f t="shared" ref="R448:S448" si="892">SLOPE(N413:N448,$I413:$I448)</f>
        <v>1.4795619093635248</v>
      </c>
      <c r="S448" s="40">
        <f t="shared" si="892"/>
        <v>1.4107425158593927</v>
      </c>
      <c r="T448" s="29">
        <f t="shared" si="773"/>
        <v>-4.3018993785079396E-2</v>
      </c>
      <c r="U448" s="43"/>
      <c r="V448" s="23">
        <f>'Conservative Formula 2025'!M448-J448</f>
        <v>2.9827083672583601E-2</v>
      </c>
      <c r="W448" s="23">
        <f>'Conservative Formula 2025'!N448-J448</f>
        <v>3.3054018505075861E-2</v>
      </c>
      <c r="X448" s="40">
        <f t="shared" si="839"/>
        <v>1.0116731635004637</v>
      </c>
      <c r="Y448" s="40">
        <f t="shared" si="840"/>
        <v>1.2901559844421693</v>
      </c>
      <c r="Z448" s="29">
        <f t="shared" si="770"/>
        <v>4.4616837118939684E-3</v>
      </c>
      <c r="AA448" s="6"/>
    </row>
    <row r="449" spans="1:27" x14ac:dyDescent="0.2">
      <c r="A449" s="24">
        <v>24166</v>
      </c>
      <c r="B449" s="4">
        <v>1.9739628737238668E-3</v>
      </c>
      <c r="C449" s="4">
        <v>2.4247263467387592E-2</v>
      </c>
      <c r="D449" s="4">
        <v>5.9608103542869939E-2</v>
      </c>
      <c r="E449" s="4">
        <v>-2.8379764580936051E-2</v>
      </c>
      <c r="F449" s="4">
        <v>-1.4280617714378385E-2</v>
      </c>
      <c r="G449" s="4">
        <v>4.3773249724729624E-2</v>
      </c>
      <c r="I449" s="4">
        <v>-1.21E-2</v>
      </c>
      <c r="J449" s="4">
        <v>3.4999999999999996E-3</v>
      </c>
      <c r="L449" s="23">
        <f t="shared" si="762"/>
        <v>-1.5260371262761328E-3</v>
      </c>
      <c r="M449" s="23">
        <f t="shared" si="763"/>
        <v>-3.1879764580936054E-2</v>
      </c>
      <c r="N449" s="23">
        <f t="shared" si="764"/>
        <v>5.6108103542869936E-2</v>
      </c>
      <c r="O449" s="23">
        <f t="shared" si="765"/>
        <v>4.0273249724729621E-2</v>
      </c>
      <c r="P449" s="40">
        <f t="shared" si="836"/>
        <v>0.81622963552187855</v>
      </c>
      <c r="Q449" s="40">
        <f t="shared" ref="Q449" si="893">MAX(0.25,SLOPE(M414:M449,$I414:$I449))</f>
        <v>0.84560420162696226</v>
      </c>
      <c r="R449" s="40">
        <f t="shared" ref="R449:S449" si="894">SLOPE(N414:N449,$I414:$I449)</f>
        <v>1.3951956300443229</v>
      </c>
      <c r="S449" s="40">
        <f t="shared" si="894"/>
        <v>1.3104541431370165</v>
      </c>
      <c r="T449" s="29">
        <f t="shared" si="773"/>
        <v>-5.3544282138234978E-2</v>
      </c>
      <c r="U449" s="43"/>
      <c r="V449" s="23">
        <f>'Conservative Formula 2025'!M449-J449</f>
        <v>-6.429485067675985E-3</v>
      </c>
      <c r="W449" s="23">
        <f>'Conservative Formula 2025'!N449-J449</f>
        <v>3.5141751588502024E-2</v>
      </c>
      <c r="X449" s="40">
        <f t="shared" si="839"/>
        <v>1.0581816825127113</v>
      </c>
      <c r="Y449" s="40">
        <f t="shared" si="840"/>
        <v>1.1848925983537126</v>
      </c>
      <c r="Z449" s="29">
        <f t="shared" si="770"/>
        <v>-3.3593672911331411E-2</v>
      </c>
      <c r="AA449" s="6"/>
    </row>
    <row r="450" spans="1:27" x14ac:dyDescent="0.2">
      <c r="A450" s="24">
        <v>24197</v>
      </c>
      <c r="B450" s="4">
        <v>-2.4742746595670218E-2</v>
      </c>
      <c r="C450" s="4">
        <v>-2.6806212419810738E-2</v>
      </c>
      <c r="D450" s="4">
        <v>-1.1786227501951796E-2</v>
      </c>
      <c r="E450" s="4">
        <v>-2.160258382189284E-2</v>
      </c>
      <c r="F450" s="4">
        <v>-3.010034791546834E-2</v>
      </c>
      <c r="G450" s="4">
        <v>3.6415646015397485E-4</v>
      </c>
      <c r="I450" s="4">
        <v>-2.5099999999999997E-2</v>
      </c>
      <c r="J450" s="4">
        <v>3.8E-3</v>
      </c>
      <c r="L450" s="23">
        <f t="shared" si="762"/>
        <v>-2.8542746595670219E-2</v>
      </c>
      <c r="M450" s="23">
        <f t="shared" si="763"/>
        <v>-2.5402583821892841E-2</v>
      </c>
      <c r="N450" s="23">
        <f t="shared" si="764"/>
        <v>-1.5586227501951795E-2</v>
      </c>
      <c r="O450" s="23">
        <f t="shared" si="765"/>
        <v>-3.4358435398460251E-3</v>
      </c>
      <c r="P450" s="40">
        <f t="shared" si="836"/>
        <v>0.85539263177174751</v>
      </c>
      <c r="Q450" s="40">
        <f t="shared" ref="Q450" si="895">MAX(0.25,SLOPE(M415:M450,$I415:$I450))</f>
        <v>0.83316152474459804</v>
      </c>
      <c r="R450" s="40">
        <f t="shared" ref="R450:S450" si="896">SLOPE(N415:N450,$I415:$I450)</f>
        <v>1.4412362320069778</v>
      </c>
      <c r="S450" s="40">
        <f t="shared" si="896"/>
        <v>1.2949672326328401</v>
      </c>
      <c r="T450" s="29">
        <f t="shared" si="773"/>
        <v>-2.560826793564475E-2</v>
      </c>
      <c r="U450" s="43"/>
      <c r="V450" s="23">
        <f>'Conservative Formula 2025'!M450-J450</f>
        <v>-3.1881490897452597E-2</v>
      </c>
      <c r="W450" s="23">
        <f>'Conservative Formula 2025'!N450-J450</f>
        <v>-2.8908314964377933E-2</v>
      </c>
      <c r="X450" s="40">
        <f t="shared" si="839"/>
        <v>1.092288289109943</v>
      </c>
      <c r="Y450" s="40">
        <f t="shared" si="840"/>
        <v>1.2453223373507474</v>
      </c>
      <c r="Z450" s="29">
        <f t="shared" si="770"/>
        <v>-5.7311468086868669E-3</v>
      </c>
      <c r="AA450" s="6"/>
    </row>
    <row r="451" spans="1:27" x14ac:dyDescent="0.2">
      <c r="A451" s="24">
        <v>24226</v>
      </c>
      <c r="B451" s="4">
        <v>1.354921208657589E-2</v>
      </c>
      <c r="C451" s="4">
        <v>5.0402479564702674E-2</v>
      </c>
      <c r="D451" s="4">
        <v>7.4690446071984828E-2</v>
      </c>
      <c r="E451" s="4">
        <v>2.1885894141456586E-2</v>
      </c>
      <c r="F451" s="4">
        <v>1.1044202308916784E-2</v>
      </c>
      <c r="G451" s="4">
        <v>4.3338011259183906E-2</v>
      </c>
      <c r="I451" s="4">
        <v>2.1400000000000002E-2</v>
      </c>
      <c r="J451" s="4">
        <v>3.4000000000000002E-3</v>
      </c>
      <c r="L451" s="23">
        <f t="shared" si="762"/>
        <v>1.014921208657589E-2</v>
      </c>
      <c r="M451" s="23">
        <f t="shared" si="763"/>
        <v>1.8485894141456585E-2</v>
      </c>
      <c r="N451" s="23">
        <f t="shared" si="764"/>
        <v>7.1290446071984828E-2</v>
      </c>
      <c r="O451" s="23">
        <f t="shared" si="765"/>
        <v>3.9938011259183906E-2</v>
      </c>
      <c r="P451" s="40">
        <f t="shared" si="836"/>
        <v>0.87723903130192549</v>
      </c>
      <c r="Q451" s="40">
        <f t="shared" ref="Q451" si="897">MAX(0.25,SLOPE(M416:M451,$I416:$I451))</f>
        <v>0.8254548950057492</v>
      </c>
      <c r="R451" s="40">
        <f t="shared" ref="R451:S451" si="898">SLOPE(N416:N451,$I416:$I451)</f>
        <v>1.5589608920771425</v>
      </c>
      <c r="S451" s="40">
        <f t="shared" si="898"/>
        <v>1.3488253783439632</v>
      </c>
      <c r="T451" s="29">
        <f t="shared" si="773"/>
        <v>-2.3126555095405094E-2</v>
      </c>
      <c r="U451" s="43"/>
      <c r="V451" s="23">
        <f>'Conservative Formula 2025'!M451-J451</f>
        <v>1.9048119999999294E-2</v>
      </c>
      <c r="W451" s="23">
        <f>'Conservative Formula 2025'!N451-J451</f>
        <v>3.6658181818183769E-2</v>
      </c>
      <c r="X451" s="40">
        <f t="shared" si="839"/>
        <v>1.1115665305980991</v>
      </c>
      <c r="Y451" s="40">
        <f t="shared" si="840"/>
        <v>1.3475748110388246</v>
      </c>
      <c r="Z451" s="29">
        <f t="shared" si="770"/>
        <v>-1.1997971930530666E-2</v>
      </c>
      <c r="AA451" s="6"/>
    </row>
    <row r="452" spans="1:27" x14ac:dyDescent="0.2">
      <c r="A452" s="24">
        <v>24258</v>
      </c>
      <c r="B452" s="4">
        <v>-5.1897782680781712E-2</v>
      </c>
      <c r="C452" s="4">
        <v>-7.9493292220413458E-2</v>
      </c>
      <c r="D452" s="4">
        <v>-0.12299915666443706</v>
      </c>
      <c r="E452" s="4">
        <v>-3.3051760834042487E-2</v>
      </c>
      <c r="F452" s="4">
        <v>-5.1011788782464151E-2</v>
      </c>
      <c r="G452" s="4">
        <v>-9.5304869789765378E-2</v>
      </c>
      <c r="I452" s="4">
        <v>-5.6600000000000004E-2</v>
      </c>
      <c r="J452" s="4">
        <v>4.0999999999999995E-3</v>
      </c>
      <c r="L452" s="23">
        <f t="shared" ref="L452:L515" si="899">B452-$J452</f>
        <v>-5.5997782680781712E-2</v>
      </c>
      <c r="M452" s="23">
        <f t="shared" ref="M452:M515" si="900">E452-$J452</f>
        <v>-3.7151760834042487E-2</v>
      </c>
      <c r="N452" s="23">
        <f t="shared" ref="N452:N515" si="901">D452-$J452</f>
        <v>-0.12709915666443705</v>
      </c>
      <c r="O452" s="23">
        <f t="shared" ref="O452:O515" si="902">G452-$J452</f>
        <v>-9.9404869789765371E-2</v>
      </c>
      <c r="P452" s="40">
        <f t="shared" si="836"/>
        <v>0.90850968712623281</v>
      </c>
      <c r="Q452" s="40">
        <f t="shared" ref="Q452" si="903">MAX(0.25,SLOPE(M417:M452,$I417:$I452))</f>
        <v>0.78828412175644236</v>
      </c>
      <c r="R452" s="40">
        <f t="shared" ref="R452:S452" si="904">SLOPE(N417:N452,$I417:$I452)</f>
        <v>1.719692811402028</v>
      </c>
      <c r="S452" s="40">
        <f t="shared" si="904"/>
        <v>1.452728571192752</v>
      </c>
      <c r="T452" s="29">
        <f t="shared" si="773"/>
        <v>2.3191871051899196E-2</v>
      </c>
      <c r="U452" s="43"/>
      <c r="V452" s="23">
        <f>'Conservative Formula 2025'!M452-J452</f>
        <v>-6.8101580876162582E-2</v>
      </c>
      <c r="W452" s="23">
        <f>'Conservative Formula 2025'!N452-J452</f>
        <v>-8.9975772061183457E-2</v>
      </c>
      <c r="X452" s="40">
        <f t="shared" si="839"/>
        <v>1.1326246237931183</v>
      </c>
      <c r="Y452" s="40">
        <f t="shared" si="840"/>
        <v>1.3979309340187049</v>
      </c>
      <c r="Z452" s="29">
        <f t="shared" si="770"/>
        <v>5.5023545941448454E-3</v>
      </c>
      <c r="AA452" s="6"/>
    </row>
    <row r="453" spans="1:27" x14ac:dyDescent="0.2">
      <c r="A453" s="24">
        <v>24288</v>
      </c>
      <c r="B453" s="4">
        <v>-1.0944376328111183E-2</v>
      </c>
      <c r="C453" s="4">
        <v>-7.051496834404869E-4</v>
      </c>
      <c r="D453" s="4">
        <v>5.9570878619028544E-3</v>
      </c>
      <c r="E453" s="4">
        <v>-2.0944751369946002E-2</v>
      </c>
      <c r="F453" s="4">
        <v>-1.426963542209625E-2</v>
      </c>
      <c r="G453" s="4">
        <v>2.147276307345769E-2</v>
      </c>
      <c r="I453" s="4">
        <v>-1.44E-2</v>
      </c>
      <c r="J453" s="4">
        <v>3.8E-3</v>
      </c>
      <c r="L453" s="23">
        <f t="shared" si="899"/>
        <v>-1.4744376328111182E-2</v>
      </c>
      <c r="M453" s="23">
        <f t="shared" si="900"/>
        <v>-2.4744751369946003E-2</v>
      </c>
      <c r="N453" s="23">
        <f t="shared" si="901"/>
        <v>2.1570878619028544E-3</v>
      </c>
      <c r="O453" s="23">
        <f t="shared" si="902"/>
        <v>1.7672763073457689E-2</v>
      </c>
      <c r="P453" s="40">
        <f t="shared" si="836"/>
        <v>0.91475714719624268</v>
      </c>
      <c r="Q453" s="40">
        <f t="shared" ref="Q453" si="905">MAX(0.25,SLOPE(M418:M453,$I418:$I453))</f>
        <v>0.80275673937225134</v>
      </c>
      <c r="R453" s="40">
        <f t="shared" ref="R453:S453" si="906">SLOPE(N418:N453,$I418:$I453)</f>
        <v>1.7153030661432649</v>
      </c>
      <c r="S453" s="40">
        <f t="shared" si="906"/>
        <v>1.4241685695158652</v>
      </c>
      <c r="T453" s="29">
        <f t="shared" si="773"/>
        <v>-3.0519702831211075E-2</v>
      </c>
      <c r="U453" s="43"/>
      <c r="V453" s="23">
        <f>'Conservative Formula 2025'!M453-J453</f>
        <v>-1.608557938072239E-2</v>
      </c>
      <c r="W453" s="23">
        <f>'Conservative Formula 2025'!N453-J453</f>
        <v>-1.5040889188386282E-2</v>
      </c>
      <c r="X453" s="40">
        <f t="shared" si="839"/>
        <v>1.1471417303339801</v>
      </c>
      <c r="Y453" s="40">
        <f t="shared" si="840"/>
        <v>1.4015881348969135</v>
      </c>
      <c r="Z453" s="29">
        <f t="shared" ref="Z453:Z516" si="907">V453/$X452-W453/$Y452</f>
        <v>-3.4426456347427768E-3</v>
      </c>
      <c r="AA453" s="6"/>
    </row>
    <row r="454" spans="1:27" x14ac:dyDescent="0.2">
      <c r="A454" s="24">
        <v>24317</v>
      </c>
      <c r="B454" s="4">
        <v>-3.0906280037853451E-3</v>
      </c>
      <c r="C454" s="4">
        <v>-1.255046870222376E-2</v>
      </c>
      <c r="D454" s="4">
        <v>-2.1472980208836812E-2</v>
      </c>
      <c r="E454" s="4">
        <v>-1.1242434429771797E-2</v>
      </c>
      <c r="F454" s="4">
        <v>-4.7606143131782019E-3</v>
      </c>
      <c r="G454" s="4">
        <v>-2.8404476518980148E-2</v>
      </c>
      <c r="I454" s="4">
        <v>-1.6299999999999999E-2</v>
      </c>
      <c r="J454" s="4">
        <v>3.4999999999999996E-3</v>
      </c>
      <c r="L454" s="23">
        <f t="shared" si="899"/>
        <v>-6.5906280037853447E-3</v>
      </c>
      <c r="M454" s="23">
        <f t="shared" si="900"/>
        <v>-1.4742434429771797E-2</v>
      </c>
      <c r="N454" s="23">
        <f t="shared" si="901"/>
        <v>-2.4972980208836811E-2</v>
      </c>
      <c r="O454" s="23">
        <f t="shared" si="902"/>
        <v>-3.1904476518980152E-2</v>
      </c>
      <c r="P454" s="40">
        <f t="shared" si="836"/>
        <v>0.90317799870709581</v>
      </c>
      <c r="Q454" s="40">
        <f t="shared" ref="Q454" si="908">MAX(0.25,SLOPE(M419:M454,$I419:$I454))</f>
        <v>0.8066666144142578</v>
      </c>
      <c r="R454" s="40">
        <f t="shared" ref="R454:S454" si="909">SLOPE(N419:N454,$I419:$I454)</f>
        <v>1.7079556684591091</v>
      </c>
      <c r="S454" s="40">
        <f t="shared" si="909"/>
        <v>1.4311082546436515</v>
      </c>
      <c r="T454" s="29">
        <f t="shared" ref="T454:T517" si="910">(L454/$P453+M454/$Q453)/2-(N454/$R453+O454/$S453)/2</f>
        <v>5.6957824856392024E-3</v>
      </c>
      <c r="U454" s="43"/>
      <c r="V454" s="23">
        <f>'Conservative Formula 2025'!M454-J454</f>
        <v>-8.7153939393915213E-3</v>
      </c>
      <c r="W454" s="23">
        <f>'Conservative Formula 2025'!N454-J454</f>
        <v>-2.1728014537892689E-2</v>
      </c>
      <c r="X454" s="40">
        <f t="shared" si="839"/>
        <v>1.1305540767353142</v>
      </c>
      <c r="Y454" s="40">
        <f t="shared" si="840"/>
        <v>1.3908716596590665</v>
      </c>
      <c r="Z454" s="29">
        <f t="shared" si="907"/>
        <v>7.9049380986168614E-3</v>
      </c>
      <c r="AA454" s="6"/>
    </row>
    <row r="455" spans="1:27" x14ac:dyDescent="0.2">
      <c r="A455" s="24">
        <v>24350</v>
      </c>
      <c r="B455" s="4">
        <v>-7.958926327851823E-2</v>
      </c>
      <c r="C455" s="4">
        <v>-0.10493538439654793</v>
      </c>
      <c r="D455" s="4">
        <v>-0.12110952184132406</v>
      </c>
      <c r="E455" s="4">
        <v>-5.9590548878634131E-2</v>
      </c>
      <c r="F455" s="4">
        <v>-8.051374747164719E-2</v>
      </c>
      <c r="G455" s="4">
        <v>-9.6210710897706053E-2</v>
      </c>
      <c r="I455" s="4">
        <v>-7.9100000000000004E-2</v>
      </c>
      <c r="J455" s="4">
        <v>4.0999999999999995E-3</v>
      </c>
      <c r="L455" s="23">
        <f t="shared" si="899"/>
        <v>-8.3689263278518222E-2</v>
      </c>
      <c r="M455" s="23">
        <f t="shared" si="900"/>
        <v>-6.3690548878634123E-2</v>
      </c>
      <c r="N455" s="23">
        <f t="shared" si="901"/>
        <v>-0.12520952184132406</v>
      </c>
      <c r="O455" s="23">
        <f t="shared" si="902"/>
        <v>-0.10031071089770605</v>
      </c>
      <c r="P455" s="40">
        <f t="shared" si="836"/>
        <v>0.99690530541344125</v>
      </c>
      <c r="Q455" s="40">
        <f t="shared" ref="Q455" si="911">MAX(0.25,SLOPE(M420:M455,$I420:$I455))</f>
        <v>0.80183165331839867</v>
      </c>
      <c r="R455" s="40">
        <f t="shared" ref="R455:S455" si="912">SLOPE(N420:N455,$I420:$I455)</f>
        <v>1.7811171073958905</v>
      </c>
      <c r="S455" s="40">
        <f t="shared" si="912"/>
        <v>1.4100331591689614</v>
      </c>
      <c r="T455" s="29">
        <f t="shared" si="910"/>
        <v>-1.4106746148741162E-2</v>
      </c>
      <c r="U455" s="43"/>
      <c r="V455" s="23">
        <f>'Conservative Formula 2025'!M455-J455</f>
        <v>-7.8359456222125923E-2</v>
      </c>
      <c r="W455" s="23">
        <f>'Conservative Formula 2025'!N455-J455</f>
        <v>-0.10653622252426764</v>
      </c>
      <c r="X455" s="40">
        <f t="shared" si="839"/>
        <v>1.1303211883860675</v>
      </c>
      <c r="Y455" s="40">
        <f t="shared" si="840"/>
        <v>1.4490161835315782</v>
      </c>
      <c r="Z455" s="29">
        <f t="shared" si="907"/>
        <v>7.2860649207996536E-3</v>
      </c>
      <c r="AA455" s="6"/>
    </row>
    <row r="456" spans="1:27" x14ac:dyDescent="0.2">
      <c r="A456" s="24">
        <v>24380</v>
      </c>
      <c r="B456" s="4">
        <v>-3.6039797658151684E-3</v>
      </c>
      <c r="C456" s="4">
        <v>-1.1769518759410014E-2</v>
      </c>
      <c r="D456" s="4">
        <v>-2.1437512275962911E-2</v>
      </c>
      <c r="E456" s="4">
        <v>6.4630943355932224E-3</v>
      </c>
      <c r="F456" s="4">
        <v>-5.7094016450012219E-3</v>
      </c>
      <c r="G456" s="4">
        <v>-3.7025770672339808E-2</v>
      </c>
      <c r="I456" s="4">
        <v>-1.06E-2</v>
      </c>
      <c r="J456" s="4">
        <v>4.0000000000000001E-3</v>
      </c>
      <c r="L456" s="23">
        <f t="shared" si="899"/>
        <v>-7.6039797658151685E-3</v>
      </c>
      <c r="M456" s="23">
        <f t="shared" si="900"/>
        <v>2.4630943355932224E-3</v>
      </c>
      <c r="N456" s="23">
        <f t="shared" si="901"/>
        <v>-2.5437512275962911E-2</v>
      </c>
      <c r="O456" s="23">
        <f t="shared" si="902"/>
        <v>-4.1025770672339812E-2</v>
      </c>
      <c r="P456" s="40">
        <f t="shared" si="836"/>
        <v>1</v>
      </c>
      <c r="Q456" s="40">
        <f t="shared" ref="Q456" si="913">MAX(0.25,SLOPE(M421:M456,$I421:$I456))</f>
        <v>0.79509659043857372</v>
      </c>
      <c r="R456" s="40">
        <f t="shared" ref="R456:S456" si="914">SLOPE(N421:N456,$I421:$I456)</f>
        <v>1.7840800604853559</v>
      </c>
      <c r="S456" s="40">
        <f t="shared" si="914"/>
        <v>1.4133018835583577</v>
      </c>
      <c r="T456" s="29">
        <f t="shared" si="910"/>
        <v>1.9410815553443934E-2</v>
      </c>
      <c r="U456" s="43"/>
      <c r="V456" s="23">
        <f>'Conservative Formula 2025'!M456-J456</f>
        <v>-5.3404654321294008E-3</v>
      </c>
      <c r="W456" s="23">
        <f>'Conservative Formula 2025'!N456-J456</f>
        <v>-1.9279352615185871E-2</v>
      </c>
      <c r="X456" s="40">
        <f t="shared" si="839"/>
        <v>1.1195778869764352</v>
      </c>
      <c r="Y456" s="40">
        <f t="shared" si="840"/>
        <v>1.4416596934306902</v>
      </c>
      <c r="Z456" s="29">
        <f t="shared" si="907"/>
        <v>8.5804000486987015E-3</v>
      </c>
      <c r="AA456" s="6"/>
    </row>
    <row r="457" spans="1:27" x14ac:dyDescent="0.2">
      <c r="A457" s="24">
        <v>24411</v>
      </c>
      <c r="B457" s="4">
        <v>1.9017048971743611E-2</v>
      </c>
      <c r="C457" s="4">
        <v>8.7183557551873125E-3</v>
      </c>
      <c r="D457" s="4">
        <v>-5.3466725566749251E-2</v>
      </c>
      <c r="E457" s="4">
        <v>7.4556237546778759E-2</v>
      </c>
      <c r="F457" s="4">
        <v>4.430892006999132E-2</v>
      </c>
      <c r="G457" s="4">
        <v>-2.5038638401062574E-2</v>
      </c>
      <c r="I457" s="4">
        <v>3.8599999999999995E-2</v>
      </c>
      <c r="J457" s="4">
        <v>4.5000000000000005E-3</v>
      </c>
      <c r="L457" s="23">
        <f t="shared" si="899"/>
        <v>1.451704897174361E-2</v>
      </c>
      <c r="M457" s="23">
        <f t="shared" si="900"/>
        <v>7.0056237546778755E-2</v>
      </c>
      <c r="N457" s="23">
        <f t="shared" si="901"/>
        <v>-5.7966725566749255E-2</v>
      </c>
      <c r="O457" s="23">
        <f t="shared" si="902"/>
        <v>-2.9538638401062575E-2</v>
      </c>
      <c r="P457" s="40">
        <f t="shared" si="836"/>
        <v>0.97797865539230133</v>
      </c>
      <c r="Q457" s="40">
        <f t="shared" ref="Q457" si="915">MAX(0.25,SLOPE(M422:M457,$I422:$I457))</f>
        <v>0.84778614992547485</v>
      </c>
      <c r="R457" s="40">
        <f t="shared" ref="R457:S457" si="916">SLOPE(N422:N457,$I422:$I457)</f>
        <v>1.5882668492467595</v>
      </c>
      <c r="S457" s="40">
        <f t="shared" si="916"/>
        <v>1.2836450680061715</v>
      </c>
      <c r="T457" s="29">
        <f t="shared" si="910"/>
        <v>7.800947173251005E-2</v>
      </c>
      <c r="U457" s="43"/>
      <c r="V457" s="23">
        <f>'Conservative Formula 2025'!M457-J457</f>
        <v>2.0042706592737051E-2</v>
      </c>
      <c r="W457" s="23">
        <f>'Conservative Formula 2025'!N457-J457</f>
        <v>-1.3647290000000697E-2</v>
      </c>
      <c r="X457" s="40">
        <f t="shared" si="839"/>
        <v>1.0857975928703538</v>
      </c>
      <c r="Y457" s="40">
        <f t="shared" si="840"/>
        <v>1.337865863186571</v>
      </c>
      <c r="Z457" s="29">
        <f t="shared" si="907"/>
        <v>2.7368394887620551E-2</v>
      </c>
      <c r="AA457" s="6"/>
    </row>
    <row r="458" spans="1:27" x14ac:dyDescent="0.2">
      <c r="A458" s="24">
        <v>24441</v>
      </c>
      <c r="B458" s="4">
        <v>2.1353068552498744E-3</v>
      </c>
      <c r="C458" s="4">
        <v>3.5831577793546954E-2</v>
      </c>
      <c r="D458" s="4">
        <v>8.9234805121485072E-2</v>
      </c>
      <c r="E458" s="4">
        <v>-1.3961581907955378E-2</v>
      </c>
      <c r="F458" s="4">
        <v>1.5325165671634666E-2</v>
      </c>
      <c r="G458" s="4">
        <v>0.11820064077693049</v>
      </c>
      <c r="I458" s="4">
        <v>1.3999999999999999E-2</v>
      </c>
      <c r="J458" s="4">
        <v>4.0000000000000001E-3</v>
      </c>
      <c r="L458" s="23">
        <f t="shared" si="899"/>
        <v>-1.8646931447501257E-3</v>
      </c>
      <c r="M458" s="23">
        <f t="shared" si="900"/>
        <v>-1.7961581907955378E-2</v>
      </c>
      <c r="N458" s="23">
        <f t="shared" si="901"/>
        <v>8.5234805121485069E-2</v>
      </c>
      <c r="O458" s="23">
        <f t="shared" si="902"/>
        <v>0.11420064077693048</v>
      </c>
      <c r="P458" s="40">
        <f t="shared" si="836"/>
        <v>0.96819358922205212</v>
      </c>
      <c r="Q458" s="40">
        <f t="shared" ref="Q458" si="917">MAX(0.25,SLOPE(M423:M458,$I423:$I458))</f>
        <v>0.83471828043791485</v>
      </c>
      <c r="R458" s="40">
        <f t="shared" ref="R458:S458" si="918">SLOPE(N423:N458,$I423:$I458)</f>
        <v>1.6099893363964866</v>
      </c>
      <c r="S458" s="40">
        <f t="shared" si="918"/>
        <v>1.3264178267987727</v>
      </c>
      <c r="T458" s="29">
        <f t="shared" si="910"/>
        <v>-8.2862164263364735E-2</v>
      </c>
      <c r="U458" s="43"/>
      <c r="V458" s="23">
        <f>'Conservative Formula 2025'!M458-J458</f>
        <v>-2.905127025766726E-3</v>
      </c>
      <c r="W458" s="23">
        <f>'Conservative Formula 2025'!N458-J458</f>
        <v>8.2378199603592162E-2</v>
      </c>
      <c r="X458" s="40">
        <f t="shared" si="839"/>
        <v>1.0753666457184736</v>
      </c>
      <c r="Y458" s="40">
        <f t="shared" si="840"/>
        <v>1.363809449865536</v>
      </c>
      <c r="Z458" s="29">
        <f t="shared" si="907"/>
        <v>-6.4249903667124533E-2</v>
      </c>
      <c r="AA458" s="6"/>
    </row>
    <row r="459" spans="1:27" x14ac:dyDescent="0.2">
      <c r="A459" s="24">
        <v>24471</v>
      </c>
      <c r="B459" s="4">
        <v>7.9275473796658336E-3</v>
      </c>
      <c r="C459" s="4">
        <v>2.0016054506498238E-2</v>
      </c>
      <c r="D459" s="4">
        <v>2.7512808885745033E-2</v>
      </c>
      <c r="E459" s="4">
        <v>-1.8907008176471951E-3</v>
      </c>
      <c r="F459" s="4">
        <v>9.3388387206032597E-3</v>
      </c>
      <c r="G459" s="4">
        <v>1.0896658702769235E-2</v>
      </c>
      <c r="I459" s="4">
        <v>1.2999999999999999E-3</v>
      </c>
      <c r="J459" s="4">
        <v>4.0000000000000001E-3</v>
      </c>
      <c r="L459" s="23">
        <f t="shared" si="899"/>
        <v>3.9275473796658335E-3</v>
      </c>
      <c r="M459" s="23">
        <f t="shared" si="900"/>
        <v>-5.8907008176471952E-3</v>
      </c>
      <c r="N459" s="23">
        <f t="shared" si="901"/>
        <v>2.3512808885745032E-2</v>
      </c>
      <c r="O459" s="23">
        <f t="shared" si="902"/>
        <v>6.8966587027692351E-3</v>
      </c>
      <c r="P459" s="40">
        <f t="shared" si="836"/>
        <v>0.98396674768072512</v>
      </c>
      <c r="Q459" s="40">
        <f t="shared" ref="Q459" si="919">MAX(0.25,SLOPE(M424:M459,$I424:$I459))</f>
        <v>0.82801123675956723</v>
      </c>
      <c r="R459" s="40">
        <f t="shared" ref="R459:S459" si="920">SLOPE(N424:N459,$I424:$I459)</f>
        <v>1.6412219306453733</v>
      </c>
      <c r="S459" s="40">
        <f t="shared" si="920"/>
        <v>1.3430325918432775</v>
      </c>
      <c r="T459" s="29">
        <f t="shared" si="910"/>
        <v>-1.1402163841326583E-2</v>
      </c>
      <c r="U459" s="43"/>
      <c r="V459" s="23">
        <f>'Conservative Formula 2025'!M459-J459</f>
        <v>2.3767965736114539E-3</v>
      </c>
      <c r="W459" s="23">
        <f>'Conservative Formula 2025'!N459-J459</f>
        <v>2.4693743056239063E-2</v>
      </c>
      <c r="X459" s="40">
        <f t="shared" si="839"/>
        <v>1.0786888165653359</v>
      </c>
      <c r="Y459" s="40">
        <f t="shared" si="840"/>
        <v>1.3997219731436281</v>
      </c>
      <c r="Z459" s="29">
        <f t="shared" si="907"/>
        <v>-1.5896226931897073E-2</v>
      </c>
      <c r="AA459" s="6"/>
    </row>
    <row r="460" spans="1:27" x14ac:dyDescent="0.2">
      <c r="A460" s="24">
        <v>24503</v>
      </c>
      <c r="B460" s="4">
        <v>0.1195701443535131</v>
      </c>
      <c r="C460" s="4">
        <v>0.17057574680731724</v>
      </c>
      <c r="D460" s="4">
        <v>0.21265340190153759</v>
      </c>
      <c r="E460" s="4">
        <v>6.4862142285342816E-2</v>
      </c>
      <c r="F460" s="4">
        <v>8.1238831762079133E-2</v>
      </c>
      <c r="G460" s="4">
        <v>0.12403130141340601</v>
      </c>
      <c r="I460" s="4">
        <v>8.1500000000000003E-2</v>
      </c>
      <c r="J460" s="4">
        <v>4.3E-3</v>
      </c>
      <c r="L460" s="23">
        <f t="shared" si="899"/>
        <v>0.1152701443535131</v>
      </c>
      <c r="M460" s="23">
        <f t="shared" si="900"/>
        <v>6.0562142285342818E-2</v>
      </c>
      <c r="N460" s="23">
        <f t="shared" si="901"/>
        <v>0.20835340190153759</v>
      </c>
      <c r="O460" s="23">
        <f t="shared" si="902"/>
        <v>0.11973130141340602</v>
      </c>
      <c r="P460" s="40">
        <f t="shared" si="836"/>
        <v>1</v>
      </c>
      <c r="Q460" s="40">
        <f t="shared" ref="Q460" si="921">MAX(0.25,SLOPE(M425:M460,$I425:$I460))</f>
        <v>0.80881145885720684</v>
      </c>
      <c r="R460" s="40">
        <f t="shared" ref="R460:S460" si="922">SLOPE(N425:N460,$I425:$I460)</f>
        <v>1.8421784645807482</v>
      </c>
      <c r="S460" s="40">
        <f t="shared" si="922"/>
        <v>1.3629724108090058</v>
      </c>
      <c r="T460" s="29">
        <f t="shared" si="910"/>
        <v>-1.2905011595957791E-2</v>
      </c>
      <c r="U460" s="43"/>
      <c r="V460" s="23">
        <f>'Conservative Formula 2025'!M460-J460</f>
        <v>8.1894849999998715E-2</v>
      </c>
      <c r="W460" s="23">
        <f>'Conservative Formula 2025'!N460-J460</f>
        <v>0.20279493999999817</v>
      </c>
      <c r="X460" s="40">
        <f t="shared" si="839"/>
        <v>1.0584588219452669</v>
      </c>
      <c r="Y460" s="40">
        <f t="shared" si="840"/>
        <v>1.6391458574563427</v>
      </c>
      <c r="Z460" s="29">
        <f t="shared" si="907"/>
        <v>-6.8961563787317812E-2</v>
      </c>
      <c r="AA460" s="6"/>
    </row>
    <row r="461" spans="1:27" x14ac:dyDescent="0.2">
      <c r="A461" s="24">
        <v>24531</v>
      </c>
      <c r="B461" s="4">
        <v>2.0374532483812047E-2</v>
      </c>
      <c r="C461" s="4">
        <v>2.6925731329395131E-2</v>
      </c>
      <c r="D461" s="4">
        <v>4.7454269721169062E-2</v>
      </c>
      <c r="E461" s="4">
        <v>7.7227018449466112E-3</v>
      </c>
      <c r="F461" s="4">
        <v>5.7202091500101471E-3</v>
      </c>
      <c r="G461" s="4">
        <v>1.9228683887443587E-2</v>
      </c>
      <c r="I461" s="4">
        <v>7.8000000000000005E-3</v>
      </c>
      <c r="J461" s="4">
        <v>3.5999999999999999E-3</v>
      </c>
      <c r="L461" s="23">
        <f t="shared" si="899"/>
        <v>1.6774532483812048E-2</v>
      </c>
      <c r="M461" s="23">
        <f t="shared" si="900"/>
        <v>4.1227018449466113E-3</v>
      </c>
      <c r="N461" s="23">
        <f t="shared" si="901"/>
        <v>4.3854269721169063E-2</v>
      </c>
      <c r="O461" s="23">
        <f t="shared" si="902"/>
        <v>1.5628683887443588E-2</v>
      </c>
      <c r="P461" s="40">
        <f t="shared" si="836"/>
        <v>1</v>
      </c>
      <c r="Q461" s="40">
        <f t="shared" ref="Q461" si="923">MAX(0.25,SLOPE(M426:M461,$I426:$I461))</f>
        <v>0.80906460071699815</v>
      </c>
      <c r="R461" s="40">
        <f t="shared" ref="R461:S461" si="924">SLOPE(N426:N461,$I426:$I461)</f>
        <v>1.8465597700287657</v>
      </c>
      <c r="S461" s="40">
        <f t="shared" si="924"/>
        <v>1.3663814475159</v>
      </c>
      <c r="T461" s="29">
        <f t="shared" si="910"/>
        <v>-6.7002541553972741E-3</v>
      </c>
      <c r="U461" s="43"/>
      <c r="V461" s="23">
        <f>'Conservative Formula 2025'!M461-J461</f>
        <v>-1.0633849250003069E-3</v>
      </c>
      <c r="W461" s="23">
        <f>'Conservative Formula 2025'!N461-J461</f>
        <v>3.243678753161832E-2</v>
      </c>
      <c r="X461" s="40">
        <f t="shared" si="839"/>
        <v>1.0534571749501669</v>
      </c>
      <c r="Y461" s="40">
        <f t="shared" si="840"/>
        <v>1.6387195371078187</v>
      </c>
      <c r="Z461" s="29">
        <f t="shared" si="907"/>
        <v>-2.0793489410435261E-2</v>
      </c>
      <c r="AA461" s="6"/>
    </row>
    <row r="462" spans="1:27" x14ac:dyDescent="0.2">
      <c r="A462" s="24">
        <v>24562</v>
      </c>
      <c r="B462" s="4">
        <v>3.9300287885909002E-2</v>
      </c>
      <c r="C462" s="4">
        <v>7.46621519753492E-2</v>
      </c>
      <c r="D462" s="4">
        <v>6.8783871530796903E-2</v>
      </c>
      <c r="E462" s="4">
        <v>3.206423300513328E-2</v>
      </c>
      <c r="F462" s="4">
        <v>4.9922802942784283E-2</v>
      </c>
      <c r="G462" s="4">
        <v>5.5684002349102757E-2</v>
      </c>
      <c r="I462" s="4">
        <v>3.9900000000000005E-2</v>
      </c>
      <c r="J462" s="4">
        <v>3.9000000000000003E-3</v>
      </c>
      <c r="L462" s="23">
        <f t="shared" si="899"/>
        <v>3.5400287885909001E-2</v>
      </c>
      <c r="M462" s="23">
        <f t="shared" si="900"/>
        <v>2.816423300513328E-2</v>
      </c>
      <c r="N462" s="23">
        <f t="shared" si="901"/>
        <v>6.4883871530796902E-2</v>
      </c>
      <c r="O462" s="23">
        <f t="shared" si="902"/>
        <v>5.1784002349102756E-2</v>
      </c>
      <c r="P462" s="40">
        <f t="shared" si="836"/>
        <v>1</v>
      </c>
      <c r="Q462" s="40">
        <f t="shared" ref="Q462" si="925">MAX(0.25,SLOPE(M427:M462,$I427:$I462))</f>
        <v>0.80855845496254897</v>
      </c>
      <c r="R462" s="40">
        <f t="shared" ref="R462:S462" si="926">SLOPE(N427:N462,$I427:$I462)</f>
        <v>1.8231143975125077</v>
      </c>
      <c r="S462" s="40">
        <f t="shared" si="926"/>
        <v>1.3526569384989775</v>
      </c>
      <c r="T462" s="29">
        <f t="shared" si="910"/>
        <v>-1.4126006353567463E-3</v>
      </c>
      <c r="U462" s="43"/>
      <c r="V462" s="23">
        <f>'Conservative Formula 2025'!M462-J462</f>
        <v>3.3783326740880928E-2</v>
      </c>
      <c r="W462" s="23">
        <f>'Conservative Formula 2025'!N462-J462</f>
        <v>6.2158422412901274E-2</v>
      </c>
      <c r="X462" s="40">
        <f t="shared" si="839"/>
        <v>1.0379534462114013</v>
      </c>
      <c r="Y462" s="40">
        <f t="shared" si="840"/>
        <v>1.6280843224152426</v>
      </c>
      <c r="Z462" s="29">
        <f t="shared" si="907"/>
        <v>-5.8620843811607246E-3</v>
      </c>
      <c r="AA462" s="6"/>
    </row>
    <row r="463" spans="1:27" x14ac:dyDescent="0.2">
      <c r="A463" s="24">
        <v>24590</v>
      </c>
      <c r="B463" s="4">
        <v>2.6108607205884926E-2</v>
      </c>
      <c r="C463" s="4">
        <v>3.8447164109108201E-2</v>
      </c>
      <c r="D463" s="4">
        <v>4.7406908047330054E-2</v>
      </c>
      <c r="E463" s="4">
        <v>3.4933181114499501E-2</v>
      </c>
      <c r="F463" s="4">
        <v>5.1245454176400029E-2</v>
      </c>
      <c r="G463" s="4">
        <v>5.2610881355019234E-2</v>
      </c>
      <c r="I463" s="4">
        <v>3.8900000000000004E-2</v>
      </c>
      <c r="J463" s="4">
        <v>3.2000000000000002E-3</v>
      </c>
      <c r="L463" s="23">
        <f t="shared" si="899"/>
        <v>2.2908607205884925E-2</v>
      </c>
      <c r="M463" s="23">
        <f t="shared" si="900"/>
        <v>3.1733181114499499E-2</v>
      </c>
      <c r="N463" s="23">
        <f t="shared" si="901"/>
        <v>4.4206908047330053E-2</v>
      </c>
      <c r="O463" s="23">
        <f t="shared" si="902"/>
        <v>4.9410881355019233E-2</v>
      </c>
      <c r="P463" s="40">
        <f t="shared" si="836"/>
        <v>1</v>
      </c>
      <c r="Q463" s="40">
        <f t="shared" ref="Q463" si="927">MAX(0.25,SLOPE(M428:M463,$I428:$I463))</f>
        <v>0.81355727475187745</v>
      </c>
      <c r="R463" s="40">
        <f t="shared" ref="R463:S463" si="928">SLOPE(N428:N463,$I428:$I463)</f>
        <v>1.7772353328364021</v>
      </c>
      <c r="S463" s="40">
        <f t="shared" si="928"/>
        <v>1.3348618171908286</v>
      </c>
      <c r="T463" s="29">
        <f t="shared" si="910"/>
        <v>6.89221797333852E-4</v>
      </c>
      <c r="U463" s="43"/>
      <c r="V463" s="23">
        <f>'Conservative Formula 2025'!M463-J463</f>
        <v>2.4212779999999469E-2</v>
      </c>
      <c r="W463" s="23">
        <f>'Conservative Formula 2025'!N463-J463</f>
        <v>3.4333139999999408E-2</v>
      </c>
      <c r="X463" s="40">
        <f t="shared" si="839"/>
        <v>1.0186053308510226</v>
      </c>
      <c r="Y463" s="40">
        <f t="shared" si="840"/>
        <v>1.5854011991989481</v>
      </c>
      <c r="Z463" s="29">
        <f t="shared" si="907"/>
        <v>2.2393637967234488E-3</v>
      </c>
      <c r="AA463" s="6"/>
    </row>
    <row r="464" spans="1:27" x14ac:dyDescent="0.2">
      <c r="A464" s="24">
        <v>24623</v>
      </c>
      <c r="B464" s="4">
        <v>-9.1516439339293099E-3</v>
      </c>
      <c r="C464" s="4">
        <v>-6.4805097952479462E-3</v>
      </c>
      <c r="D464" s="4">
        <v>-1.6732900059632683E-2</v>
      </c>
      <c r="E464" s="4">
        <v>-4.4189278539098487E-2</v>
      </c>
      <c r="F464" s="4">
        <v>-4.4859114628143182E-2</v>
      </c>
      <c r="G464" s="4">
        <v>-3.1052403945922791E-2</v>
      </c>
      <c r="I464" s="4">
        <v>-4.3299999999999998E-2</v>
      </c>
      <c r="J464" s="4">
        <v>3.3E-3</v>
      </c>
      <c r="L464" s="23">
        <f t="shared" si="899"/>
        <v>-1.2451643933929311E-2</v>
      </c>
      <c r="M464" s="23">
        <f t="shared" si="900"/>
        <v>-4.7489278539098484E-2</v>
      </c>
      <c r="N464" s="23">
        <f t="shared" si="901"/>
        <v>-2.0032900059632684E-2</v>
      </c>
      <c r="O464" s="23">
        <f t="shared" si="902"/>
        <v>-3.4352403945922788E-2</v>
      </c>
      <c r="P464" s="40">
        <f t="shared" si="836"/>
        <v>0.99005133763547348</v>
      </c>
      <c r="Q464" s="40">
        <f t="shared" ref="Q464" si="929">MAX(0.25,SLOPE(M429:M464,$I429:$I464))</f>
        <v>0.82623089803858218</v>
      </c>
      <c r="R464" s="40">
        <f t="shared" ref="R464:S464" si="930">SLOPE(N429:N464,$I429:$I464)</f>
        <v>1.7214850837406672</v>
      </c>
      <c r="S464" s="40">
        <f t="shared" si="930"/>
        <v>1.3231086801718628</v>
      </c>
      <c r="T464" s="29">
        <f t="shared" si="910"/>
        <v>-1.6908640926234775E-2</v>
      </c>
      <c r="U464" s="43"/>
      <c r="V464" s="23">
        <f>'Conservative Formula 2025'!M464-J464</f>
        <v>-2.2664818968857001E-2</v>
      </c>
      <c r="W464" s="23">
        <f>'Conservative Formula 2025'!N464-J464</f>
        <v>-2.38932319509754E-2</v>
      </c>
      <c r="X464" s="40">
        <f t="shared" si="839"/>
        <v>0.99107236268034904</v>
      </c>
      <c r="Y464" s="40">
        <f t="shared" si="840"/>
        <v>1.5446535221813509</v>
      </c>
      <c r="Z464" s="29">
        <f t="shared" si="907"/>
        <v>-7.1800552881260138E-3</v>
      </c>
      <c r="AA464" s="6"/>
    </row>
    <row r="465" spans="1:27" x14ac:dyDescent="0.2">
      <c r="A465" s="24">
        <v>24653</v>
      </c>
      <c r="B465" s="4">
        <v>3.4340128677179615E-2</v>
      </c>
      <c r="C465" s="4">
        <v>7.0977324626312566E-2</v>
      </c>
      <c r="D465" s="4">
        <v>0.12110935010681412</v>
      </c>
      <c r="E465" s="4">
        <v>1.3047982869870189E-2</v>
      </c>
      <c r="F465" s="4">
        <v>1.8610430193580774E-2</v>
      </c>
      <c r="G465" s="4">
        <v>4.9023113281208897E-2</v>
      </c>
      <c r="I465" s="4">
        <v>2.41E-2</v>
      </c>
      <c r="J465" s="4">
        <v>2.7000000000000001E-3</v>
      </c>
      <c r="L465" s="23">
        <f t="shared" si="899"/>
        <v>3.1640128677179614E-2</v>
      </c>
      <c r="M465" s="23">
        <f t="shared" si="900"/>
        <v>1.0347982869870188E-2</v>
      </c>
      <c r="N465" s="23">
        <f t="shared" si="901"/>
        <v>0.11840935010681412</v>
      </c>
      <c r="O465" s="23">
        <f t="shared" si="902"/>
        <v>4.6323113281208896E-2</v>
      </c>
      <c r="P465" s="40">
        <f t="shared" si="836"/>
        <v>0.99406421333445971</v>
      </c>
      <c r="Q465" s="40">
        <f t="shared" ref="Q465" si="931">MAX(0.25,SLOPE(M430:M465,$I430:$I465))</f>
        <v>0.8202286659118877</v>
      </c>
      <c r="R465" s="40">
        <f t="shared" ref="R465:S465" si="932">SLOPE(N430:N465,$I430:$I465)</f>
        <v>1.764531228140886</v>
      </c>
      <c r="S465" s="40">
        <f t="shared" si="932"/>
        <v>1.3284169442458633</v>
      </c>
      <c r="T465" s="29">
        <f t="shared" si="910"/>
        <v>-2.965583978405403E-2</v>
      </c>
      <c r="U465" s="43"/>
      <c r="V465" s="23">
        <f>'Conservative Formula 2025'!M465-J465</f>
        <v>3.4223518015485212E-2</v>
      </c>
      <c r="W465" s="23">
        <f>'Conservative Formula 2025'!N465-J465</f>
        <v>6.8132663505196353E-2</v>
      </c>
      <c r="X465" s="40">
        <f t="shared" si="839"/>
        <v>0.99514667738053686</v>
      </c>
      <c r="Y465" s="40">
        <f t="shared" si="840"/>
        <v>1.560134941243515</v>
      </c>
      <c r="Z465" s="29">
        <f t="shared" si="907"/>
        <v>-9.5768975866169712E-3</v>
      </c>
      <c r="AA465" s="6"/>
    </row>
    <row r="466" spans="1:27" x14ac:dyDescent="0.2">
      <c r="A466" s="24">
        <v>24684</v>
      </c>
      <c r="B466" s="4">
        <v>7.5562353003161942E-2</v>
      </c>
      <c r="C466" s="4">
        <v>9.1553211466425699E-2</v>
      </c>
      <c r="D466" s="4">
        <v>9.2224456466525995E-2</v>
      </c>
      <c r="E466" s="4">
        <v>2.2547553882229066E-2</v>
      </c>
      <c r="F466" s="4">
        <v>7.3268401920836279E-2</v>
      </c>
      <c r="G466" s="4">
        <v>5.5833190461323623E-2</v>
      </c>
      <c r="I466" s="4">
        <v>4.58E-2</v>
      </c>
      <c r="J466" s="4">
        <v>3.0999999999999999E-3</v>
      </c>
      <c r="L466" s="23">
        <f t="shared" si="899"/>
        <v>7.2462353003161936E-2</v>
      </c>
      <c r="M466" s="23">
        <f t="shared" si="900"/>
        <v>1.9447553882229067E-2</v>
      </c>
      <c r="N466" s="23">
        <f t="shared" si="901"/>
        <v>8.9124456466525989E-2</v>
      </c>
      <c r="O466" s="23">
        <f t="shared" si="902"/>
        <v>5.2733190461323624E-2</v>
      </c>
      <c r="P466" s="40">
        <f t="shared" si="836"/>
        <v>1</v>
      </c>
      <c r="Q466" s="40">
        <f t="shared" ref="Q466" si="933">MAX(0.25,SLOPE(M431:M466,$I431:$I466))</f>
        <v>0.79907349128349781</v>
      </c>
      <c r="R466" s="40">
        <f t="shared" ref="R466:S466" si="934">SLOPE(N431:N466,$I431:$I466)</f>
        <v>1.762491946793397</v>
      </c>
      <c r="S466" s="40">
        <f t="shared" si="934"/>
        <v>1.3148552648535967</v>
      </c>
      <c r="T466" s="29">
        <f t="shared" si="910"/>
        <v>3.1999188303600754E-3</v>
      </c>
      <c r="U466" s="43"/>
      <c r="V466" s="23">
        <f>'Conservative Formula 2025'!M466-J466</f>
        <v>7.9344035543234312E-2</v>
      </c>
      <c r="W466" s="23">
        <f>'Conservative Formula 2025'!N466-J466</f>
        <v>7.1301139477884287E-2</v>
      </c>
      <c r="X466" s="40">
        <f t="shared" si="839"/>
        <v>1.0270227274796198</v>
      </c>
      <c r="Y466" s="40">
        <f t="shared" si="840"/>
        <v>1.5511152844896627</v>
      </c>
      <c r="Z466" s="29">
        <f t="shared" si="907"/>
        <v>3.4029090400144096E-2</v>
      </c>
      <c r="AA466" s="6"/>
    </row>
    <row r="467" spans="1:27" x14ac:dyDescent="0.2">
      <c r="A467" s="24">
        <v>24715</v>
      </c>
      <c r="B467" s="4">
        <v>1.3625339013626725E-2</v>
      </c>
      <c r="C467" s="4">
        <v>7.9416336332320814E-3</v>
      </c>
      <c r="D467" s="4">
        <v>-7.7359940297031526E-3</v>
      </c>
      <c r="E467" s="4">
        <v>-6.5892433812647644E-3</v>
      </c>
      <c r="F467" s="4">
        <v>-3.911810226067125E-3</v>
      </c>
      <c r="G467" s="4">
        <v>-9.1795657592550484E-3</v>
      </c>
      <c r="I467" s="4">
        <v>-8.8999999999999999E-3</v>
      </c>
      <c r="J467" s="4">
        <v>3.0999999999999999E-3</v>
      </c>
      <c r="L467" s="23">
        <f t="shared" si="899"/>
        <v>1.0525339013626725E-2</v>
      </c>
      <c r="M467" s="23">
        <f t="shared" si="900"/>
        <v>-9.6892433812647647E-3</v>
      </c>
      <c r="N467" s="23">
        <f t="shared" si="901"/>
        <v>-1.0835994029703153E-2</v>
      </c>
      <c r="O467" s="23">
        <f t="shared" si="902"/>
        <v>-1.2279565759255049E-2</v>
      </c>
      <c r="P467" s="40">
        <f t="shared" si="836"/>
        <v>1</v>
      </c>
      <c r="Q467" s="40">
        <f t="shared" ref="Q467" si="935">MAX(0.25,SLOPE(M432:M467,$I432:$I467))</f>
        <v>0.80052786218790561</v>
      </c>
      <c r="R467" s="40">
        <f t="shared" ref="R467:S467" si="936">SLOPE(N432:N467,$I432:$I467)</f>
        <v>1.762597120725955</v>
      </c>
      <c r="S467" s="40">
        <f t="shared" si="936"/>
        <v>1.3145477925140354</v>
      </c>
      <c r="T467" s="29">
        <f t="shared" si="910"/>
        <v>6.9434761174733493E-3</v>
      </c>
      <c r="U467" s="43"/>
      <c r="V467" s="23">
        <f>'Conservative Formula 2025'!M467-J467</f>
        <v>1.0418479053935106E-2</v>
      </c>
      <c r="W467" s="23">
        <f>'Conservative Formula 2025'!N467-J467</f>
        <v>-5.4098976511904959E-3</v>
      </c>
      <c r="X467" s="40">
        <f t="shared" si="839"/>
        <v>1.0239232113783563</v>
      </c>
      <c r="Y467" s="40">
        <f t="shared" si="840"/>
        <v>1.5484393719440062</v>
      </c>
      <c r="Z467" s="29">
        <f t="shared" si="907"/>
        <v>1.3632098002182173E-2</v>
      </c>
      <c r="AA467" s="6"/>
    </row>
    <row r="468" spans="1:27" x14ac:dyDescent="0.2">
      <c r="A468" s="24">
        <v>24744</v>
      </c>
      <c r="B468" s="4">
        <v>3.1436543892057855E-2</v>
      </c>
      <c r="C468" s="4">
        <v>6.1026253971766975E-2</v>
      </c>
      <c r="D468" s="4">
        <v>5.801067462000753E-2</v>
      </c>
      <c r="E468" s="4">
        <v>2.8616694409488552E-2</v>
      </c>
      <c r="F468" s="4">
        <v>3.7104971593761471E-2</v>
      </c>
      <c r="G468" s="4">
        <v>2.6049618515165518E-2</v>
      </c>
      <c r="I468" s="4">
        <v>3.1099999999999999E-2</v>
      </c>
      <c r="J468" s="4">
        <v>3.2000000000000002E-3</v>
      </c>
      <c r="L468" s="23">
        <f t="shared" si="899"/>
        <v>2.8236543892057854E-2</v>
      </c>
      <c r="M468" s="23">
        <f t="shared" si="900"/>
        <v>2.5416694409488551E-2</v>
      </c>
      <c r="N468" s="23">
        <f t="shared" si="901"/>
        <v>5.4810674620007528E-2</v>
      </c>
      <c r="O468" s="23">
        <f t="shared" si="902"/>
        <v>2.2849618515165517E-2</v>
      </c>
      <c r="P468" s="40">
        <f t="shared" si="836"/>
        <v>1</v>
      </c>
      <c r="Q468" s="40">
        <f t="shared" ref="Q468" si="937">MAX(0.25,SLOPE(M433:M468,$I433:$I468))</f>
        <v>0.80188017169507098</v>
      </c>
      <c r="R468" s="40">
        <f t="shared" ref="R468:S468" si="938">SLOPE(N433:N468,$I433:$I468)</f>
        <v>1.753459319898568</v>
      </c>
      <c r="S468" s="40">
        <f t="shared" si="938"/>
        <v>1.2944779406989904</v>
      </c>
      <c r="T468" s="29">
        <f t="shared" si="910"/>
        <v>5.7539038410636748E-3</v>
      </c>
      <c r="U468" s="43"/>
      <c r="V468" s="23">
        <f>'Conservative Formula 2025'!M468-J468</f>
        <v>2.3225402493944315E-2</v>
      </c>
      <c r="W468" s="23">
        <f>'Conservative Formula 2025'!N468-J468</f>
        <v>3.8395085481107351E-2</v>
      </c>
      <c r="X468" s="40">
        <f t="shared" si="839"/>
        <v>1.0181662898751802</v>
      </c>
      <c r="Y468" s="40">
        <f t="shared" si="840"/>
        <v>1.5277582821122659</v>
      </c>
      <c r="Z468" s="29">
        <f t="shared" si="907"/>
        <v>-2.1132308235260189E-3</v>
      </c>
      <c r="AA468" s="6"/>
    </row>
    <row r="469" spans="1:27" x14ac:dyDescent="0.2">
      <c r="A469" s="24">
        <v>24776</v>
      </c>
      <c r="B469" s="4">
        <v>-2.7111095798148632E-2</v>
      </c>
      <c r="C469" s="4">
        <v>-2.6976481204617264E-2</v>
      </c>
      <c r="D469" s="4">
        <v>-1.9024616527359095E-2</v>
      </c>
      <c r="E469" s="4">
        <v>-1.9664525400201027E-2</v>
      </c>
      <c r="F469" s="4">
        <v>-4.0137057312348179E-2</v>
      </c>
      <c r="G469" s="4">
        <v>-2.4345797608613107E-2</v>
      </c>
      <c r="I469" s="4">
        <v>-3.0899999999999997E-2</v>
      </c>
      <c r="J469" s="4">
        <v>3.9000000000000003E-3</v>
      </c>
      <c r="L469" s="23">
        <f t="shared" si="899"/>
        <v>-3.1011095798148633E-2</v>
      </c>
      <c r="M469" s="23">
        <f t="shared" si="900"/>
        <v>-2.3564525400201028E-2</v>
      </c>
      <c r="N469" s="23">
        <f t="shared" si="901"/>
        <v>-2.2924616527359096E-2</v>
      </c>
      <c r="O469" s="23">
        <f t="shared" si="902"/>
        <v>-2.8245797608613107E-2</v>
      </c>
      <c r="P469" s="40">
        <f t="shared" si="836"/>
        <v>1</v>
      </c>
      <c r="Q469" s="40">
        <f t="shared" ref="Q469" si="939">MAX(0.25,SLOPE(M434:M469,$I434:$I469))</f>
        <v>0.79647244896466196</v>
      </c>
      <c r="R469" s="40">
        <f t="shared" ref="R469:S469" si="940">SLOPE(N434:N469,$I434:$I469)</f>
        <v>1.7402410016898511</v>
      </c>
      <c r="S469" s="40">
        <f t="shared" si="940"/>
        <v>1.2940417067103449</v>
      </c>
      <c r="T469" s="29">
        <f t="shared" si="910"/>
        <v>-1.2751763813015838E-2</v>
      </c>
      <c r="U469" s="43"/>
      <c r="V469" s="23">
        <f>'Conservative Formula 2025'!M469-J469</f>
        <v>-4.3473963839687033E-2</v>
      </c>
      <c r="W469" s="23">
        <f>'Conservative Formula 2025'!N469-J469</f>
        <v>-5.0641003344519805E-2</v>
      </c>
      <c r="X469" s="40">
        <f t="shared" si="839"/>
        <v>1.0319422916033827</v>
      </c>
      <c r="Y469" s="40">
        <f t="shared" si="840"/>
        <v>1.5411141412231448</v>
      </c>
      <c r="Z469" s="29">
        <f t="shared" si="907"/>
        <v>-9.5510327108540918E-3</v>
      </c>
      <c r="AA469" s="6"/>
    </row>
    <row r="470" spans="1:27" x14ac:dyDescent="0.2">
      <c r="A470" s="24">
        <v>24806</v>
      </c>
      <c r="B470" s="4">
        <v>-1.3934658628043106E-3</v>
      </c>
      <c r="C470" s="4">
        <v>8.9840810534553839E-3</v>
      </c>
      <c r="D470" s="4">
        <v>7.9899639114455745E-3</v>
      </c>
      <c r="E470" s="4">
        <v>1.2673323237534007E-2</v>
      </c>
      <c r="F470" s="4">
        <v>-3.6315248853525661E-3</v>
      </c>
      <c r="G470" s="4">
        <v>1.7070917111639661E-2</v>
      </c>
      <c r="I470" s="4">
        <v>3.7000000000000002E-3</v>
      </c>
      <c r="J470" s="4">
        <v>3.5999999999999999E-3</v>
      </c>
      <c r="L470" s="23">
        <f t="shared" si="899"/>
        <v>-4.9934658628043105E-3</v>
      </c>
      <c r="M470" s="23">
        <f t="shared" si="900"/>
        <v>9.0733232375340075E-3</v>
      </c>
      <c r="N470" s="23">
        <f t="shared" si="901"/>
        <v>4.3899639114455746E-3</v>
      </c>
      <c r="O470" s="23">
        <f t="shared" si="902"/>
        <v>1.3470917111639662E-2</v>
      </c>
      <c r="P470" s="40">
        <f t="shared" si="836"/>
        <v>1</v>
      </c>
      <c r="Q470" s="40">
        <f t="shared" ref="Q470" si="941">MAX(0.25,SLOPE(M435:M470,$I435:$I470))</f>
        <v>0.79722534355300012</v>
      </c>
      <c r="R470" s="40">
        <f t="shared" ref="R470:S470" si="942">SLOPE(N435:N470,$I435:$I470)</f>
        <v>1.7367493130146745</v>
      </c>
      <c r="S470" s="40">
        <f t="shared" si="942"/>
        <v>1.2909819533035174</v>
      </c>
      <c r="T470" s="29">
        <f t="shared" si="910"/>
        <v>-3.2670771336451329E-3</v>
      </c>
      <c r="U470" s="43"/>
      <c r="V470" s="23">
        <f>'Conservative Formula 2025'!M470-J470</f>
        <v>1.6334583406192793E-3</v>
      </c>
      <c r="W470" s="23">
        <f>'Conservative Formula 2025'!N470-J470</f>
        <v>7.0589691699623255E-4</v>
      </c>
      <c r="X470" s="40">
        <f t="shared" si="839"/>
        <v>1.0317958487326986</v>
      </c>
      <c r="Y470" s="40">
        <f t="shared" si="840"/>
        <v>1.5404146133783552</v>
      </c>
      <c r="Z470" s="29">
        <f t="shared" si="907"/>
        <v>1.124853741942766E-3</v>
      </c>
      <c r="AA470" s="6"/>
    </row>
    <row r="471" spans="1:27" x14ac:dyDescent="0.2">
      <c r="A471" s="24">
        <v>24835</v>
      </c>
      <c r="B471" s="4">
        <v>4.7607321337030051E-2</v>
      </c>
      <c r="C471" s="4">
        <v>6.979637795449789E-2</v>
      </c>
      <c r="D471" s="4">
        <v>0.12419040023434125</v>
      </c>
      <c r="E471" s="4">
        <v>2.6179081702901508E-2</v>
      </c>
      <c r="F471" s="4">
        <v>2.4283751024800182E-2</v>
      </c>
      <c r="G471" s="4">
        <v>3.6021672594629406E-2</v>
      </c>
      <c r="I471" s="4">
        <v>3.0499999999999999E-2</v>
      </c>
      <c r="J471" s="4">
        <v>3.3E-3</v>
      </c>
      <c r="L471" s="23">
        <f t="shared" si="899"/>
        <v>4.4307321337030053E-2</v>
      </c>
      <c r="M471" s="23">
        <f t="shared" si="900"/>
        <v>2.2879081702901507E-2</v>
      </c>
      <c r="N471" s="23">
        <f t="shared" si="901"/>
        <v>0.12089040023434125</v>
      </c>
      <c r="O471" s="23">
        <f t="shared" si="902"/>
        <v>3.2721672594629408E-2</v>
      </c>
      <c r="P471" s="40">
        <f t="shared" si="836"/>
        <v>1</v>
      </c>
      <c r="Q471" s="40">
        <f t="shared" ref="Q471" si="943">MAX(0.25,SLOPE(M436:M471,$I436:$I471))</f>
        <v>0.80047827794417714</v>
      </c>
      <c r="R471" s="40">
        <f t="shared" ref="R471:S471" si="944">SLOPE(N436:N471,$I436:$I471)</f>
        <v>1.7646155709723561</v>
      </c>
      <c r="S471" s="40">
        <f t="shared" si="944"/>
        <v>1.2774035227064304</v>
      </c>
      <c r="T471" s="29">
        <f t="shared" si="910"/>
        <v>-1.0973958927714404E-2</v>
      </c>
      <c r="U471" s="43"/>
      <c r="V471" s="23">
        <f>'Conservative Formula 2025'!M471-J471</f>
        <v>4.556484400735647E-2</v>
      </c>
      <c r="W471" s="23">
        <f>'Conservative Formula 2025'!N471-J471</f>
        <v>5.4332265380872519E-2</v>
      </c>
      <c r="X471" s="40">
        <f t="shared" si="839"/>
        <v>1.0372744384418311</v>
      </c>
      <c r="Y471" s="40">
        <f t="shared" si="840"/>
        <v>1.534223394182183</v>
      </c>
      <c r="Z471" s="29">
        <f t="shared" si="907"/>
        <v>8.8895207836446263E-3</v>
      </c>
      <c r="AA471" s="6"/>
    </row>
    <row r="472" spans="1:27" x14ac:dyDescent="0.2">
      <c r="A472" s="24">
        <v>24868</v>
      </c>
      <c r="B472" s="4">
        <v>4.2096737366774661E-2</v>
      </c>
      <c r="C472" s="4">
        <v>2.2649250291630452E-2</v>
      </c>
      <c r="D472" s="4">
        <v>6.1434751365769813E-3</v>
      </c>
      <c r="E472" s="4">
        <v>-1.5399006252526215E-2</v>
      </c>
      <c r="F472" s="4">
        <v>-5.5711332427206162E-2</v>
      </c>
      <c r="G472" s="4">
        <v>-0.10146014506086154</v>
      </c>
      <c r="I472" s="4">
        <v>-4.0599999999999997E-2</v>
      </c>
      <c r="J472" s="4">
        <v>4.0000000000000001E-3</v>
      </c>
      <c r="L472" s="23">
        <f t="shared" si="899"/>
        <v>3.8096737366774658E-2</v>
      </c>
      <c r="M472" s="23">
        <f t="shared" si="900"/>
        <v>-1.9399006252526215E-2</v>
      </c>
      <c r="N472" s="23">
        <f t="shared" si="901"/>
        <v>2.1434751365769812E-3</v>
      </c>
      <c r="O472" s="23">
        <f t="shared" si="902"/>
        <v>-0.10546014506086154</v>
      </c>
      <c r="P472" s="40">
        <f t="shared" si="836"/>
        <v>0.94723487625687897</v>
      </c>
      <c r="Q472" s="40">
        <f t="shared" ref="Q472" si="945">MAX(0.25,SLOPE(M437:M472,$I437:$I472))</f>
        <v>0.78275150570157981</v>
      </c>
      <c r="R472" s="40">
        <f t="shared" ref="R472:S472" si="946">SLOPE(N437:N472,$I437:$I472)</f>
        <v>1.7048426788577731</v>
      </c>
      <c r="S472" s="40">
        <f t="shared" si="946"/>
        <v>1.3523210923951496</v>
      </c>
      <c r="T472" s="29">
        <f t="shared" si="910"/>
        <v>4.7602988675129167E-2</v>
      </c>
      <c r="U472" s="43"/>
      <c r="V472" s="23">
        <f>'Conservative Formula 2025'!M472-J472</f>
        <v>1.3204896670743208E-2</v>
      </c>
      <c r="W472" s="23">
        <f>'Conservative Formula 2025'!N472-J472</f>
        <v>-4.2775740000000284E-2</v>
      </c>
      <c r="X472" s="40">
        <f t="shared" si="839"/>
        <v>0.97401538153307143</v>
      </c>
      <c r="Y472" s="40">
        <f t="shared" si="840"/>
        <v>1.517066524711624</v>
      </c>
      <c r="Z472" s="29">
        <f t="shared" si="907"/>
        <v>4.0611416453190913E-2</v>
      </c>
      <c r="AA472" s="6"/>
    </row>
    <row r="473" spans="1:27" x14ac:dyDescent="0.2">
      <c r="A473" s="24">
        <v>24897</v>
      </c>
      <c r="B473" s="4">
        <v>-1.3932774239903467E-2</v>
      </c>
      <c r="C473" s="4">
        <v>-3.9576057523079133E-2</v>
      </c>
      <c r="D473" s="4">
        <v>-9.0943863429956195E-2</v>
      </c>
      <c r="E473" s="4">
        <v>-1.9254345136359152E-2</v>
      </c>
      <c r="F473" s="4">
        <v>-3.6478210311726822E-2</v>
      </c>
      <c r="G473" s="4">
        <v>-5.4875095840713595E-2</v>
      </c>
      <c r="I473" s="4">
        <v>-3.7499999999999999E-2</v>
      </c>
      <c r="J473" s="4">
        <v>3.9000000000000003E-3</v>
      </c>
      <c r="L473" s="23">
        <f t="shared" si="899"/>
        <v>-1.7832774239903468E-2</v>
      </c>
      <c r="M473" s="23">
        <f t="shared" si="900"/>
        <v>-2.3154345136359153E-2</v>
      </c>
      <c r="N473" s="23">
        <f t="shared" si="901"/>
        <v>-9.4843863429956196E-2</v>
      </c>
      <c r="O473" s="23">
        <f t="shared" si="902"/>
        <v>-5.8775095840713595E-2</v>
      </c>
      <c r="P473" s="40">
        <f t="shared" si="836"/>
        <v>0.93587927728988252</v>
      </c>
      <c r="Q473" s="40">
        <f t="shared" ref="Q473" si="947">MAX(0.25,SLOPE(M438:M473,$I438:$I473))</f>
        <v>0.77373150793855905</v>
      </c>
      <c r="R473" s="40">
        <f t="shared" ref="R473:S473" si="948">SLOPE(N438:N473,$I438:$I473)</f>
        <v>1.7564692258668093</v>
      </c>
      <c r="S473" s="40">
        <f t="shared" si="948"/>
        <v>1.3684377520291917</v>
      </c>
      <c r="T473" s="29">
        <f t="shared" si="910"/>
        <v>2.5343783495661132E-2</v>
      </c>
      <c r="U473" s="43"/>
      <c r="V473" s="23">
        <f>'Conservative Formula 2025'!M473-J473</f>
        <v>-2.3513785412453955E-2</v>
      </c>
      <c r="W473" s="23">
        <f>'Conservative Formula 2025'!N473-J473</f>
        <v>-6.8636032225888419E-2</v>
      </c>
      <c r="X473" s="40">
        <f t="shared" si="839"/>
        <v>0.96421997612538102</v>
      </c>
      <c r="Y473" s="40">
        <f t="shared" si="840"/>
        <v>1.5388197764081906</v>
      </c>
      <c r="Z473" s="29">
        <f t="shared" si="907"/>
        <v>2.1101516639509602E-2</v>
      </c>
      <c r="AA473" s="6"/>
    </row>
    <row r="474" spans="1:27" x14ac:dyDescent="0.2">
      <c r="A474" s="24">
        <v>24926</v>
      </c>
      <c r="B474" s="4">
        <v>-1.4399444290980612E-2</v>
      </c>
      <c r="C474" s="4">
        <v>1.9006517504855935E-3</v>
      </c>
      <c r="D474" s="4">
        <v>-1.1672856904135331E-2</v>
      </c>
      <c r="E474" s="4">
        <v>2.0688299017108669E-3</v>
      </c>
      <c r="F474" s="4">
        <v>1.2757095685982378E-2</v>
      </c>
      <c r="G474" s="4">
        <v>2.0797302592926892E-2</v>
      </c>
      <c r="I474" s="4">
        <v>2E-3</v>
      </c>
      <c r="J474" s="4">
        <v>3.8E-3</v>
      </c>
      <c r="L474" s="23">
        <f t="shared" si="899"/>
        <v>-1.8199444290980613E-2</v>
      </c>
      <c r="M474" s="23">
        <f t="shared" si="900"/>
        <v>-1.7311700982891331E-3</v>
      </c>
      <c r="N474" s="23">
        <f t="shared" si="901"/>
        <v>-1.5472856904135331E-2</v>
      </c>
      <c r="O474" s="23">
        <f t="shared" si="902"/>
        <v>1.699730259292689E-2</v>
      </c>
      <c r="P474" s="40">
        <f t="shared" si="836"/>
        <v>0.94214189153100392</v>
      </c>
      <c r="Q474" s="40">
        <f t="shared" ref="Q474" si="949">MAX(0.25,SLOPE(M439:M474,$I439:$I474))</f>
        <v>0.7718260100247839</v>
      </c>
      <c r="R474" s="40">
        <f t="shared" ref="R474:S474" si="950">SLOPE(N439:N474,$I439:$I474)</f>
        <v>1.7646024901276933</v>
      </c>
      <c r="S474" s="40">
        <f t="shared" si="950"/>
        <v>1.3679250807370118</v>
      </c>
      <c r="T474" s="29">
        <f t="shared" si="910"/>
        <v>-1.2647837511146308E-2</v>
      </c>
      <c r="U474" s="43"/>
      <c r="V474" s="23">
        <f>'Conservative Formula 2025'!M474-J474</f>
        <v>-8.6592591139640091E-3</v>
      </c>
      <c r="W474" s="23">
        <f>'Conservative Formula 2025'!N474-J474</f>
        <v>-1.0451262529243307E-2</v>
      </c>
      <c r="X474" s="40">
        <f t="shared" si="839"/>
        <v>0.96639703787806486</v>
      </c>
      <c r="Y474" s="40">
        <f t="shared" si="840"/>
        <v>1.5469495465418022</v>
      </c>
      <c r="Z474" s="29">
        <f t="shared" si="907"/>
        <v>-2.1888454911832096E-3</v>
      </c>
      <c r="AA474" s="6"/>
    </row>
    <row r="475" spans="1:27" x14ac:dyDescent="0.2">
      <c r="A475" s="24">
        <v>24958</v>
      </c>
      <c r="B475" s="4">
        <v>8.0722950073671917E-2</v>
      </c>
      <c r="C475" s="4">
        <v>0.14222757202967284</v>
      </c>
      <c r="D475" s="4">
        <v>0.18318509241216629</v>
      </c>
      <c r="E475" s="4">
        <v>6.6081981588187899E-2</v>
      </c>
      <c r="F475" s="4">
        <v>0.10219965937753073</v>
      </c>
      <c r="G475" s="4">
        <v>0.13449340994678383</v>
      </c>
      <c r="I475" s="4">
        <v>9.0500000000000011E-2</v>
      </c>
      <c r="J475" s="4">
        <v>4.3E-3</v>
      </c>
      <c r="L475" s="23">
        <f t="shared" si="899"/>
        <v>7.6422950073671919E-2</v>
      </c>
      <c r="M475" s="23">
        <f t="shared" si="900"/>
        <v>6.1781981588187901E-2</v>
      </c>
      <c r="N475" s="23">
        <f t="shared" si="901"/>
        <v>0.1788850924121663</v>
      </c>
      <c r="O475" s="23">
        <f t="shared" si="902"/>
        <v>0.13019340994678383</v>
      </c>
      <c r="P475" s="40">
        <f t="shared" si="836"/>
        <v>0.91535162444622264</v>
      </c>
      <c r="Q475" s="40">
        <f t="shared" ref="Q475" si="951">MAX(0.25,SLOPE(M440:M475,$I440:$I475))</f>
        <v>0.75752161584837863</v>
      </c>
      <c r="R475" s="40">
        <f t="shared" ref="R475:S475" si="952">SLOPE(N440:N475,$I440:$I475)</f>
        <v>1.7819363698547621</v>
      </c>
      <c r="S475" s="40">
        <f t="shared" si="952"/>
        <v>1.3692986517568861</v>
      </c>
      <c r="T475" s="29">
        <f t="shared" si="910"/>
        <v>-1.7693649632508468E-2</v>
      </c>
      <c r="U475" s="43"/>
      <c r="V475" s="23">
        <f>'Conservative Formula 2025'!M475-J475</f>
        <v>8.2431339999999381E-2</v>
      </c>
      <c r="W475" s="23">
        <f>'Conservative Formula 2025'!N475-J475</f>
        <v>0.12898275999999972</v>
      </c>
      <c r="X475" s="40">
        <f t="shared" si="839"/>
        <v>0.95073414390377642</v>
      </c>
      <c r="Y475" s="40">
        <f t="shared" si="840"/>
        <v>1.52632349723998</v>
      </c>
      <c r="Z475" s="29">
        <f t="shared" si="907"/>
        <v>1.918815566331375E-3</v>
      </c>
      <c r="AA475" s="6"/>
    </row>
    <row r="476" spans="1:27" x14ac:dyDescent="0.2">
      <c r="A476" s="24">
        <v>24989</v>
      </c>
      <c r="B476" s="4">
        <v>5.0027785249567414E-2</v>
      </c>
      <c r="C476" s="4">
        <v>7.5911158697054226E-2</v>
      </c>
      <c r="D476" s="4">
        <v>0.1213118534854789</v>
      </c>
      <c r="E476" s="4">
        <v>1.2275747073679621E-2</v>
      </c>
      <c r="F476" s="4">
        <v>1.9716650316576212E-2</v>
      </c>
      <c r="G476" s="4">
        <v>4.7048864438119953E-2</v>
      </c>
      <c r="I476" s="4">
        <v>2.2799999999999997E-2</v>
      </c>
      <c r="J476" s="4">
        <v>4.5000000000000005E-3</v>
      </c>
      <c r="L476" s="23">
        <f t="shared" si="899"/>
        <v>4.552778524956741E-2</v>
      </c>
      <c r="M476" s="23">
        <f t="shared" si="900"/>
        <v>7.775747073679621E-3</v>
      </c>
      <c r="N476" s="23">
        <f t="shared" si="901"/>
        <v>0.1168118534854789</v>
      </c>
      <c r="O476" s="23">
        <f t="shared" si="902"/>
        <v>4.2548864438119949E-2</v>
      </c>
      <c r="P476" s="40">
        <f t="shared" si="836"/>
        <v>0.92084426582015289</v>
      </c>
      <c r="Q476" s="40">
        <f t="shared" ref="Q476" si="953">MAX(0.25,SLOPE(M441:M476,$I441:$I476))</f>
        <v>0.75641255691109166</v>
      </c>
      <c r="R476" s="40">
        <f t="shared" ref="R476:S476" si="954">SLOPE(N441:N476,$I441:$I476)</f>
        <v>1.7978145828299583</v>
      </c>
      <c r="S476" s="40">
        <f t="shared" si="954"/>
        <v>1.3691430661473889</v>
      </c>
      <c r="T476" s="29">
        <f t="shared" si="910"/>
        <v>-1.8312024621576883E-2</v>
      </c>
      <c r="U476" s="43"/>
      <c r="V476" s="23">
        <f>'Conservative Formula 2025'!M476-J476</f>
        <v>4.2528428017647169E-2</v>
      </c>
      <c r="W476" s="23">
        <f>'Conservative Formula 2025'!N476-J476</f>
        <v>5.1143118311391234E-2</v>
      </c>
      <c r="X476" s="40">
        <f t="shared" si="839"/>
        <v>0.95599162555413675</v>
      </c>
      <c r="Y476" s="40">
        <f t="shared" si="840"/>
        <v>1.5273894126989378</v>
      </c>
      <c r="Z476" s="29">
        <f t="shared" si="907"/>
        <v>1.1224806986152636E-2</v>
      </c>
      <c r="AA476" s="6"/>
    </row>
    <row r="477" spans="1:27" x14ac:dyDescent="0.2">
      <c r="A477" s="24">
        <v>25017</v>
      </c>
      <c r="B477" s="4">
        <v>4.2515861495604712E-2</v>
      </c>
      <c r="C477" s="4">
        <v>1.4306493150657129E-2</v>
      </c>
      <c r="D477" s="4">
        <v>-6.7722711045029582E-3</v>
      </c>
      <c r="E477" s="4">
        <v>2.1437507692329882E-2</v>
      </c>
      <c r="F477" s="4">
        <v>9.6332530708014286E-3</v>
      </c>
      <c r="G477" s="4">
        <v>-1.9631959112696662E-2</v>
      </c>
      <c r="I477" s="4">
        <v>6.8999999999999999E-3</v>
      </c>
      <c r="J477" s="4">
        <v>4.3E-3</v>
      </c>
      <c r="L477" s="23">
        <f t="shared" si="899"/>
        <v>3.8215861495604714E-2</v>
      </c>
      <c r="M477" s="23">
        <f t="shared" si="900"/>
        <v>1.7137507692329884E-2</v>
      </c>
      <c r="N477" s="23">
        <f t="shared" si="901"/>
        <v>-1.1072271104502958E-2</v>
      </c>
      <c r="O477" s="23">
        <f t="shared" si="902"/>
        <v>-2.393195911269666E-2</v>
      </c>
      <c r="P477" s="40">
        <f t="shared" si="836"/>
        <v>0.88722651466972624</v>
      </c>
      <c r="Q477" s="40">
        <f t="shared" ref="Q477" si="955">MAX(0.25,SLOPE(M442:M477,$I442:$I477))</f>
        <v>0.76102485704033085</v>
      </c>
      <c r="R477" s="40">
        <f t="shared" ref="R477:S477" si="956">SLOPE(N442:N477,$I442:$I477)</f>
        <v>1.7453493495726529</v>
      </c>
      <c r="S477" s="40">
        <f t="shared" si="956"/>
        <v>1.3475769476158304</v>
      </c>
      <c r="T477" s="29">
        <f t="shared" si="910"/>
        <v>4.3897724212663761E-2</v>
      </c>
      <c r="U477" s="43"/>
      <c r="V477" s="23">
        <f>'Conservative Formula 2025'!M477-J477</f>
        <v>3.5449394608338264E-2</v>
      </c>
      <c r="W477" s="23">
        <f>'Conservative Formula 2025'!N477-J477</f>
        <v>-2.8034767061961979E-2</v>
      </c>
      <c r="X477" s="40">
        <f t="shared" si="839"/>
        <v>0.92399675051693275</v>
      </c>
      <c r="Y477" s="40">
        <f t="shared" si="840"/>
        <v>1.4962062108850824</v>
      </c>
      <c r="Z477" s="29">
        <f t="shared" si="907"/>
        <v>5.5435976691707731E-2</v>
      </c>
      <c r="AA477" s="6"/>
    </row>
    <row r="478" spans="1:27" x14ac:dyDescent="0.2">
      <c r="A478" s="24">
        <v>25050</v>
      </c>
      <c r="B478" s="4">
        <v>-2.6167315580524209E-3</v>
      </c>
      <c r="C478" s="4">
        <v>-2.7618047164952086E-2</v>
      </c>
      <c r="D478" s="4">
        <v>-4.4219869243436238E-2</v>
      </c>
      <c r="E478" s="4">
        <v>-2.291614274929521E-3</v>
      </c>
      <c r="F478" s="4">
        <v>-3.2240549802310725E-2</v>
      </c>
      <c r="G478" s="4">
        <v>-6.3019116375982676E-2</v>
      </c>
      <c r="I478" s="4">
        <v>-2.7200000000000002E-2</v>
      </c>
      <c r="J478" s="4">
        <v>4.7999999999999996E-3</v>
      </c>
      <c r="L478" s="23">
        <f t="shared" si="899"/>
        <v>-7.4167315580524204E-3</v>
      </c>
      <c r="M478" s="23">
        <f t="shared" si="900"/>
        <v>-7.0916142749295205E-3</v>
      </c>
      <c r="N478" s="23">
        <f t="shared" si="901"/>
        <v>-4.9019869243436237E-2</v>
      </c>
      <c r="O478" s="23">
        <f t="shared" si="902"/>
        <v>-6.7819116375982674E-2</v>
      </c>
      <c r="P478" s="40">
        <f t="shared" si="836"/>
        <v>0.88032421954796358</v>
      </c>
      <c r="Q478" s="40">
        <f t="shared" ref="Q478" si="957">MAX(0.25,SLOPE(M443:M478,$I443:$I478))</f>
        <v>0.74897282659769171</v>
      </c>
      <c r="R478" s="40">
        <f t="shared" ref="R478:S478" si="958">SLOPE(N443:N478,$I443:$I478)</f>
        <v>1.7608953212935807</v>
      </c>
      <c r="S478" s="40">
        <f t="shared" si="958"/>
        <v>1.3727468570682828</v>
      </c>
      <c r="T478" s="29">
        <f t="shared" si="910"/>
        <v>3.0367371153101216E-2</v>
      </c>
      <c r="U478" s="43"/>
      <c r="V478" s="23">
        <f>'Conservative Formula 2025'!M478-J478</f>
        <v>-1.3025084228550393E-2</v>
      </c>
      <c r="W478" s="23">
        <f>'Conservative Formula 2025'!N478-J478</f>
        <v>-7.9167533373499327E-2</v>
      </c>
      <c r="X478" s="40">
        <f t="shared" si="839"/>
        <v>0.91575575363780437</v>
      </c>
      <c r="Y478" s="40">
        <f t="shared" si="840"/>
        <v>1.5332218664602006</v>
      </c>
      <c r="Z478" s="29">
        <f t="shared" si="907"/>
        <v>3.8815719609172114E-2</v>
      </c>
      <c r="AA478" s="6"/>
    </row>
    <row r="479" spans="1:27" x14ac:dyDescent="0.2">
      <c r="A479" s="24">
        <v>25080</v>
      </c>
      <c r="B479" s="4">
        <v>2.4463546151552329E-2</v>
      </c>
      <c r="C479" s="4">
        <v>4.7168278385224527E-2</v>
      </c>
      <c r="D479" s="4">
        <v>4.4969780751686672E-2</v>
      </c>
      <c r="E479" s="4">
        <v>1.2116765919537587E-2</v>
      </c>
      <c r="F479" s="4">
        <v>2.013108730356894E-2</v>
      </c>
      <c r="G479" s="4">
        <v>1.7454719722256096E-2</v>
      </c>
      <c r="I479" s="4">
        <v>1.34E-2</v>
      </c>
      <c r="J479" s="4">
        <v>4.1999999999999997E-3</v>
      </c>
      <c r="L479" s="23">
        <f t="shared" si="899"/>
        <v>2.026354615155233E-2</v>
      </c>
      <c r="M479" s="23">
        <f t="shared" si="900"/>
        <v>7.9167659195375877E-3</v>
      </c>
      <c r="N479" s="23">
        <f t="shared" si="901"/>
        <v>4.076978075168667E-2</v>
      </c>
      <c r="O479" s="23">
        <f t="shared" si="902"/>
        <v>1.3254719722256097E-2</v>
      </c>
      <c r="P479" s="40">
        <f t="shared" si="836"/>
        <v>0.88259411408773825</v>
      </c>
      <c r="Q479" s="40">
        <f t="shared" ref="Q479" si="959">MAX(0.25,SLOPE(M444:M479,$I444:$I479))</f>
        <v>0.75359456590774265</v>
      </c>
      <c r="R479" s="40">
        <f t="shared" ref="R479:S479" si="960">SLOPE(N444:N479,$I444:$I479)</f>
        <v>1.7598122902249802</v>
      </c>
      <c r="S479" s="40">
        <f t="shared" si="960"/>
        <v>1.3589540744713575</v>
      </c>
      <c r="T479" s="29">
        <f t="shared" si="910"/>
        <v>3.8997612496537853E-4</v>
      </c>
      <c r="U479" s="43"/>
      <c r="V479" s="23">
        <f>'Conservative Formula 2025'!M479-J479</f>
        <v>2.928147113527511E-2</v>
      </c>
      <c r="W479" s="23">
        <f>'Conservative Formula 2025'!N479-J479</f>
        <v>4.0460014079948077E-3</v>
      </c>
      <c r="X479" s="40">
        <f t="shared" si="839"/>
        <v>0.91835229112588412</v>
      </c>
      <c r="Y479" s="40">
        <f t="shared" si="840"/>
        <v>1.5237580775735751</v>
      </c>
      <c r="Z479" s="29">
        <f t="shared" si="907"/>
        <v>2.9336309149131164E-2</v>
      </c>
      <c r="AA479" s="6"/>
    </row>
    <row r="480" spans="1:27" x14ac:dyDescent="0.2">
      <c r="A480" s="24">
        <v>25111</v>
      </c>
      <c r="B480" s="4">
        <v>5.0441250198594689E-2</v>
      </c>
      <c r="C480" s="4">
        <v>6.7679618340003023E-2</v>
      </c>
      <c r="D480" s="4">
        <v>8.2363431656128361E-2</v>
      </c>
      <c r="E480" s="4">
        <v>2.8770094240202271E-2</v>
      </c>
      <c r="F480" s="4">
        <v>5.1364649893019365E-2</v>
      </c>
      <c r="G480" s="4">
        <v>6.3914978017846291E-2</v>
      </c>
      <c r="I480" s="4">
        <v>4.0300000000000002E-2</v>
      </c>
      <c r="J480" s="4">
        <v>4.3E-3</v>
      </c>
      <c r="L480" s="23">
        <f t="shared" si="899"/>
        <v>4.6141250198594691E-2</v>
      </c>
      <c r="M480" s="23">
        <f t="shared" si="900"/>
        <v>2.4470094240202273E-2</v>
      </c>
      <c r="N480" s="23">
        <f t="shared" si="901"/>
        <v>7.8063431656128363E-2</v>
      </c>
      <c r="O480" s="23">
        <f t="shared" si="902"/>
        <v>5.9614978017846293E-2</v>
      </c>
      <c r="P480" s="40">
        <f t="shared" si="836"/>
        <v>0.89284878434838089</v>
      </c>
      <c r="Q480" s="40">
        <f t="shared" ref="Q480" si="961">MAX(0.25,SLOPE(M445:M480,$I445:$I480))</f>
        <v>0.74711946312846222</v>
      </c>
      <c r="R480" s="40">
        <f t="shared" ref="R480:S480" si="962">SLOPE(N445:N480,$I445:$I480)</f>
        <v>1.7640850487951409</v>
      </c>
      <c r="S480" s="40">
        <f t="shared" si="962"/>
        <v>1.3528448703724478</v>
      </c>
      <c r="T480" s="29">
        <f t="shared" si="910"/>
        <v>-1.738470109941187E-3</v>
      </c>
      <c r="U480" s="43"/>
      <c r="V480" s="23">
        <f>'Conservative Formula 2025'!M480-J480</f>
        <v>5.2057900849860478E-2</v>
      </c>
      <c r="W480" s="23">
        <f>'Conservative Formula 2025'!N480-J480</f>
        <v>7.2254155433107509E-2</v>
      </c>
      <c r="X480" s="40">
        <f t="shared" si="839"/>
        <v>0.92568473698008158</v>
      </c>
      <c r="Y480" s="40">
        <f t="shared" si="840"/>
        <v>1.5308934094052427</v>
      </c>
      <c r="Z480" s="29">
        <f t="shared" si="907"/>
        <v>9.2678087105837956E-3</v>
      </c>
      <c r="AA480" s="6"/>
    </row>
    <row r="481" spans="1:27" x14ac:dyDescent="0.2">
      <c r="A481" s="24">
        <v>25142</v>
      </c>
      <c r="B481" s="4">
        <v>3.7666830985106481E-2</v>
      </c>
      <c r="C481" s="4">
        <v>2.5771400165864211E-2</v>
      </c>
      <c r="D481" s="4">
        <v>-1.8549929451331826E-2</v>
      </c>
      <c r="E481" s="4">
        <v>1.1655944878017133E-2</v>
      </c>
      <c r="F481" s="4">
        <v>1.2056353183247825E-2</v>
      </c>
      <c r="G481" s="4">
        <v>-3.455391484198933E-3</v>
      </c>
      <c r="I481" s="4">
        <v>4.1999999999999997E-3</v>
      </c>
      <c r="J481" s="4">
        <v>4.4000000000000003E-3</v>
      </c>
      <c r="L481" s="23">
        <f t="shared" si="899"/>
        <v>3.326683098510648E-2</v>
      </c>
      <c r="M481" s="23">
        <f t="shared" si="900"/>
        <v>7.2559448780171324E-3</v>
      </c>
      <c r="N481" s="23">
        <f t="shared" si="901"/>
        <v>-2.2949929451331827E-2</v>
      </c>
      <c r="O481" s="23">
        <f t="shared" si="902"/>
        <v>-7.8553914841989342E-3</v>
      </c>
      <c r="P481" s="40">
        <f t="shared" si="836"/>
        <v>0.88971590106237186</v>
      </c>
      <c r="Q481" s="40">
        <f t="shared" ref="Q481" si="963">MAX(0.25,SLOPE(M446:M481,$I446:$I481))</f>
        <v>0.74997609925450326</v>
      </c>
      <c r="R481" s="40">
        <f t="shared" ref="R481:S481" si="964">SLOPE(N446:N481,$I446:$I481)</f>
        <v>1.7556015446539326</v>
      </c>
      <c r="S481" s="40">
        <f t="shared" si="964"/>
        <v>1.3446507022537364</v>
      </c>
      <c r="T481" s="29">
        <f t="shared" si="910"/>
        <v>3.2893601201873249E-2</v>
      </c>
      <c r="U481" s="43"/>
      <c r="V481" s="23">
        <f>'Conservative Formula 2025'!M481-J481</f>
        <v>2.4309130429262374E-2</v>
      </c>
      <c r="W481" s="23">
        <f>'Conservative Formula 2025'!N481-J481</f>
        <v>-1.263772000000056E-2</v>
      </c>
      <c r="X481" s="40">
        <f t="shared" si="839"/>
        <v>0.92554145434708823</v>
      </c>
      <c r="Y481" s="40">
        <f t="shared" si="840"/>
        <v>1.532624333003294</v>
      </c>
      <c r="Z481" s="29">
        <f t="shared" si="907"/>
        <v>3.4515828672532917E-2</v>
      </c>
      <c r="AA481" s="6"/>
    </row>
    <row r="482" spans="1:27" x14ac:dyDescent="0.2">
      <c r="A482" s="24">
        <v>25171</v>
      </c>
      <c r="B482" s="4">
        <v>6.9522744805591952E-2</v>
      </c>
      <c r="C482" s="4">
        <v>6.7152366697534216E-2</v>
      </c>
      <c r="D482" s="4">
        <v>9.9040610158348308E-2</v>
      </c>
      <c r="E482" s="4">
        <v>4.673781079832362E-2</v>
      </c>
      <c r="F482" s="4">
        <v>5.5711856681049277E-2</v>
      </c>
      <c r="G482" s="4">
        <v>8.6045297509100838E-2</v>
      </c>
      <c r="I482" s="4">
        <v>5.4299999999999994E-2</v>
      </c>
      <c r="J482" s="4">
        <v>4.1999999999999997E-3</v>
      </c>
      <c r="L482" s="23">
        <f t="shared" si="899"/>
        <v>6.5322744805591956E-2</v>
      </c>
      <c r="M482" s="23">
        <f t="shared" si="900"/>
        <v>4.2537810798323618E-2</v>
      </c>
      <c r="N482" s="23">
        <f t="shared" si="901"/>
        <v>9.4840610158348312E-2</v>
      </c>
      <c r="O482" s="23">
        <f t="shared" si="902"/>
        <v>8.1845297509100842E-2</v>
      </c>
      <c r="P482" s="40">
        <f t="shared" si="836"/>
        <v>0.89889517721606282</v>
      </c>
      <c r="Q482" s="40">
        <f t="shared" ref="Q482" si="965">MAX(0.25,SLOPE(M447:M482,$I447:$I482))</f>
        <v>0.75248021798087028</v>
      </c>
      <c r="R482" s="40">
        <f t="shared" ref="R482:S482" si="966">SLOPE(N447:N482,$I447:$I482)</f>
        <v>1.7418990360161988</v>
      </c>
      <c r="S482" s="40">
        <f t="shared" si="966"/>
        <v>1.3574366129274058</v>
      </c>
      <c r="T482" s="29">
        <f t="shared" si="910"/>
        <v>7.6248103623850691E-3</v>
      </c>
      <c r="U482" s="43"/>
      <c r="V482" s="23">
        <f>'Conservative Formula 2025'!M482-J482</f>
        <v>7.2840078364335689E-2</v>
      </c>
      <c r="W482" s="23">
        <f>'Conservative Formula 2025'!N482-J482</f>
        <v>8.4395980092023301E-2</v>
      </c>
      <c r="X482" s="40">
        <f t="shared" si="839"/>
        <v>0.94420724920873011</v>
      </c>
      <c r="Y482" s="40">
        <f t="shared" si="840"/>
        <v>1.5305256818594732</v>
      </c>
      <c r="Z482" s="29">
        <f t="shared" si="907"/>
        <v>2.3633644383928704E-2</v>
      </c>
      <c r="AA482" s="6"/>
    </row>
    <row r="483" spans="1:27" x14ac:dyDescent="0.2">
      <c r="A483" s="24">
        <v>25203</v>
      </c>
      <c r="B483" s="4">
        <v>-6.0230099962950145E-3</v>
      </c>
      <c r="C483" s="4">
        <v>-9.4821108543733379E-3</v>
      </c>
      <c r="D483" s="4">
        <v>1.3569344087776658E-2</v>
      </c>
      <c r="E483" s="4">
        <v>-4.1081529605212275E-2</v>
      </c>
      <c r="F483" s="4">
        <v>-3.5345459206906571E-2</v>
      </c>
      <c r="G483" s="4">
        <v>-4.2132162712589349E-2</v>
      </c>
      <c r="I483" s="4">
        <v>-3.9399999999999998E-2</v>
      </c>
      <c r="J483" s="4">
        <v>4.3E-3</v>
      </c>
      <c r="L483" s="23">
        <f t="shared" si="899"/>
        <v>-1.0323009996295015E-2</v>
      </c>
      <c r="M483" s="23">
        <f t="shared" si="900"/>
        <v>-4.5381529605212273E-2</v>
      </c>
      <c r="N483" s="23">
        <f t="shared" si="901"/>
        <v>9.269344087776658E-3</v>
      </c>
      <c r="O483" s="23">
        <f t="shared" si="902"/>
        <v>-4.6432162712589348E-2</v>
      </c>
      <c r="P483" s="40">
        <f t="shared" si="836"/>
        <v>0.88350570770267678</v>
      </c>
      <c r="Q483" s="40">
        <f t="shared" ref="Q483" si="967">MAX(0.25,SLOPE(M448:M483,$I448:$I483))</f>
        <v>0.76540332291987312</v>
      </c>
      <c r="R483" s="40">
        <f t="shared" ref="R483:S483" si="968">SLOPE(N448:N483,$I448:$I483)</f>
        <v>1.6833980150515648</v>
      </c>
      <c r="S483" s="40">
        <f t="shared" si="968"/>
        <v>1.3522671864582723</v>
      </c>
      <c r="T483" s="29">
        <f t="shared" si="910"/>
        <v>-2.1454503794634788E-2</v>
      </c>
      <c r="U483" s="43"/>
      <c r="V483" s="23">
        <f>'Conservative Formula 2025'!M483-J483</f>
        <v>-2.5392551425721638E-2</v>
      </c>
      <c r="W483" s="23">
        <f>'Conservative Formula 2025'!N483-J483</f>
        <v>-3.4635639439119653E-2</v>
      </c>
      <c r="X483" s="40">
        <f t="shared" si="839"/>
        <v>0.93949720562509487</v>
      </c>
      <c r="Y483" s="40">
        <f t="shared" si="840"/>
        <v>1.5091084092560076</v>
      </c>
      <c r="Z483" s="29">
        <f t="shared" si="907"/>
        <v>-4.2630874481260524E-3</v>
      </c>
      <c r="AA483" s="6"/>
    </row>
    <row r="484" spans="1:27" x14ac:dyDescent="0.2">
      <c r="A484" s="24">
        <v>25234</v>
      </c>
      <c r="B484" s="4">
        <v>7.1265343559590022E-4</v>
      </c>
      <c r="C484" s="4">
        <v>-9.9043784051483508E-3</v>
      </c>
      <c r="D484" s="4">
        <v>-4.2039883327676941E-3</v>
      </c>
      <c r="E484" s="4">
        <v>-4.8137830535524007E-3</v>
      </c>
      <c r="F484" s="4">
        <v>-1.0764226385431619E-2</v>
      </c>
      <c r="G484" s="4">
        <v>-1.5434753193886652E-2</v>
      </c>
      <c r="I484" s="4">
        <v>-1.2500000000000001E-2</v>
      </c>
      <c r="J484" s="4">
        <v>5.3E-3</v>
      </c>
      <c r="L484" s="23">
        <f t="shared" si="899"/>
        <v>-4.5873465644040998E-3</v>
      </c>
      <c r="M484" s="23">
        <f t="shared" si="900"/>
        <v>-1.01137830535524E-2</v>
      </c>
      <c r="N484" s="23">
        <f t="shared" si="901"/>
        <v>-9.5039883327676933E-3</v>
      </c>
      <c r="O484" s="23">
        <f t="shared" si="902"/>
        <v>-2.0734753193886651E-2</v>
      </c>
      <c r="P484" s="40">
        <f t="shared" si="836"/>
        <v>0.8837286017806929</v>
      </c>
      <c r="Q484" s="40">
        <f t="shared" ref="Q484" si="969">MAX(0.25,SLOPE(M449:M484,$I449:$I484))</f>
        <v>0.76602837270035518</v>
      </c>
      <c r="R484" s="40">
        <f t="shared" ref="R484:S484" si="970">SLOPE(N449:N484,$I449:$I484)</f>
        <v>1.6829312444093696</v>
      </c>
      <c r="S484" s="40">
        <f t="shared" si="970"/>
        <v>1.351794254276935</v>
      </c>
      <c r="T484" s="29">
        <f t="shared" si="910"/>
        <v>1.286584082995602E-3</v>
      </c>
      <c r="U484" s="43"/>
      <c r="V484" s="23">
        <f>'Conservative Formula 2025'!M484-J484</f>
        <v>1.0749899999998952E-2</v>
      </c>
      <c r="W484" s="23">
        <f>'Conservative Formula 2025'!N484-J484</f>
        <v>-3.3563750000000919E-2</v>
      </c>
      <c r="X484" s="40">
        <f t="shared" si="839"/>
        <v>0.9329904833098368</v>
      </c>
      <c r="Y484" s="40">
        <f t="shared" si="840"/>
        <v>1.5151608016778977</v>
      </c>
      <c r="Z484" s="29">
        <f t="shared" si="907"/>
        <v>3.368296535408092E-2</v>
      </c>
      <c r="AA484" s="6"/>
    </row>
    <row r="485" spans="1:27" x14ac:dyDescent="0.2">
      <c r="A485" s="24">
        <v>25262</v>
      </c>
      <c r="B485" s="4">
        <v>-4.9094096576959734E-2</v>
      </c>
      <c r="C485" s="4">
        <v>-7.4033110836317584E-2</v>
      </c>
      <c r="D485" s="4">
        <v>-0.11814079315641624</v>
      </c>
      <c r="E485" s="4">
        <v>-3.3214481252923811E-2</v>
      </c>
      <c r="F485" s="4">
        <v>-4.845423584316455E-2</v>
      </c>
      <c r="G485" s="4">
        <v>-9.5181897969153217E-2</v>
      </c>
      <c r="I485" s="4">
        <v>-5.8400000000000001E-2</v>
      </c>
      <c r="J485" s="4">
        <v>4.5999999999999999E-3</v>
      </c>
      <c r="L485" s="23">
        <f t="shared" si="899"/>
        <v>-5.3694096576959734E-2</v>
      </c>
      <c r="M485" s="23">
        <f t="shared" si="900"/>
        <v>-3.7814481252923811E-2</v>
      </c>
      <c r="N485" s="23">
        <f t="shared" si="901"/>
        <v>-0.12274079315641623</v>
      </c>
      <c r="O485" s="23">
        <f t="shared" si="902"/>
        <v>-9.978189796915321E-2</v>
      </c>
      <c r="P485" s="40">
        <f t="shared" si="836"/>
        <v>0.8967830975633756</v>
      </c>
      <c r="Q485" s="40">
        <f t="shared" ref="Q485" si="971">MAX(0.25,SLOPE(M450:M485,$I450:$I485))</f>
        <v>0.74983719637159596</v>
      </c>
      <c r="R485" s="40">
        <f t="shared" ref="R485:S485" si="972">SLOPE(N450:N485,$I450:$I485)</f>
        <v>1.7490044394895063</v>
      </c>
      <c r="S485" s="40">
        <f t="shared" si="972"/>
        <v>1.3938821235965368</v>
      </c>
      <c r="T485" s="29">
        <f t="shared" si="910"/>
        <v>1.8312119393285337E-2</v>
      </c>
      <c r="U485" s="43"/>
      <c r="V485" s="23">
        <f>'Conservative Formula 2025'!M485-J485</f>
        <v>-5.7095854780014284E-2</v>
      </c>
      <c r="W485" s="23">
        <f>'Conservative Formula 2025'!N485-J485</f>
        <v>-0.11609705840903844</v>
      </c>
      <c r="X485" s="40">
        <f t="shared" si="839"/>
        <v>0.94327054691080048</v>
      </c>
      <c r="Y485" s="40">
        <f t="shared" si="840"/>
        <v>1.5671870737003377</v>
      </c>
      <c r="Z485" s="29">
        <f t="shared" si="907"/>
        <v>1.5426978873753126E-2</v>
      </c>
      <c r="AA485" s="6"/>
    </row>
    <row r="486" spans="1:27" x14ac:dyDescent="0.2">
      <c r="A486" s="24">
        <v>25293</v>
      </c>
      <c r="B486" s="4">
        <v>9.7797429054979901E-3</v>
      </c>
      <c r="C486" s="4">
        <v>2.6314833720208153E-2</v>
      </c>
      <c r="D486" s="4">
        <v>3.4422335498384582E-2</v>
      </c>
      <c r="E486" s="4">
        <v>3.4204651758707127E-2</v>
      </c>
      <c r="F486" s="4">
        <v>3.2873726894480315E-2</v>
      </c>
      <c r="G486" s="4">
        <v>2.8792785018509015E-2</v>
      </c>
      <c r="I486" s="4">
        <v>2.64E-2</v>
      </c>
      <c r="J486" s="4">
        <v>4.5999999999999999E-3</v>
      </c>
      <c r="L486" s="23">
        <f t="shared" si="899"/>
        <v>5.1797429054979902E-3</v>
      </c>
      <c r="M486" s="23">
        <f t="shared" si="900"/>
        <v>2.9604651758707128E-2</v>
      </c>
      <c r="N486" s="23">
        <f t="shared" si="901"/>
        <v>2.9822335498384582E-2</v>
      </c>
      <c r="O486" s="23">
        <f t="shared" si="902"/>
        <v>2.4192785018509015E-2</v>
      </c>
      <c r="P486" s="40">
        <f t="shared" ref="P486:P549" si="973">MIN(1,MAX(0.25,SLOPE(L451:L486,$I451:$I486)))</f>
        <v>0.87702432066825819</v>
      </c>
      <c r="Q486" s="40">
        <f t="shared" ref="Q486" si="974">MAX(0.25,SLOPE(M451:M486,$I451:$I486))</f>
        <v>0.75096617404843591</v>
      </c>
      <c r="R486" s="40">
        <f t="shared" ref="R486:S486" si="975">SLOPE(N451:N486,$I451:$I486)</f>
        <v>1.7445114436603433</v>
      </c>
      <c r="S486" s="40">
        <f t="shared" si="975"/>
        <v>1.4076972580209492</v>
      </c>
      <c r="T486" s="29">
        <f t="shared" si="910"/>
        <v>5.42495640377854E-3</v>
      </c>
      <c r="U486" s="43"/>
      <c r="V486" s="23">
        <f>'Conservative Formula 2025'!M486-J486</f>
        <v>1.0786259575465688E-2</v>
      </c>
      <c r="W486" s="23">
        <f>'Conservative Formula 2025'!N486-J486</f>
        <v>-4.6149325762782703E-3</v>
      </c>
      <c r="X486" s="40">
        <f t="shared" ref="X486:X549" si="976">SLOPE(V451:V486,$I451:$I486)</f>
        <v>0.92639492578358051</v>
      </c>
      <c r="Y486" s="40">
        <f t="shared" ref="Y486:Y549" si="977">SLOPE(W451:W486,$I451:$I486)</f>
        <v>1.5517876555808392</v>
      </c>
      <c r="Z486" s="29">
        <f t="shared" si="907"/>
        <v>1.4379682000093817E-2</v>
      </c>
      <c r="AA486" s="6"/>
    </row>
    <row r="487" spans="1:27" x14ac:dyDescent="0.2">
      <c r="A487" s="24">
        <v>25323</v>
      </c>
      <c r="B487" s="4">
        <v>3.6418362205103971E-3</v>
      </c>
      <c r="C487" s="4">
        <v>1.313388552619088E-3</v>
      </c>
      <c r="D487" s="4">
        <v>9.8557474196201422E-3</v>
      </c>
      <c r="E487" s="4">
        <v>2.1373607635804648E-2</v>
      </c>
      <c r="F487" s="4">
        <v>2.2109490875623194E-2</v>
      </c>
      <c r="G487" s="4">
        <v>2.6580137491670319E-2</v>
      </c>
      <c r="I487" s="4">
        <v>1.46E-2</v>
      </c>
      <c r="J487" s="4">
        <v>5.3E-3</v>
      </c>
      <c r="L487" s="23">
        <f t="shared" si="899"/>
        <v>-1.6581637794896029E-3</v>
      </c>
      <c r="M487" s="23">
        <f t="shared" si="900"/>
        <v>1.6073607635804649E-2</v>
      </c>
      <c r="N487" s="23">
        <f t="shared" si="901"/>
        <v>4.5557474196201422E-3</v>
      </c>
      <c r="O487" s="23">
        <f t="shared" si="902"/>
        <v>2.128013749167032E-2</v>
      </c>
      <c r="P487" s="40">
        <f t="shared" si="973"/>
        <v>0.87809614678686621</v>
      </c>
      <c r="Q487" s="40">
        <f t="shared" ref="Q487" si="978">MAX(0.25,SLOPE(M452:M487,$I452:$I487))</f>
        <v>0.75114087150110664</v>
      </c>
      <c r="R487" s="40">
        <f t="shared" ref="R487:S487" si="979">SLOPE(N452:N487,$I452:$I487)</f>
        <v>1.730844327581369</v>
      </c>
      <c r="S487" s="40">
        <f t="shared" si="979"/>
        <v>1.404292233031353</v>
      </c>
      <c r="T487" s="29">
        <f t="shared" si="910"/>
        <v>8.9238718023370439E-4</v>
      </c>
      <c r="U487" s="43"/>
      <c r="V487" s="23">
        <f>'Conservative Formula 2025'!M487-J487</f>
        <v>-3.7388585858567922E-3</v>
      </c>
      <c r="W487" s="23">
        <f>'Conservative Formula 2025'!N487-J487</f>
        <v>-3.1713700000003684E-3</v>
      </c>
      <c r="X487" s="40">
        <f t="shared" si="976"/>
        <v>0.92404753548354368</v>
      </c>
      <c r="Y487" s="40">
        <f t="shared" si="977"/>
        <v>1.5456025315539847</v>
      </c>
      <c r="Z487" s="29">
        <f t="shared" si="907"/>
        <v>-1.9922348753560687E-3</v>
      </c>
      <c r="AA487" s="6"/>
    </row>
    <row r="488" spans="1:27" x14ac:dyDescent="0.2">
      <c r="A488" s="24">
        <v>25353</v>
      </c>
      <c r="B488" s="4">
        <v>4.3079778564625304E-3</v>
      </c>
      <c r="C488" s="4">
        <v>3.2483898043587089E-3</v>
      </c>
      <c r="D488" s="4">
        <v>-8.6033154165132686E-4</v>
      </c>
      <c r="E488" s="4">
        <v>8.0984709962201862E-3</v>
      </c>
      <c r="F488" s="4">
        <v>9.3909530625000404E-3</v>
      </c>
      <c r="G488" s="4">
        <v>-2.0210167972470883E-2</v>
      </c>
      <c r="I488" s="4">
        <v>-1E-3</v>
      </c>
      <c r="J488" s="4">
        <v>4.7999999999999996E-3</v>
      </c>
      <c r="L488" s="23">
        <f t="shared" si="899"/>
        <v>-4.9202214353746918E-4</v>
      </c>
      <c r="M488" s="23">
        <f t="shared" si="900"/>
        <v>3.2984709962201866E-3</v>
      </c>
      <c r="N488" s="23">
        <f t="shared" si="901"/>
        <v>-5.6603315416513264E-3</v>
      </c>
      <c r="O488" s="23">
        <f t="shared" si="902"/>
        <v>-2.5010167972470881E-2</v>
      </c>
      <c r="P488" s="40">
        <f t="shared" si="973"/>
        <v>0.86035870402409964</v>
      </c>
      <c r="Q488" s="40">
        <f t="shared" ref="Q488" si="980">MAX(0.25,SLOPE(M453:M488,$I453:$I488))</f>
        <v>0.75782834539188437</v>
      </c>
      <c r="R488" s="40">
        <f t="shared" ref="R488:S488" si="981">SLOPE(N453:N488,$I453:$I488)</f>
        <v>1.6804313935493354</v>
      </c>
      <c r="S488" s="40">
        <f t="shared" si="981"/>
        <v>1.3847722095167314</v>
      </c>
      <c r="T488" s="29">
        <f t="shared" si="910"/>
        <v>1.245551400000099E-2</v>
      </c>
      <c r="U488" s="43"/>
      <c r="V488" s="23">
        <f>'Conservative Formula 2025'!M488-J488</f>
        <v>-1.0931826265978745E-2</v>
      </c>
      <c r="W488" s="23">
        <f>'Conservative Formula 2025'!N488-J488</f>
        <v>-3.2732922828200145E-2</v>
      </c>
      <c r="X488" s="40">
        <f t="shared" si="976"/>
        <v>0.89821103398405711</v>
      </c>
      <c r="Y488" s="40">
        <f t="shared" si="977"/>
        <v>1.5471615127339802</v>
      </c>
      <c r="Z488" s="29">
        <f t="shared" si="907"/>
        <v>9.3477264220428909E-3</v>
      </c>
      <c r="AA488" s="6"/>
    </row>
    <row r="489" spans="1:27" x14ac:dyDescent="0.2">
      <c r="A489" s="24">
        <v>25384</v>
      </c>
      <c r="B489" s="4">
        <v>-7.5718324527645486E-2</v>
      </c>
      <c r="C489" s="4">
        <v>-0.11052088110027458</v>
      </c>
      <c r="D489" s="4">
        <v>-0.15311659493946383</v>
      </c>
      <c r="E489" s="4">
        <v>-4.0976348354678671E-2</v>
      </c>
      <c r="F489" s="4">
        <v>-7.5161472669584506E-2</v>
      </c>
      <c r="G489" s="4">
        <v>-9.0347417415456932E-2</v>
      </c>
      <c r="I489" s="4">
        <v>-7.1800000000000003E-2</v>
      </c>
      <c r="J489" s="4">
        <v>5.1000000000000004E-3</v>
      </c>
      <c r="L489" s="23">
        <f t="shared" si="899"/>
        <v>-8.081832452764548E-2</v>
      </c>
      <c r="M489" s="23">
        <f t="shared" si="900"/>
        <v>-4.6076348354678671E-2</v>
      </c>
      <c r="N489" s="23">
        <f t="shared" si="901"/>
        <v>-0.15821659493946383</v>
      </c>
      <c r="O489" s="23">
        <f t="shared" si="902"/>
        <v>-9.5447417415456925E-2</v>
      </c>
      <c r="P489" s="40">
        <f t="shared" si="973"/>
        <v>0.89571856323678711</v>
      </c>
      <c r="Q489" s="40">
        <f t="shared" ref="Q489" si="982">MAX(0.25,SLOPE(M454:M489,$I454:$I489))</f>
        <v>0.74078530557150135</v>
      </c>
      <c r="R489" s="40">
        <f t="shared" ref="R489:S489" si="983">SLOPE(N454:N489,$I454:$I489)</f>
        <v>1.7562119692707456</v>
      </c>
      <c r="S489" s="40">
        <f t="shared" si="983"/>
        <v>1.3894543032335329</v>
      </c>
      <c r="T489" s="29">
        <f t="shared" si="910"/>
        <v>4.1713417582880247E-3</v>
      </c>
      <c r="U489" s="43"/>
      <c r="V489" s="23">
        <f>'Conservative Formula 2025'!M489-J489</f>
        <v>-9.2310131619715463E-2</v>
      </c>
      <c r="W489" s="23">
        <f>'Conservative Formula 2025'!N489-J489</f>
        <v>-0.12534606719563279</v>
      </c>
      <c r="X489" s="40">
        <f t="shared" si="976"/>
        <v>0.94321903461029888</v>
      </c>
      <c r="Y489" s="40">
        <f t="shared" si="977"/>
        <v>1.5688278643452978</v>
      </c>
      <c r="Z489" s="29">
        <f t="shared" si="907"/>
        <v>-2.1754300073291002E-2</v>
      </c>
      <c r="AA489" s="6"/>
    </row>
    <row r="490" spans="1:27" x14ac:dyDescent="0.2">
      <c r="A490" s="24">
        <v>25415</v>
      </c>
      <c r="B490" s="4">
        <v>-5.7792687416499677E-2</v>
      </c>
      <c r="C490" s="4">
        <v>-9.7818248728534507E-2</v>
      </c>
      <c r="D490" s="4">
        <v>-0.12841700830880454</v>
      </c>
      <c r="E490" s="4">
        <v>-5.2696658773761729E-2</v>
      </c>
      <c r="F490" s="4">
        <v>-5.6234961005366846E-2</v>
      </c>
      <c r="G490" s="4">
        <v>-9.7821803405090946E-2</v>
      </c>
      <c r="I490" s="4">
        <v>-7.0000000000000007E-2</v>
      </c>
      <c r="J490" s="4">
        <v>5.3E-3</v>
      </c>
      <c r="L490" s="23">
        <f t="shared" si="899"/>
        <v>-6.3092687416499676E-2</v>
      </c>
      <c r="M490" s="23">
        <f t="shared" si="900"/>
        <v>-5.7996658773761728E-2</v>
      </c>
      <c r="N490" s="23">
        <f t="shared" si="901"/>
        <v>-0.13371700830880454</v>
      </c>
      <c r="O490" s="23">
        <f t="shared" si="902"/>
        <v>-0.10312180340509094</v>
      </c>
      <c r="P490" s="40">
        <f t="shared" si="973"/>
        <v>0.90602330051394298</v>
      </c>
      <c r="Q490" s="40">
        <f t="shared" ref="Q490" si="984">MAX(0.25,SLOPE(M455:M490,$I455:$I490))</f>
        <v>0.74790209906731964</v>
      </c>
      <c r="R490" s="40">
        <f t="shared" ref="R490:S490" si="985">SLOPE(N455:N490,$I455:$I490)</f>
        <v>1.7801018223622296</v>
      </c>
      <c r="S490" s="40">
        <f t="shared" si="985"/>
        <v>1.3904413204858515</v>
      </c>
      <c r="T490" s="29">
        <f t="shared" si="910"/>
        <v>8.140409637031748E-4</v>
      </c>
      <c r="U490" s="43"/>
      <c r="V490" s="23">
        <f>'Conservative Formula 2025'!M490-J490</f>
        <v>-4.4340958915897982E-2</v>
      </c>
      <c r="W490" s="23">
        <f>'Conservative Formula 2025'!N490-J490</f>
        <v>-0.14808891306739883</v>
      </c>
      <c r="X490" s="40">
        <f t="shared" si="976"/>
        <v>0.92316537866802539</v>
      </c>
      <c r="Y490" s="40">
        <f t="shared" si="977"/>
        <v>1.616101605812069</v>
      </c>
      <c r="Z490" s="29">
        <f t="shared" si="907"/>
        <v>4.7384375820275056E-2</v>
      </c>
      <c r="AA490" s="6"/>
    </row>
    <row r="491" spans="1:27" x14ac:dyDescent="0.2">
      <c r="A491" s="24">
        <v>25444</v>
      </c>
      <c r="B491" s="4">
        <v>2.4160630996773236E-2</v>
      </c>
      <c r="C491" s="4">
        <v>7.1575330809712456E-2</v>
      </c>
      <c r="D491" s="4">
        <v>7.808885667263743E-2</v>
      </c>
      <c r="E491" s="4">
        <v>3.4994789269488624E-2</v>
      </c>
      <c r="F491" s="4">
        <v>5.837623140750714E-2</v>
      </c>
      <c r="G491" s="4">
        <v>8.4271205920796177E-2</v>
      </c>
      <c r="I491" s="4">
        <v>4.6799999999999994E-2</v>
      </c>
      <c r="J491" s="4">
        <v>5.0000000000000001E-3</v>
      </c>
      <c r="L491" s="23">
        <f t="shared" si="899"/>
        <v>1.9160630996773235E-2</v>
      </c>
      <c r="M491" s="23">
        <f t="shared" si="900"/>
        <v>2.9994789269488623E-2</v>
      </c>
      <c r="N491" s="23">
        <f t="shared" si="901"/>
        <v>7.3088856672637426E-2</v>
      </c>
      <c r="O491" s="23">
        <f t="shared" si="902"/>
        <v>7.9271205920796173E-2</v>
      </c>
      <c r="P491" s="40">
        <f t="shared" si="973"/>
        <v>0.85117539395928687</v>
      </c>
      <c r="Q491" s="40">
        <f t="shared" ref="Q491" si="986">MAX(0.25,SLOPE(M456:M491,$I456:$I491))</f>
        <v>0.73622515300447344</v>
      </c>
      <c r="R491" s="40">
        <f t="shared" ref="R491:S491" si="987">SLOPE(N456:N491,$I456:$I491)</f>
        <v>1.7745797414711728</v>
      </c>
      <c r="S491" s="40">
        <f t="shared" si="987"/>
        <v>1.4249753569328754</v>
      </c>
      <c r="T491" s="29">
        <f t="shared" si="910"/>
        <v>-1.8408530035357126E-2</v>
      </c>
      <c r="U491" s="43"/>
      <c r="V491" s="23">
        <f>'Conservative Formula 2025'!M491-J491</f>
        <v>1.7836482397568635E-2</v>
      </c>
      <c r="W491" s="23">
        <f>'Conservative Formula 2025'!N491-J491</f>
        <v>8.1473401468873496E-2</v>
      </c>
      <c r="X491" s="40">
        <f t="shared" si="976"/>
        <v>0.88194212144820761</v>
      </c>
      <c r="Y491" s="40">
        <f t="shared" si="977"/>
        <v>1.661956435638887</v>
      </c>
      <c r="Z491" s="29">
        <f t="shared" si="907"/>
        <v>-3.1092534625417903E-2</v>
      </c>
      <c r="AA491" s="6"/>
    </row>
    <row r="492" spans="1:27" x14ac:dyDescent="0.2">
      <c r="A492" s="24">
        <v>25476</v>
      </c>
      <c r="B492" s="4">
        <v>-7.5709942407292674E-3</v>
      </c>
      <c r="C492" s="4">
        <v>-3.1794285310593473E-3</v>
      </c>
      <c r="D492" s="4">
        <v>-3.3789988850562835E-2</v>
      </c>
      <c r="E492" s="4">
        <v>-2.495916476078508E-2</v>
      </c>
      <c r="F492" s="4">
        <v>-2.2173209878011746E-2</v>
      </c>
      <c r="G492" s="4">
        <v>-4.3899850018631614E-2</v>
      </c>
      <c r="I492" s="4">
        <v>-2.98E-2</v>
      </c>
      <c r="J492" s="4">
        <v>6.1999999999999998E-3</v>
      </c>
      <c r="L492" s="23">
        <f t="shared" si="899"/>
        <v>-1.3770994240729268E-2</v>
      </c>
      <c r="M492" s="23">
        <f t="shared" si="900"/>
        <v>-3.115916476078508E-2</v>
      </c>
      <c r="N492" s="23">
        <f t="shared" si="901"/>
        <v>-3.9989988850562833E-2</v>
      </c>
      <c r="O492" s="23">
        <f t="shared" si="902"/>
        <v>-5.0099850018631611E-2</v>
      </c>
      <c r="P492" s="40">
        <f t="shared" si="973"/>
        <v>0.84669644100610719</v>
      </c>
      <c r="Q492" s="40">
        <f t="shared" ref="Q492" si="988">MAX(0.25,SLOPE(M457:M492,$I457:$I492))</f>
        <v>0.74547897248519279</v>
      </c>
      <c r="R492" s="40">
        <f t="shared" ref="R492:S492" si="989">SLOPE(N457:N492,$I457:$I492)</f>
        <v>1.7672944603816765</v>
      </c>
      <c r="S492" s="40">
        <f t="shared" si="989"/>
        <v>1.4208930218738494</v>
      </c>
      <c r="T492" s="29">
        <f t="shared" si="910"/>
        <v>-4.0418386689487079E-4</v>
      </c>
      <c r="U492" s="43"/>
      <c r="V492" s="23">
        <f>'Conservative Formula 2025'!M492-J492</f>
        <v>-1.9585582410623376E-2</v>
      </c>
      <c r="W492" s="23">
        <f>'Conservative Formula 2025'!N492-J492</f>
        <v>-4.6162054976259817E-2</v>
      </c>
      <c r="X492" s="40">
        <f t="shared" si="976"/>
        <v>0.88066132767408689</v>
      </c>
      <c r="Y492" s="40">
        <f t="shared" si="977"/>
        <v>1.6579070582186388</v>
      </c>
      <c r="Z492" s="29">
        <f t="shared" si="907"/>
        <v>5.5683980145876458E-3</v>
      </c>
      <c r="AA492" s="6"/>
    </row>
    <row r="493" spans="1:27" x14ac:dyDescent="0.2">
      <c r="A493" s="24">
        <v>25507</v>
      </c>
      <c r="B493" s="4">
        <v>5.821762945185327E-2</v>
      </c>
      <c r="C493" s="4">
        <v>7.0466471974615308E-2</v>
      </c>
      <c r="D493" s="4">
        <v>0.10202396724270857</v>
      </c>
      <c r="E493" s="4">
        <v>4.4420891161774056E-2</v>
      </c>
      <c r="F493" s="4">
        <v>5.8840662934182664E-2</v>
      </c>
      <c r="G493" s="4">
        <v>5.8976553051822922E-2</v>
      </c>
      <c r="I493" s="4">
        <v>5.0599999999999999E-2</v>
      </c>
      <c r="J493" s="4">
        <v>6.0000000000000001E-3</v>
      </c>
      <c r="L493" s="23">
        <f t="shared" si="899"/>
        <v>5.2217629451853272E-2</v>
      </c>
      <c r="M493" s="23">
        <f t="shared" si="900"/>
        <v>3.8420891161774058E-2</v>
      </c>
      <c r="N493" s="23">
        <f t="shared" si="901"/>
        <v>9.6023967242708563E-2</v>
      </c>
      <c r="O493" s="23">
        <f t="shared" si="902"/>
        <v>5.2976553051822924E-2</v>
      </c>
      <c r="P493" s="40">
        <f t="shared" si="973"/>
        <v>0.86321763372377824</v>
      </c>
      <c r="Q493" s="40">
        <f t="shared" ref="Q493" si="990">MAX(0.25,SLOPE(M458:M493,$I458:$I493))</f>
        <v>0.72181263096570802</v>
      </c>
      <c r="R493" s="40">
        <f t="shared" ref="R493:S493" si="991">SLOPE(N458:N493,$I458:$I493)</f>
        <v>1.844789060536433</v>
      </c>
      <c r="S493" s="40">
        <f t="shared" si="991"/>
        <v>1.4559630674580393</v>
      </c>
      <c r="T493" s="29">
        <f t="shared" si="910"/>
        <v>1.0796431144829782E-2</v>
      </c>
      <c r="U493" s="43"/>
      <c r="V493" s="23">
        <f>'Conservative Formula 2025'!M493-J493</f>
        <v>4.3921139999999477E-2</v>
      </c>
      <c r="W493" s="23">
        <f>'Conservative Formula 2025'!N493-J493</f>
        <v>9.9093319999999263E-2</v>
      </c>
      <c r="X493" s="40">
        <f t="shared" si="976"/>
        <v>0.88716956429913807</v>
      </c>
      <c r="Y493" s="40">
        <f t="shared" si="977"/>
        <v>1.7166334473069826</v>
      </c>
      <c r="Z493" s="29">
        <f t="shared" si="907"/>
        <v>-9.897223320624482E-3</v>
      </c>
      <c r="AA493" s="6"/>
    </row>
    <row r="494" spans="1:27" x14ac:dyDescent="0.2">
      <c r="A494" s="24">
        <v>25535</v>
      </c>
      <c r="B494" s="4">
        <v>-3.7712973325876087E-2</v>
      </c>
      <c r="C494" s="4">
        <v>-4.944709812312742E-2</v>
      </c>
      <c r="D494" s="4">
        <v>-7.6633772598961092E-2</v>
      </c>
      <c r="E494" s="4">
        <v>-2.8647174660848762E-2</v>
      </c>
      <c r="F494" s="4">
        <v>-2.6527564082625466E-2</v>
      </c>
      <c r="G494" s="4">
        <v>-4.7135828497575805E-2</v>
      </c>
      <c r="I494" s="4">
        <v>-3.7900000000000003E-2</v>
      </c>
      <c r="J494" s="4">
        <v>5.1999999999999998E-3</v>
      </c>
      <c r="L494" s="23">
        <f t="shared" si="899"/>
        <v>-4.2912973325876083E-2</v>
      </c>
      <c r="M494" s="23">
        <f t="shared" si="900"/>
        <v>-3.3847174660848758E-2</v>
      </c>
      <c r="N494" s="23">
        <f t="shared" si="901"/>
        <v>-8.1833772598961088E-2</v>
      </c>
      <c r="O494" s="23">
        <f t="shared" si="902"/>
        <v>-5.2335828497575801E-2</v>
      </c>
      <c r="P494" s="40">
        <f t="shared" si="973"/>
        <v>0.88093062933141786</v>
      </c>
      <c r="Q494" s="40">
        <f t="shared" ref="Q494" si="992">MAX(0.25,SLOPE(M459:M494,$I459:$I494))</f>
        <v>0.73010444038848421</v>
      </c>
      <c r="R494" s="40">
        <f t="shared" ref="R494:S494" si="993">SLOPE(N459:N494,$I459:$I494)</f>
        <v>1.8555729149197431</v>
      </c>
      <c r="S494" s="40">
        <f t="shared" si="993"/>
        <v>1.4371762032238409</v>
      </c>
      <c r="T494" s="29">
        <f t="shared" si="910"/>
        <v>-8.149726251896125E-3</v>
      </c>
      <c r="U494" s="43"/>
      <c r="V494" s="23">
        <f>'Conservative Formula 2025'!M494-J494</f>
        <v>-4.4248203620892892E-2</v>
      </c>
      <c r="W494" s="23">
        <f>'Conservative Formula 2025'!N494-J494</f>
        <v>-8.5943029930331885E-2</v>
      </c>
      <c r="X494" s="40">
        <f t="shared" si="976"/>
        <v>0.90287372638829322</v>
      </c>
      <c r="Y494" s="40">
        <f t="shared" si="977"/>
        <v>1.7213957206219259</v>
      </c>
      <c r="Z494" s="29">
        <f t="shared" si="907"/>
        <v>1.8916908285945139E-4</v>
      </c>
      <c r="AA494" s="6"/>
    </row>
    <row r="495" spans="1:27" x14ac:dyDescent="0.2">
      <c r="A495" s="24">
        <v>25568</v>
      </c>
      <c r="B495" s="4">
        <v>-3.8656452314303924E-2</v>
      </c>
      <c r="C495" s="4">
        <v>-6.0422776727084293E-2</v>
      </c>
      <c r="D495" s="4">
        <v>-8.8998698425723277E-2</v>
      </c>
      <c r="E495" s="4">
        <v>-4.2398621117066826E-3</v>
      </c>
      <c r="F495" s="4">
        <v>-2.1773490471234558E-2</v>
      </c>
      <c r="G495" s="4">
        <v>-4.1668146783708337E-2</v>
      </c>
      <c r="I495" s="4">
        <v>-2.63E-2</v>
      </c>
      <c r="J495" s="4">
        <v>6.4000000000000003E-3</v>
      </c>
      <c r="L495" s="23">
        <f t="shared" si="899"/>
        <v>-4.5056452314303927E-2</v>
      </c>
      <c r="M495" s="23">
        <f t="shared" si="900"/>
        <v>-1.0639862111706682E-2</v>
      </c>
      <c r="N495" s="23">
        <f t="shared" si="901"/>
        <v>-9.539869842572328E-2</v>
      </c>
      <c r="O495" s="23">
        <f t="shared" si="902"/>
        <v>-4.806814678370834E-2</v>
      </c>
      <c r="P495" s="40">
        <f t="shared" si="973"/>
        <v>0.8965674448003188</v>
      </c>
      <c r="Q495" s="40">
        <f t="shared" ref="Q495" si="994">MAX(0.25,SLOPE(M460:M495,$I460:$I495))</f>
        <v>0.72499968791304503</v>
      </c>
      <c r="R495" s="40">
        <f t="shared" ref="R495:S495" si="995">SLOPE(N460:N495,$I460:$I495)</f>
        <v>1.8859209736921445</v>
      </c>
      <c r="S495" s="40">
        <f t="shared" si="995"/>
        <v>1.4409084073602865</v>
      </c>
      <c r="T495" s="29">
        <f t="shared" si="910"/>
        <v>9.5693711157634267E-3</v>
      </c>
      <c r="U495" s="43"/>
      <c r="V495" s="23">
        <f>'Conservative Formula 2025'!M495-J495</f>
        <v>-2.5358822008312226E-2</v>
      </c>
      <c r="W495" s="23">
        <f>'Conservative Formula 2025'!N495-J495</f>
        <v>-9.464476648527613E-2</v>
      </c>
      <c r="X495" s="40">
        <f t="shared" si="976"/>
        <v>0.90655004856940258</v>
      </c>
      <c r="Y495" s="40">
        <f t="shared" si="977"/>
        <v>1.7464145409369412</v>
      </c>
      <c r="Z495" s="29">
        <f t="shared" si="907"/>
        <v>2.689462454512416E-2</v>
      </c>
      <c r="AA495" s="6"/>
    </row>
    <row r="496" spans="1:27" x14ac:dyDescent="0.2">
      <c r="A496" s="24">
        <v>25598</v>
      </c>
      <c r="B496" s="4">
        <v>-2.1495478988230121E-2</v>
      </c>
      <c r="C496" s="4">
        <v>-3.831324970551675E-2</v>
      </c>
      <c r="D496" s="4">
        <v>-7.8913211042058284E-2</v>
      </c>
      <c r="E496" s="4">
        <v>-6.5301836993641449E-2</v>
      </c>
      <c r="F496" s="4">
        <v>-8.2719454618734645E-2</v>
      </c>
      <c r="G496" s="4">
        <v>-0.12123538560399316</v>
      </c>
      <c r="I496" s="4">
        <v>-8.1000000000000003E-2</v>
      </c>
      <c r="J496" s="4">
        <v>6.0000000000000001E-3</v>
      </c>
      <c r="L496" s="23">
        <f t="shared" si="899"/>
        <v>-2.749547898823012E-2</v>
      </c>
      <c r="M496" s="23">
        <f t="shared" si="900"/>
        <v>-7.1301836993641454E-2</v>
      </c>
      <c r="N496" s="23">
        <f t="shared" si="901"/>
        <v>-8.491321104205829E-2</v>
      </c>
      <c r="O496" s="23">
        <f t="shared" si="902"/>
        <v>-0.12723538560399317</v>
      </c>
      <c r="P496" s="40">
        <f t="shared" si="973"/>
        <v>0.79697151794704213</v>
      </c>
      <c r="Q496" s="40">
        <f t="shared" ref="Q496" si="996">MAX(0.25,SLOPE(M461:M496,$I461:$I496))</f>
        <v>0.73954077422188214</v>
      </c>
      <c r="R496" s="40">
        <f t="shared" ref="R496:S496" si="997">SLOPE(N461:N496,$I461:$I496)</f>
        <v>1.7399209295322067</v>
      </c>
      <c r="S496" s="40">
        <f t="shared" si="997"/>
        <v>1.4401422739339083</v>
      </c>
      <c r="T496" s="29">
        <f t="shared" si="910"/>
        <v>2.1560500545875355E-3</v>
      </c>
      <c r="U496" s="43"/>
      <c r="V496" s="23">
        <f>'Conservative Formula 2025'!M496-J496</f>
        <v>-4.535318000000043E-2</v>
      </c>
      <c r="W496" s="23">
        <f>'Conservative Formula 2025'!N496-J496</f>
        <v>-9.9536571152203157E-2</v>
      </c>
      <c r="X496" s="40">
        <f t="shared" si="976"/>
        <v>0.87261749700712321</v>
      </c>
      <c r="Y496" s="40">
        <f t="shared" si="977"/>
        <v>1.5877321385163421</v>
      </c>
      <c r="Z496" s="29">
        <f t="shared" si="907"/>
        <v>6.9664890618773637E-3</v>
      </c>
      <c r="AA496" s="6"/>
    </row>
    <row r="497" spans="1:27" x14ac:dyDescent="0.2">
      <c r="A497" s="24">
        <v>25626</v>
      </c>
      <c r="B497" s="4">
        <v>3.4188552869296229E-2</v>
      </c>
      <c r="C497" s="4">
        <v>3.9698959881845797E-2</v>
      </c>
      <c r="D497" s="4">
        <v>4.0764907128878036E-2</v>
      </c>
      <c r="E497" s="4">
        <v>5.481502430688856E-2</v>
      </c>
      <c r="F497" s="4">
        <v>6.2325326529507175E-2</v>
      </c>
      <c r="G497" s="4">
        <v>7.2336923553520061E-2</v>
      </c>
      <c r="I497" s="4">
        <v>5.1299999999999998E-2</v>
      </c>
      <c r="J497" s="4">
        <v>6.1999999999999998E-3</v>
      </c>
      <c r="L497" s="23">
        <f t="shared" si="899"/>
        <v>2.7988552869296229E-2</v>
      </c>
      <c r="M497" s="23">
        <f t="shared" si="900"/>
        <v>4.8615024306888563E-2</v>
      </c>
      <c r="N497" s="23">
        <f t="shared" si="901"/>
        <v>3.4564907128878039E-2</v>
      </c>
      <c r="O497" s="23">
        <f t="shared" si="902"/>
        <v>6.6136923553520063E-2</v>
      </c>
      <c r="P497" s="40">
        <f t="shared" si="973"/>
        <v>0.77937560698772546</v>
      </c>
      <c r="Q497" s="40">
        <f t="shared" ref="Q497" si="998">MAX(0.25,SLOPE(M462:M497,$I462:$I497))</f>
        <v>0.74906648563270728</v>
      </c>
      <c r="R497" s="40">
        <f t="shared" ref="R497:S497" si="999">SLOPE(N462:N497,$I462:$I497)</f>
        <v>1.6844391953425097</v>
      </c>
      <c r="S497" s="40">
        <f t="shared" si="999"/>
        <v>1.436520930560826</v>
      </c>
      <c r="T497" s="29">
        <f t="shared" si="910"/>
        <v>1.7532867998673866E-2</v>
      </c>
      <c r="U497" s="43"/>
      <c r="V497" s="23">
        <f>'Conservative Formula 2025'!M497-J497</f>
        <v>5.807146443066323E-2</v>
      </c>
      <c r="W497" s="23">
        <f>'Conservative Formula 2025'!N497-J497</f>
        <v>4.6486035182667015E-2</v>
      </c>
      <c r="X497" s="40">
        <f t="shared" si="976"/>
        <v>0.88013064574011302</v>
      </c>
      <c r="Y497" s="40">
        <f t="shared" si="977"/>
        <v>1.5608085313210038</v>
      </c>
      <c r="Z497" s="29">
        <f t="shared" si="907"/>
        <v>3.7270329936263127E-2</v>
      </c>
      <c r="AA497" s="6"/>
    </row>
    <row r="498" spans="1:27" x14ac:dyDescent="0.2">
      <c r="A498" s="24">
        <v>25658</v>
      </c>
      <c r="B498" s="4">
        <v>2.0125051122499071E-2</v>
      </c>
      <c r="C498" s="4">
        <v>-1.1919082656986157E-2</v>
      </c>
      <c r="D498" s="4">
        <v>-5.2085399676912392E-2</v>
      </c>
      <c r="E498" s="4">
        <v>7.7902053775218416E-3</v>
      </c>
      <c r="F498" s="4">
        <v>-3.1841905125301606E-3</v>
      </c>
      <c r="G498" s="4">
        <v>-2.5385616722072513E-2</v>
      </c>
      <c r="I498" s="4">
        <v>-1.06E-2</v>
      </c>
      <c r="J498" s="4">
        <v>5.6999999999999993E-3</v>
      </c>
      <c r="L498" s="23">
        <f t="shared" si="899"/>
        <v>1.4425051122499071E-2</v>
      </c>
      <c r="M498" s="23">
        <f t="shared" si="900"/>
        <v>2.0902053775218423E-3</v>
      </c>
      <c r="N498" s="23">
        <f t="shared" si="901"/>
        <v>-5.7785399676912388E-2</v>
      </c>
      <c r="O498" s="23">
        <f t="shared" si="902"/>
        <v>-3.1085616722072513E-2</v>
      </c>
      <c r="P498" s="40">
        <f t="shared" si="973"/>
        <v>0.77884104786415187</v>
      </c>
      <c r="Q498" s="40">
        <f t="shared" ref="Q498" si="1000">MAX(0.25,SLOPE(M463:M498,$I463:$I498))</f>
        <v>0.74834168554520175</v>
      </c>
      <c r="R498" s="40">
        <f t="shared" ref="R498:S498" si="1001">SLOPE(N463:N498,$I463:$I498)</f>
        <v>1.6982706268370027</v>
      </c>
      <c r="S498" s="40">
        <f t="shared" si="1001"/>
        <v>1.4386649685385642</v>
      </c>
      <c r="T498" s="29">
        <f t="shared" si="910"/>
        <v>3.8621911880114934E-2</v>
      </c>
      <c r="U498" s="43"/>
      <c r="V498" s="23">
        <f>'Conservative Formula 2025'!M498-J498</f>
        <v>-2.408879260113626E-4</v>
      </c>
      <c r="W498" s="23">
        <f>'Conservative Formula 2025'!N498-J498</f>
        <v>-4.257753085205325E-2</v>
      </c>
      <c r="X498" s="40">
        <f t="shared" si="976"/>
        <v>0.88537641975778825</v>
      </c>
      <c r="Y498" s="40">
        <f t="shared" si="977"/>
        <v>1.5585104959942389</v>
      </c>
      <c r="Z498" s="29">
        <f t="shared" si="907"/>
        <v>2.7005454869263378E-2</v>
      </c>
      <c r="AA498" s="6"/>
    </row>
    <row r="499" spans="1:27" x14ac:dyDescent="0.2">
      <c r="A499" s="24">
        <v>25688</v>
      </c>
      <c r="B499" s="4">
        <v>-9.3009707785405071E-2</v>
      </c>
      <c r="C499" s="4">
        <v>-0.14018214399434736</v>
      </c>
      <c r="D499" s="4">
        <v>-0.22708779892057473</v>
      </c>
      <c r="E499" s="4">
        <v>-8.0355626008239756E-2</v>
      </c>
      <c r="F499" s="4">
        <v>-9.2471307501946876E-2</v>
      </c>
      <c r="G499" s="4">
        <v>-0.16565286009946323</v>
      </c>
      <c r="I499" s="4">
        <v>-0.11</v>
      </c>
      <c r="J499" s="4">
        <v>5.0000000000000001E-3</v>
      </c>
      <c r="L499" s="23">
        <f t="shared" si="899"/>
        <v>-9.8009707785405076E-2</v>
      </c>
      <c r="M499" s="23">
        <f t="shared" si="900"/>
        <v>-8.535562600823976E-2</v>
      </c>
      <c r="N499" s="23">
        <f t="shared" si="901"/>
        <v>-0.23208779892057474</v>
      </c>
      <c r="O499" s="23">
        <f t="shared" si="902"/>
        <v>-0.17065286009946323</v>
      </c>
      <c r="P499" s="40">
        <f t="shared" si="973"/>
        <v>0.81892676008531917</v>
      </c>
      <c r="Q499" s="40">
        <f t="shared" ref="Q499" si="1002">MAX(0.25,SLOPE(M464:M499,$I464:$I499))</f>
        <v>0.75135511533540111</v>
      </c>
      <c r="R499" s="40">
        <f t="shared" ref="R499:S499" si="1003">SLOPE(N464:N499,$I464:$I499)</f>
        <v>1.7929775143462221</v>
      </c>
      <c r="S499" s="40">
        <f t="shared" si="1003"/>
        <v>1.4502447840986343</v>
      </c>
      <c r="T499" s="29">
        <f t="shared" si="910"/>
        <v>7.6900065413025298E-3</v>
      </c>
      <c r="U499" s="43"/>
      <c r="V499" s="23">
        <f>'Conservative Formula 2025'!M499-J499</f>
        <v>-8.2659690000000619E-2</v>
      </c>
      <c r="W499" s="23">
        <f>'Conservative Formula 2025'!N499-J499</f>
        <v>-0.20453322000000096</v>
      </c>
      <c r="X499" s="40">
        <f t="shared" si="976"/>
        <v>0.88489562796546806</v>
      </c>
      <c r="Y499" s="40">
        <f t="shared" si="977"/>
        <v>1.606965661698182</v>
      </c>
      <c r="Z499" s="29">
        <f t="shared" si="907"/>
        <v>3.7875274158130912E-2</v>
      </c>
      <c r="AA499" s="6"/>
    </row>
    <row r="500" spans="1:27" x14ac:dyDescent="0.2">
      <c r="A500" s="24">
        <v>25717</v>
      </c>
      <c r="B500" s="4">
        <v>-8.2719171741978625E-2</v>
      </c>
      <c r="C500" s="4">
        <v>-9.3070098916135713E-2</v>
      </c>
      <c r="D500" s="4">
        <v>-0.11098051625983818</v>
      </c>
      <c r="E500" s="4">
        <v>-4.5090466148231423E-2</v>
      </c>
      <c r="F500" s="4">
        <v>-7.4779017110308987E-2</v>
      </c>
      <c r="G500" s="4">
        <v>-7.923749365221E-2</v>
      </c>
      <c r="I500" s="4">
        <v>-6.9199999999999998E-2</v>
      </c>
      <c r="J500" s="4">
        <v>5.3E-3</v>
      </c>
      <c r="L500" s="23">
        <f t="shared" si="899"/>
        <v>-8.8019171741978625E-2</v>
      </c>
      <c r="M500" s="23">
        <f t="shared" si="900"/>
        <v>-5.0390466148231422E-2</v>
      </c>
      <c r="N500" s="23">
        <f t="shared" si="901"/>
        <v>-0.11628051625983818</v>
      </c>
      <c r="O500" s="23">
        <f t="shared" si="902"/>
        <v>-8.453749365221E-2</v>
      </c>
      <c r="P500" s="40">
        <f t="shared" si="973"/>
        <v>0.86152457958904427</v>
      </c>
      <c r="Q500" s="40">
        <f t="shared" ref="Q500" si="1004">MAX(0.25,SLOPE(M465:M500,$I465:$I500))</f>
        <v>0.74206034240385921</v>
      </c>
      <c r="R500" s="40">
        <f t="shared" ref="R500:S500" si="1005">SLOPE(N465:N500,$I465:$I500)</f>
        <v>1.8182306027191626</v>
      </c>
      <c r="S500" s="40">
        <f t="shared" si="1005"/>
        <v>1.4492085140842632</v>
      </c>
      <c r="T500" s="29">
        <f t="shared" si="910"/>
        <v>-2.5701028088589012E-2</v>
      </c>
      <c r="U500" s="43"/>
      <c r="V500" s="23">
        <f>'Conservative Formula 2025'!M500-J500</f>
        <v>-6.1095109881742299E-2</v>
      </c>
      <c r="W500" s="23">
        <f>'Conservative Formula 2025'!N500-J500</f>
        <v>-0.12218259365083353</v>
      </c>
      <c r="X500" s="40">
        <f t="shared" si="976"/>
        <v>0.89580261261285576</v>
      </c>
      <c r="Y500" s="40">
        <f t="shared" si="977"/>
        <v>1.6375429320707151</v>
      </c>
      <c r="Z500" s="29">
        <f t="shared" si="907"/>
        <v>6.9909430457053695E-3</v>
      </c>
      <c r="AA500" s="6"/>
    </row>
    <row r="501" spans="1:27" x14ac:dyDescent="0.2">
      <c r="A501" s="24">
        <v>25749</v>
      </c>
      <c r="B501" s="4">
        <v>-5.0560777922048161E-2</v>
      </c>
      <c r="C501" s="4">
        <v>-7.9683200117226516E-2</v>
      </c>
      <c r="D501" s="4">
        <v>-0.10498928736162194</v>
      </c>
      <c r="E501" s="4">
        <v>-4.7405565205707823E-2</v>
      </c>
      <c r="F501" s="4">
        <v>-4.0765946959369082E-2</v>
      </c>
      <c r="G501" s="4">
        <v>-8.5584287184039987E-2</v>
      </c>
      <c r="I501" s="4">
        <v>-5.79E-2</v>
      </c>
      <c r="J501" s="4">
        <v>5.7999999999999996E-3</v>
      </c>
      <c r="L501" s="23">
        <f t="shared" si="899"/>
        <v>-5.6360777922048161E-2</v>
      </c>
      <c r="M501" s="23">
        <f t="shared" si="900"/>
        <v>-5.3205565205707822E-2</v>
      </c>
      <c r="N501" s="23">
        <f t="shared" si="901"/>
        <v>-0.11078928736162194</v>
      </c>
      <c r="O501" s="23">
        <f t="shared" si="902"/>
        <v>-9.1384287184039986E-2</v>
      </c>
      <c r="P501" s="40">
        <f t="shared" si="973"/>
        <v>0.86848597215301515</v>
      </c>
      <c r="Q501" s="40">
        <f t="shared" ref="Q501" si="1006">MAX(0.25,SLOPE(M466:M501,$I466:$I501))</f>
        <v>0.75263420969148764</v>
      </c>
      <c r="R501" s="40">
        <f t="shared" ref="R501:S501" si="1007">SLOPE(N466:N501,$I466:$I501)</f>
        <v>1.7941652657334042</v>
      </c>
      <c r="S501" s="40">
        <f t="shared" si="1007"/>
        <v>1.4428981534525276</v>
      </c>
      <c r="T501" s="29">
        <f t="shared" si="910"/>
        <v>-6.5645284502586151E-3</v>
      </c>
      <c r="U501" s="43"/>
      <c r="V501" s="23">
        <f>'Conservative Formula 2025'!M501-J501</f>
        <v>-2.4952391787908063E-2</v>
      </c>
      <c r="W501" s="23">
        <f>'Conservative Formula 2025'!N501-J501</f>
        <v>-0.10563553773211984</v>
      </c>
      <c r="X501" s="40">
        <f t="shared" si="976"/>
        <v>0.88034607834342182</v>
      </c>
      <c r="Y501" s="40">
        <f t="shared" si="977"/>
        <v>1.6213319787157277</v>
      </c>
      <c r="Z501" s="29">
        <f t="shared" si="907"/>
        <v>3.6653772846073421E-2</v>
      </c>
      <c r="AA501" s="6"/>
    </row>
    <row r="502" spans="1:27" x14ac:dyDescent="0.2">
      <c r="A502" s="24">
        <v>25780</v>
      </c>
      <c r="B502" s="4">
        <v>6.8605835805568338E-2</v>
      </c>
      <c r="C502" s="4">
        <v>7.4760745816735641E-2</v>
      </c>
      <c r="D502" s="4">
        <v>6.8773252833141285E-2</v>
      </c>
      <c r="E502" s="4">
        <v>7.0851396890560192E-2</v>
      </c>
      <c r="F502" s="4">
        <v>7.6634375722323123E-2</v>
      </c>
      <c r="G502" s="4">
        <v>9.2210040846388175E-2</v>
      </c>
      <c r="I502" s="4">
        <v>6.93E-2</v>
      </c>
      <c r="J502" s="4">
        <v>5.1999999999999998E-3</v>
      </c>
      <c r="L502" s="23">
        <f t="shared" si="899"/>
        <v>6.3405835805568342E-2</v>
      </c>
      <c r="M502" s="23">
        <f t="shared" si="900"/>
        <v>6.5651396890560196E-2</v>
      </c>
      <c r="N502" s="23">
        <f t="shared" si="901"/>
        <v>6.3573252833141289E-2</v>
      </c>
      <c r="O502" s="23">
        <f t="shared" si="902"/>
        <v>8.7010040846388179E-2</v>
      </c>
      <c r="P502" s="40">
        <f t="shared" si="973"/>
        <v>0.84716750724246626</v>
      </c>
      <c r="Q502" s="40">
        <f t="shared" ref="Q502" si="1008">MAX(0.25,SLOPE(M467:M502,$I467:$I502))</f>
        <v>0.77645483054276054</v>
      </c>
      <c r="R502" s="40">
        <f t="shared" ref="R502:S502" si="1009">SLOPE(N467:N502,$I467:$I502)</f>
        <v>1.7280154170023418</v>
      </c>
      <c r="S502" s="40">
        <f t="shared" si="1009"/>
        <v>1.4411125850636262</v>
      </c>
      <c r="T502" s="29">
        <f t="shared" si="910"/>
        <v>3.2250270200773923E-2</v>
      </c>
      <c r="U502" s="43"/>
      <c r="V502" s="23">
        <f>'Conservative Formula 2025'!M502-J502</f>
        <v>5.3301459999998899E-2</v>
      </c>
      <c r="W502" s="23">
        <f>'Conservative Formula 2025'!N502-J502</f>
        <v>7.740549049522448E-2</v>
      </c>
      <c r="X502" s="40">
        <f t="shared" si="976"/>
        <v>0.8432001584698785</v>
      </c>
      <c r="Y502" s="40">
        <f t="shared" si="977"/>
        <v>1.5918412983834183</v>
      </c>
      <c r="Z502" s="29">
        <f t="shared" si="907"/>
        <v>1.2804116783051767E-2</v>
      </c>
      <c r="AA502" s="6"/>
    </row>
    <row r="503" spans="1:27" x14ac:dyDescent="0.2">
      <c r="A503" s="24">
        <v>25811</v>
      </c>
      <c r="B503" s="4">
        <v>4.5457378238773716E-2</v>
      </c>
      <c r="C503" s="4">
        <v>6.4964887698232943E-2</v>
      </c>
      <c r="D503" s="4">
        <v>9.7455716347861765E-2</v>
      </c>
      <c r="E503" s="4">
        <v>4.5758696656282627E-2</v>
      </c>
      <c r="F503" s="4">
        <v>4.5903393104048895E-2</v>
      </c>
      <c r="G503" s="4">
        <v>7.649400088404823E-2</v>
      </c>
      <c r="I503" s="4">
        <v>4.4900000000000002E-2</v>
      </c>
      <c r="J503" s="4">
        <v>5.3E-3</v>
      </c>
      <c r="L503" s="23">
        <f t="shared" si="899"/>
        <v>4.0157378238773717E-2</v>
      </c>
      <c r="M503" s="23">
        <f t="shared" si="900"/>
        <v>4.0458696656282628E-2</v>
      </c>
      <c r="N503" s="23">
        <f t="shared" si="901"/>
        <v>9.2155716347861766E-2</v>
      </c>
      <c r="O503" s="23">
        <f t="shared" si="902"/>
        <v>7.1194000884048231E-2</v>
      </c>
      <c r="P503" s="40">
        <f t="shared" si="973"/>
        <v>0.84574126748955447</v>
      </c>
      <c r="Q503" s="40">
        <f t="shared" ref="Q503" si="1010">MAX(0.25,SLOPE(M468:M503,$I468:$I503))</f>
        <v>0.77906529808302249</v>
      </c>
      <c r="R503" s="40">
        <f t="shared" ref="R503:S503" si="1011">SLOPE(N468:N503,$I468:$I503)</f>
        <v>1.7379029922286902</v>
      </c>
      <c r="S503" s="40">
        <f t="shared" si="1011"/>
        <v>1.4495897367481509</v>
      </c>
      <c r="T503" s="29">
        <f t="shared" si="910"/>
        <v>-1.6117994192446777E-3</v>
      </c>
      <c r="U503" s="43"/>
      <c r="V503" s="23">
        <f>'Conservative Formula 2025'!M503-J503</f>
        <v>2.556393104947649E-2</v>
      </c>
      <c r="W503" s="23">
        <f>'Conservative Formula 2025'!N503-J503</f>
        <v>0.11957336564819551</v>
      </c>
      <c r="X503" s="40">
        <f t="shared" si="976"/>
        <v>0.83183251361433164</v>
      </c>
      <c r="Y503" s="40">
        <f t="shared" si="977"/>
        <v>1.6312921851486606</v>
      </c>
      <c r="Z503" s="29">
        <f t="shared" si="907"/>
        <v>-4.479863680145954E-2</v>
      </c>
      <c r="AA503" s="6"/>
    </row>
    <row r="504" spans="1:27" x14ac:dyDescent="0.2">
      <c r="A504" s="24">
        <v>25841</v>
      </c>
      <c r="B504" s="4">
        <v>5.7395299642157394E-2</v>
      </c>
      <c r="C504" s="4">
        <v>0.11565546822056927</v>
      </c>
      <c r="D504" s="4">
        <v>0.19409577314688908</v>
      </c>
      <c r="E504" s="4">
        <v>2.3154061487110855E-2</v>
      </c>
      <c r="F504" s="4">
        <v>4.205989545646216E-2</v>
      </c>
      <c r="G504" s="4">
        <v>8.489913581940578E-2</v>
      </c>
      <c r="I504" s="4">
        <v>4.1799999999999997E-2</v>
      </c>
      <c r="J504" s="4">
        <v>5.4000000000000003E-3</v>
      </c>
      <c r="L504" s="23">
        <f t="shared" si="899"/>
        <v>5.1995299642157392E-2</v>
      </c>
      <c r="M504" s="23">
        <f t="shared" si="900"/>
        <v>1.7754061487110853E-2</v>
      </c>
      <c r="N504" s="23">
        <f t="shared" si="901"/>
        <v>0.1886957731468891</v>
      </c>
      <c r="O504" s="23">
        <f t="shared" si="902"/>
        <v>7.9499135819405778E-2</v>
      </c>
      <c r="P504" s="40">
        <f t="shared" si="973"/>
        <v>0.85405727553088251</v>
      </c>
      <c r="Q504" s="40">
        <f t="shared" ref="Q504" si="1012">MAX(0.25,SLOPE(M469:M504,$I469:$I504))</f>
        <v>0.76957605994050649</v>
      </c>
      <c r="R504" s="40">
        <f t="shared" ref="R504:S504" si="1013">SLOPE(N469:N504,$I469:$I504)</f>
        <v>1.8061010134656332</v>
      </c>
      <c r="S504" s="40">
        <f t="shared" si="1013"/>
        <v>1.4717254001352194</v>
      </c>
      <c r="T504" s="29">
        <f t="shared" si="910"/>
        <v>-3.9575657429666046E-2</v>
      </c>
      <c r="U504" s="43"/>
      <c r="V504" s="23">
        <f>'Conservative Formula 2025'!M504-J504</f>
        <v>2.0848813174826411E-2</v>
      </c>
      <c r="W504" s="23">
        <f>'Conservative Formula 2025'!N504-J504</f>
        <v>0.19651539627726197</v>
      </c>
      <c r="X504" s="40">
        <f t="shared" si="976"/>
        <v>0.82411587198854852</v>
      </c>
      <c r="Y504" s="40">
        <f t="shared" si="977"/>
        <v>1.7141511990685188</v>
      </c>
      <c r="Z504" s="29">
        <f t="shared" si="907"/>
        <v>-9.5402377965758497E-2</v>
      </c>
      <c r="AA504" s="6"/>
    </row>
    <row r="505" spans="1:27" x14ac:dyDescent="0.2">
      <c r="A505" s="24">
        <v>25871</v>
      </c>
      <c r="B505" s="4">
        <v>-1.6037760640414844E-2</v>
      </c>
      <c r="C505" s="4">
        <v>-6.2535755422034933E-2</v>
      </c>
      <c r="D505" s="4">
        <v>-9.1412698748799648E-2</v>
      </c>
      <c r="E505" s="4">
        <v>2.6362600060367836E-3</v>
      </c>
      <c r="F505" s="4">
        <v>-1.9736085092742606E-2</v>
      </c>
      <c r="G505" s="4">
        <v>-5.9313824238772628E-2</v>
      </c>
      <c r="I505" s="4">
        <v>-2.2799999999999997E-2</v>
      </c>
      <c r="J505" s="4">
        <v>4.5999999999999999E-3</v>
      </c>
      <c r="L505" s="23">
        <f t="shared" si="899"/>
        <v>-2.0637760640414844E-2</v>
      </c>
      <c r="M505" s="23">
        <f t="shared" si="900"/>
        <v>-1.9637399939632164E-3</v>
      </c>
      <c r="N505" s="23">
        <f t="shared" si="901"/>
        <v>-9.6012698748799641E-2</v>
      </c>
      <c r="O505" s="23">
        <f t="shared" si="902"/>
        <v>-6.3913824238772621E-2</v>
      </c>
      <c r="P505" s="40">
        <f t="shared" si="973"/>
        <v>0.85230587683035475</v>
      </c>
      <c r="Q505" s="40">
        <f t="shared" ref="Q505" si="1014">MAX(0.25,SLOPE(M470:M505,$I470:$I505))</f>
        <v>0.76611604663452026</v>
      </c>
      <c r="R505" s="40">
        <f t="shared" ref="R505:S505" si="1015">SLOPE(N470:N505,$I470:$I505)</f>
        <v>1.8283847798211246</v>
      </c>
      <c r="S505" s="40">
        <f t="shared" si="1015"/>
        <v>1.4844305387490018</v>
      </c>
      <c r="T505" s="29">
        <f t="shared" si="910"/>
        <v>3.4935965595584359E-2</v>
      </c>
      <c r="U505" s="43"/>
      <c r="V505" s="23">
        <f>'Conservative Formula 2025'!M505-J505</f>
        <v>-7.6333367346950801E-3</v>
      </c>
      <c r="W505" s="23">
        <f>'Conservative Formula 2025'!N505-J505</f>
        <v>-0.14607779797979575</v>
      </c>
      <c r="X505" s="40">
        <f t="shared" si="976"/>
        <v>0.81537493675655015</v>
      </c>
      <c r="Y505" s="40">
        <f t="shared" si="977"/>
        <v>1.7390878310662963</v>
      </c>
      <c r="Z505" s="29">
        <f t="shared" si="907"/>
        <v>7.5956280023784378E-2</v>
      </c>
      <c r="AA505" s="6"/>
    </row>
    <row r="506" spans="1:27" x14ac:dyDescent="0.2">
      <c r="A506" s="24">
        <v>25902</v>
      </c>
      <c r="B506" s="4">
        <v>2.5075373133315093E-2</v>
      </c>
      <c r="C506" s="4">
        <v>3.0229211778785681E-2</v>
      </c>
      <c r="D506" s="4">
        <v>3.6371362560154719E-3</v>
      </c>
      <c r="E506" s="4">
        <v>5.7372072222481751E-2</v>
      </c>
      <c r="F506" s="4">
        <v>4.8774470731248298E-2</v>
      </c>
      <c r="G506" s="4">
        <v>5.6558590081160265E-2</v>
      </c>
      <c r="I506" s="4">
        <v>4.5999999999999999E-2</v>
      </c>
      <c r="J506" s="4">
        <v>4.5999999999999999E-3</v>
      </c>
      <c r="L506" s="23">
        <f t="shared" si="899"/>
        <v>2.0475373133315093E-2</v>
      </c>
      <c r="M506" s="23">
        <f t="shared" si="900"/>
        <v>5.2772072222481752E-2</v>
      </c>
      <c r="N506" s="23">
        <f t="shared" si="901"/>
        <v>-9.6286374398452806E-4</v>
      </c>
      <c r="O506" s="23">
        <f t="shared" si="902"/>
        <v>5.1958590081160265E-2</v>
      </c>
      <c r="P506" s="40">
        <f t="shared" si="973"/>
        <v>0.83898059287438154</v>
      </c>
      <c r="Q506" s="40">
        <f t="shared" ref="Q506" si="1016">MAX(0.25,SLOPE(M471:M506,$I471:$I506))</f>
        <v>0.77546655677512155</v>
      </c>
      <c r="R506" s="40">
        <f t="shared" ref="R506:S506" si="1017">SLOPE(N471:N506,$I471:$I506)</f>
        <v>1.7762763326117266</v>
      </c>
      <c r="S506" s="40">
        <f t="shared" si="1017"/>
        <v>1.4768759451145337</v>
      </c>
      <c r="T506" s="29">
        <f t="shared" si="910"/>
        <v>2.9215180168690881E-2</v>
      </c>
      <c r="U506" s="43"/>
      <c r="V506" s="23">
        <f>'Conservative Formula 2025'!M506-J506</f>
        <v>6.0013152072480862E-2</v>
      </c>
      <c r="W506" s="23">
        <f>'Conservative Formula 2025'!N506-J506</f>
        <v>-8.5072632892620528E-3</v>
      </c>
      <c r="X506" s="40">
        <f t="shared" si="976"/>
        <v>0.82628573493533131</v>
      </c>
      <c r="Y506" s="40">
        <f t="shared" si="977"/>
        <v>1.690604267868574</v>
      </c>
      <c r="Z506" s="29">
        <f t="shared" si="907"/>
        <v>7.8493705442724188E-2</v>
      </c>
      <c r="AA506" s="6"/>
    </row>
    <row r="507" spans="1:27" x14ac:dyDescent="0.2">
      <c r="A507" s="24">
        <v>25933</v>
      </c>
      <c r="B507" s="4">
        <v>0.10485367474276153</v>
      </c>
      <c r="C507" s="4">
        <v>0.10339713982770204</v>
      </c>
      <c r="D507" s="4">
        <v>7.226411770103236E-2</v>
      </c>
      <c r="E507" s="4">
        <v>5.4115409866662301E-2</v>
      </c>
      <c r="F507" s="4">
        <v>6.9855925584531242E-2</v>
      </c>
      <c r="G507" s="4">
        <v>5.5420744554960155E-2</v>
      </c>
      <c r="I507" s="4">
        <v>5.7200000000000001E-2</v>
      </c>
      <c r="J507" s="4">
        <v>4.1999999999999997E-3</v>
      </c>
      <c r="L507" s="23">
        <f t="shared" si="899"/>
        <v>0.10065367474276153</v>
      </c>
      <c r="M507" s="23">
        <f t="shared" si="900"/>
        <v>4.9915409866662298E-2</v>
      </c>
      <c r="N507" s="23">
        <f t="shared" si="901"/>
        <v>6.8064117701032364E-2</v>
      </c>
      <c r="O507" s="23">
        <f t="shared" si="902"/>
        <v>5.1220744554960153E-2</v>
      </c>
      <c r="P507" s="40">
        <f t="shared" si="973"/>
        <v>0.86757728885607388</v>
      </c>
      <c r="Q507" s="40">
        <f t="shared" ref="Q507" si="1018">MAX(0.25,SLOPE(M472:M507,$I472:$I507))</f>
        <v>0.77918380687286504</v>
      </c>
      <c r="R507" s="40">
        <f t="shared" ref="R507:S507" si="1019">SLOPE(N472:N507,$I472:$I507)</f>
        <v>1.7261617154350175</v>
      </c>
      <c r="S507" s="40">
        <f t="shared" si="1019"/>
        <v>1.4601941394350568</v>
      </c>
      <c r="T507" s="29">
        <f t="shared" si="910"/>
        <v>5.5669690309311862E-2</v>
      </c>
      <c r="U507" s="43"/>
      <c r="V507" s="23">
        <f>'Conservative Formula 2025'!M507-J507</f>
        <v>5.5377283750235297E-2</v>
      </c>
      <c r="W507" s="23">
        <f>'Conservative Formula 2025'!N507-J507</f>
        <v>8.0543486527806948E-2</v>
      </c>
      <c r="X507" s="40">
        <f t="shared" si="976"/>
        <v>0.82193590927833848</v>
      </c>
      <c r="Y507" s="40">
        <f t="shared" si="977"/>
        <v>1.6817300361864695</v>
      </c>
      <c r="Z507" s="29">
        <f t="shared" si="907"/>
        <v>1.937769940643403E-2</v>
      </c>
      <c r="AA507" s="6"/>
    </row>
    <row r="508" spans="1:27" x14ac:dyDescent="0.2">
      <c r="A508" s="24">
        <v>25962</v>
      </c>
      <c r="B508" s="4">
        <v>8.1625345350784029E-2</v>
      </c>
      <c r="C508" s="4">
        <v>0.11707262102861393</v>
      </c>
      <c r="D508" s="4">
        <v>0.15024843309097924</v>
      </c>
      <c r="E508" s="4">
        <v>3.2093278553387172E-2</v>
      </c>
      <c r="F508" s="4">
        <v>5.0244780289722568E-2</v>
      </c>
      <c r="G508" s="4">
        <v>9.5481905803778799E-2</v>
      </c>
      <c r="I508" s="4">
        <v>4.8399999999999999E-2</v>
      </c>
      <c r="J508" s="4">
        <v>3.8E-3</v>
      </c>
      <c r="L508" s="23">
        <f t="shared" si="899"/>
        <v>7.7825345350784031E-2</v>
      </c>
      <c r="M508" s="23">
        <f t="shared" si="900"/>
        <v>2.8293278553387171E-2</v>
      </c>
      <c r="N508" s="23">
        <f t="shared" si="901"/>
        <v>0.14644843309097924</v>
      </c>
      <c r="O508" s="23">
        <f t="shared" si="902"/>
        <v>9.1681905803778802E-2</v>
      </c>
      <c r="P508" s="40">
        <f t="shared" si="973"/>
        <v>0.91592454173366633</v>
      </c>
      <c r="Q508" s="40">
        <f t="shared" ref="Q508" si="1020">MAX(0.25,SLOPE(M473:M508,$I473:$I508))</f>
        <v>0.77739802327480856</v>
      </c>
      <c r="R508" s="40">
        <f t="shared" ref="R508:S508" si="1021">SLOPE(N473:N508,$I473:$I508)</f>
        <v>1.8002738447252813</v>
      </c>
      <c r="S508" s="40">
        <f t="shared" si="1021"/>
        <v>1.4586166059689136</v>
      </c>
      <c r="T508" s="29">
        <f t="shared" si="910"/>
        <v>-1.080616539492596E-2</v>
      </c>
      <c r="U508" s="43"/>
      <c r="V508" s="23">
        <f>'Conservative Formula 2025'!M508-J508</f>
        <v>4.6387020475291668E-2</v>
      </c>
      <c r="W508" s="23">
        <f>'Conservative Formula 2025'!N508-J508</f>
        <v>0.1300946499999989</v>
      </c>
      <c r="X508" s="40">
        <f t="shared" si="976"/>
        <v>0.8410092284725813</v>
      </c>
      <c r="Y508" s="40">
        <f t="shared" si="977"/>
        <v>1.7344624333361391</v>
      </c>
      <c r="Z508" s="29">
        <f t="shared" si="907"/>
        <v>-2.0921331375750259E-2</v>
      </c>
      <c r="AA508" s="6"/>
    </row>
    <row r="509" spans="1:27" x14ac:dyDescent="0.2">
      <c r="A509" s="24">
        <v>25990</v>
      </c>
      <c r="B509" s="4">
        <v>2.0123891009298678E-2</v>
      </c>
      <c r="C509" s="4">
        <v>3.8728150646694992E-2</v>
      </c>
      <c r="D509" s="4">
        <v>3.9206685193234891E-2</v>
      </c>
      <c r="E509" s="4">
        <v>1.1024537966373815E-2</v>
      </c>
      <c r="F509" s="4">
        <v>1.8156654861228416E-2</v>
      </c>
      <c r="G509" s="4">
        <v>2.4044249829101361E-2</v>
      </c>
      <c r="I509" s="4">
        <v>1.41E-2</v>
      </c>
      <c r="J509" s="4">
        <v>3.3E-3</v>
      </c>
      <c r="L509" s="23">
        <f t="shared" si="899"/>
        <v>1.6823891009298677E-2</v>
      </c>
      <c r="M509" s="23">
        <f t="shared" si="900"/>
        <v>7.7245379663738152E-3</v>
      </c>
      <c r="N509" s="23">
        <f t="shared" si="901"/>
        <v>3.5906685193234894E-2</v>
      </c>
      <c r="O509" s="23">
        <f t="shared" si="902"/>
        <v>2.074424982910136E-2</v>
      </c>
      <c r="P509" s="40">
        <f t="shared" si="973"/>
        <v>0.920972320570695</v>
      </c>
      <c r="Q509" s="40">
        <f t="shared" ref="Q509" si="1022">MAX(0.25,SLOPE(M474:M509,$I474:$I509))</f>
        <v>0.77874385546650593</v>
      </c>
      <c r="R509" s="40">
        <f t="shared" ref="R509:S509" si="1023">SLOPE(N474:N509,$I474:$I509)</f>
        <v>1.7924946593727444</v>
      </c>
      <c r="S509" s="40">
        <f t="shared" si="1023"/>
        <v>1.4602194764940288</v>
      </c>
      <c r="T509" s="29">
        <f t="shared" si="910"/>
        <v>-2.9311916569761468E-3</v>
      </c>
      <c r="U509" s="43"/>
      <c r="V509" s="23">
        <f>'Conservative Formula 2025'!M509-J509</f>
        <v>4.7403597364608892E-3</v>
      </c>
      <c r="W509" s="23">
        <f>'Conservative Formula 2025'!N509-J509</f>
        <v>3.223383141390665E-2</v>
      </c>
      <c r="X509" s="40">
        <f t="shared" si="976"/>
        <v>0.84046052718762632</v>
      </c>
      <c r="Y509" s="40">
        <f t="shared" si="977"/>
        <v>1.7413054350574035</v>
      </c>
      <c r="Z509" s="29">
        <f t="shared" si="907"/>
        <v>-1.2947821951490412E-2</v>
      </c>
      <c r="AA509" s="6"/>
    </row>
    <row r="510" spans="1:27" x14ac:dyDescent="0.2">
      <c r="A510" s="24">
        <v>26023</v>
      </c>
      <c r="B510" s="4">
        <v>3.5320597975446066E-2</v>
      </c>
      <c r="C510" s="4">
        <v>6.7254590899239464E-2</v>
      </c>
      <c r="D510" s="4">
        <v>6.8059610037446205E-2</v>
      </c>
      <c r="E510" s="4">
        <v>3.5641017310004797E-2</v>
      </c>
      <c r="F510" s="4">
        <v>4.3971132772602672E-2</v>
      </c>
      <c r="G510" s="4">
        <v>5.2115096434347308E-2</v>
      </c>
      <c r="I510" s="4">
        <v>4.1299999999999996E-2</v>
      </c>
      <c r="J510" s="4">
        <v>3.0000000000000001E-3</v>
      </c>
      <c r="L510" s="23">
        <f t="shared" si="899"/>
        <v>3.2320597975446064E-2</v>
      </c>
      <c r="M510" s="23">
        <f t="shared" si="900"/>
        <v>3.2641017310004794E-2</v>
      </c>
      <c r="N510" s="23">
        <f t="shared" si="901"/>
        <v>6.5059610037446203E-2</v>
      </c>
      <c r="O510" s="23">
        <f t="shared" si="902"/>
        <v>4.9115096434347305E-2</v>
      </c>
      <c r="P510" s="40">
        <f t="shared" si="973"/>
        <v>0.91634653537787103</v>
      </c>
      <c r="Q510" s="40">
        <f t="shared" ref="Q510" si="1024">MAX(0.25,SLOPE(M475:M510,$I475:$I510))</f>
        <v>0.77847259407887603</v>
      </c>
      <c r="R510" s="40">
        <f t="shared" ref="R510:S510" si="1025">SLOPE(N475:N510,$I475:$I510)</f>
        <v>1.790078788402202</v>
      </c>
      <c r="S510" s="40">
        <f t="shared" si="1025"/>
        <v>1.4575115151554536</v>
      </c>
      <c r="T510" s="29">
        <f t="shared" si="910"/>
        <v>3.538983455729873E-3</v>
      </c>
      <c r="U510" s="43"/>
      <c r="V510" s="23">
        <f>'Conservative Formula 2025'!M510-J510</f>
        <v>2.0558759159547416E-2</v>
      </c>
      <c r="W510" s="23">
        <f>'Conservative Formula 2025'!N510-J510</f>
        <v>6.8402175598414883E-2</v>
      </c>
      <c r="X510" s="40">
        <f t="shared" si="976"/>
        <v>0.83193632805369588</v>
      </c>
      <c r="Y510" s="40">
        <f t="shared" si="977"/>
        <v>1.7449971034101157</v>
      </c>
      <c r="Z510" s="29">
        <f t="shared" si="907"/>
        <v>-1.4820821298857385E-2</v>
      </c>
      <c r="AA510" s="6"/>
    </row>
    <row r="511" spans="1:27" x14ac:dyDescent="0.2">
      <c r="A511" s="24">
        <v>26053</v>
      </c>
      <c r="B511" s="4">
        <v>2.251550467047081E-2</v>
      </c>
      <c r="C511" s="4">
        <v>4.0438300155410722E-2</v>
      </c>
      <c r="D511" s="4">
        <v>2.515858760868328E-2</v>
      </c>
      <c r="E511" s="4">
        <v>2.8067378315716374E-2</v>
      </c>
      <c r="F511" s="4">
        <v>4.3040718658008847E-2</v>
      </c>
      <c r="G511" s="4">
        <v>6.5301747791929321E-2</v>
      </c>
      <c r="I511" s="4">
        <v>3.15E-2</v>
      </c>
      <c r="J511" s="4">
        <v>2.8000000000000004E-3</v>
      </c>
      <c r="L511" s="23">
        <f t="shared" si="899"/>
        <v>1.9715504670470809E-2</v>
      </c>
      <c r="M511" s="23">
        <f t="shared" si="900"/>
        <v>2.5267378315716373E-2</v>
      </c>
      <c r="N511" s="23">
        <f t="shared" si="901"/>
        <v>2.235858760868328E-2</v>
      </c>
      <c r="O511" s="23">
        <f t="shared" si="902"/>
        <v>6.2501747791929324E-2</v>
      </c>
      <c r="P511" s="40">
        <f t="shared" si="973"/>
        <v>0.92384991485145729</v>
      </c>
      <c r="Q511" s="40">
        <f t="shared" ref="Q511" si="1026">MAX(0.25,SLOPE(M476:M511,$I476:$I511))</f>
        <v>0.78958045847175162</v>
      </c>
      <c r="R511" s="40">
        <f t="shared" ref="R511:S511" si="1027">SLOPE(N476:N511,$I476:$I511)</f>
        <v>1.7548010268556868</v>
      </c>
      <c r="S511" s="40">
        <f t="shared" si="1027"/>
        <v>1.4614673391138322</v>
      </c>
      <c r="T511" s="29">
        <f t="shared" si="910"/>
        <v>-6.999087208687145E-4</v>
      </c>
      <c r="U511" s="43"/>
      <c r="V511" s="23">
        <f>'Conservative Formula 2025'!M511-J511</f>
        <v>3.9102959999999382E-2</v>
      </c>
      <c r="W511" s="23">
        <f>'Conservative Formula 2025'!N511-J511</f>
        <v>3.1903269999999179E-2</v>
      </c>
      <c r="X511" s="40">
        <f t="shared" si="976"/>
        <v>0.83221113481871534</v>
      </c>
      <c r="Y511" s="40">
        <f t="shared" si="977"/>
        <v>1.7605190201327203</v>
      </c>
      <c r="Z511" s="29">
        <f t="shared" si="907"/>
        <v>2.8719640466446945E-2</v>
      </c>
      <c r="AA511" s="6"/>
    </row>
    <row r="512" spans="1:27" x14ac:dyDescent="0.2">
      <c r="A512" s="24">
        <v>26084</v>
      </c>
      <c r="B512" s="4">
        <v>-3.6202725548131531E-2</v>
      </c>
      <c r="C512" s="4">
        <v>-5.0213443084037412E-2</v>
      </c>
      <c r="D512" s="4">
        <v>-6.8493871551647767E-2</v>
      </c>
      <c r="E512" s="4">
        <v>-3.8794982445725545E-2</v>
      </c>
      <c r="F512" s="4">
        <v>-3.1780769554707544E-2</v>
      </c>
      <c r="G512" s="4">
        <v>-3.3742166177883615E-2</v>
      </c>
      <c r="I512" s="4">
        <v>-3.9800000000000002E-2</v>
      </c>
      <c r="J512" s="4">
        <v>2.8999999999999998E-3</v>
      </c>
      <c r="L512" s="23">
        <f t="shared" si="899"/>
        <v>-3.9102725548131531E-2</v>
      </c>
      <c r="M512" s="23">
        <f t="shared" si="900"/>
        <v>-4.1694982445725545E-2</v>
      </c>
      <c r="N512" s="23">
        <f t="shared" si="901"/>
        <v>-7.1393871551647767E-2</v>
      </c>
      <c r="O512" s="23">
        <f t="shared" si="902"/>
        <v>-3.6642166177883614E-2</v>
      </c>
      <c r="P512" s="40">
        <f t="shared" si="973"/>
        <v>0.92129906267797279</v>
      </c>
      <c r="Q512" s="40">
        <f t="shared" ref="Q512" si="1028">MAX(0.25,SLOPE(M477:M512,$I477:$I512))</f>
        <v>0.79874081878447312</v>
      </c>
      <c r="R512" s="40">
        <f t="shared" ref="R512:S512" si="1029">SLOPE(N477:N512,$I477:$I512)</f>
        <v>1.7283558232091329</v>
      </c>
      <c r="S512" s="40">
        <f t="shared" si="1029"/>
        <v>1.4439961186721542</v>
      </c>
      <c r="T512" s="29">
        <f t="shared" si="910"/>
        <v>-1.4687643643031698E-2</v>
      </c>
      <c r="U512" s="43"/>
      <c r="V512" s="23">
        <f>'Conservative Formula 2025'!M512-J512</f>
        <v>-4.3967210526899766E-2</v>
      </c>
      <c r="W512" s="23">
        <f>'Conservative Formula 2025'!N512-J512</f>
        <v>-7.4523556325514981E-2</v>
      </c>
      <c r="X512" s="40">
        <f t="shared" si="976"/>
        <v>0.83374445328025326</v>
      </c>
      <c r="Y512" s="40">
        <f t="shared" si="977"/>
        <v>1.7506133371124615</v>
      </c>
      <c r="Z512" s="29">
        <f t="shared" si="907"/>
        <v>-1.0501351375776499E-2</v>
      </c>
      <c r="AA512" s="6"/>
    </row>
    <row r="513" spans="1:27" x14ac:dyDescent="0.2">
      <c r="A513" s="24">
        <v>26114</v>
      </c>
      <c r="B513" s="4">
        <v>-8.8570129518754648E-3</v>
      </c>
      <c r="C513" s="4">
        <v>-2.063653136597654E-2</v>
      </c>
      <c r="D513" s="4">
        <v>-2.1051445732520158E-2</v>
      </c>
      <c r="E513" s="4">
        <v>2.6434987212053951E-3</v>
      </c>
      <c r="F513" s="4">
        <v>1.1518540572369451E-2</v>
      </c>
      <c r="G513" s="4">
        <v>-7.3410702571963249E-4</v>
      </c>
      <c r="I513" s="4">
        <v>-1E-3</v>
      </c>
      <c r="J513" s="4">
        <v>3.7000000000000002E-3</v>
      </c>
      <c r="L513" s="23">
        <f t="shared" si="899"/>
        <v>-1.2557012951875465E-2</v>
      </c>
      <c r="M513" s="23">
        <f t="shared" si="900"/>
        <v>-1.0565012787946051E-3</v>
      </c>
      <c r="N513" s="23">
        <f t="shared" si="901"/>
        <v>-2.475144573252016E-2</v>
      </c>
      <c r="O513" s="23">
        <f t="shared" si="902"/>
        <v>-4.4341070257196327E-3</v>
      </c>
      <c r="P513" s="40">
        <f t="shared" si="973"/>
        <v>0.91804939126448148</v>
      </c>
      <c r="Q513" s="40">
        <f t="shared" ref="Q513" si="1030">MAX(0.25,SLOPE(M478:M513,$I478:$I513))</f>
        <v>0.79759968135600057</v>
      </c>
      <c r="R513" s="40">
        <f t="shared" ref="R513:S513" si="1031">SLOPE(N478:N513,$I478:$I513)</f>
        <v>1.7299411110456819</v>
      </c>
      <c r="S513" s="40">
        <f t="shared" si="1031"/>
        <v>1.4471791664689548</v>
      </c>
      <c r="T513" s="29">
        <f t="shared" si="910"/>
        <v>1.2195668681847576E-3</v>
      </c>
      <c r="U513" s="43"/>
      <c r="V513" s="23">
        <f>'Conservative Formula 2025'!M513-J513</f>
        <v>-2.4252881075885382E-3</v>
      </c>
      <c r="W513" s="23">
        <f>'Conservative Formula 2025'!N513-J513</f>
        <v>-3.2840604465964339E-2</v>
      </c>
      <c r="X513" s="40">
        <f t="shared" si="976"/>
        <v>0.83080281947511458</v>
      </c>
      <c r="Y513" s="40">
        <f t="shared" si="977"/>
        <v>1.7535410559099069</v>
      </c>
      <c r="Z513" s="29">
        <f t="shared" si="907"/>
        <v>1.5850574265839162E-2</v>
      </c>
      <c r="AA513" s="6"/>
    </row>
    <row r="514" spans="1:27" x14ac:dyDescent="0.2">
      <c r="A514" s="24">
        <v>26144</v>
      </c>
      <c r="B514" s="4">
        <v>-2.1100174887152989E-2</v>
      </c>
      <c r="C514" s="4">
        <v>-3.9001195580540604E-2</v>
      </c>
      <c r="D514" s="4">
        <v>-8.1363951092137898E-2</v>
      </c>
      <c r="E514" s="4">
        <v>-3.2066244417691347E-2</v>
      </c>
      <c r="F514" s="4">
        <v>-4.2676347066740727E-2</v>
      </c>
      <c r="G514" s="4">
        <v>-7.4311796816147413E-2</v>
      </c>
      <c r="I514" s="4">
        <v>-4.4999999999999998E-2</v>
      </c>
      <c r="J514" s="4">
        <v>4.0000000000000001E-3</v>
      </c>
      <c r="L514" s="23">
        <f t="shared" si="899"/>
        <v>-2.5100174887152989E-2</v>
      </c>
      <c r="M514" s="23">
        <f t="shared" si="900"/>
        <v>-3.6066244417691351E-2</v>
      </c>
      <c r="N514" s="23">
        <f t="shared" si="901"/>
        <v>-8.5363951092137902E-2</v>
      </c>
      <c r="O514" s="23">
        <f t="shared" si="902"/>
        <v>-7.8311796816147417E-2</v>
      </c>
      <c r="P514" s="40">
        <f t="shared" si="973"/>
        <v>0.91555115904148476</v>
      </c>
      <c r="Q514" s="40">
        <f t="shared" ref="Q514" si="1032">MAX(0.25,SLOPE(M479:M514,$I479:$I514))</f>
        <v>0.80239226556233112</v>
      </c>
      <c r="R514" s="40">
        <f t="shared" ref="R514:S514" si="1033">SLOPE(N479:N514,$I479:$I514)</f>
        <v>1.7317614474505989</v>
      </c>
      <c r="S514" s="40">
        <f t="shared" si="1033"/>
        <v>1.4444349286789486</v>
      </c>
      <c r="T514" s="29">
        <f t="shared" si="910"/>
        <v>1.5449582864231301E-2</v>
      </c>
      <c r="U514" s="43"/>
      <c r="V514" s="23">
        <f>'Conservative Formula 2025'!M514-J514</f>
        <v>-4.5853181818179767E-2</v>
      </c>
      <c r="W514" s="23">
        <f>'Conservative Formula 2025'!N514-J514</f>
        <v>-7.8882130000000328E-2</v>
      </c>
      <c r="X514" s="40">
        <f t="shared" si="976"/>
        <v>0.83875847746306997</v>
      </c>
      <c r="Y514" s="40">
        <f t="shared" si="977"/>
        <v>1.7414729821234844</v>
      </c>
      <c r="Z514" s="29">
        <f t="shared" si="907"/>
        <v>-1.0206934804600665E-2</v>
      </c>
      <c r="AA514" s="6"/>
    </row>
    <row r="515" spans="1:27" x14ac:dyDescent="0.2">
      <c r="A515" s="24">
        <v>26176</v>
      </c>
      <c r="B515" s="4">
        <v>3.7269066606995915E-2</v>
      </c>
      <c r="C515" s="4">
        <v>4.7356644588431474E-2</v>
      </c>
      <c r="D515" s="4">
        <v>5.8211103352175275E-2</v>
      </c>
      <c r="E515" s="4">
        <v>3.5375799494219429E-2</v>
      </c>
      <c r="F515" s="4">
        <v>3.4511709875549634E-2</v>
      </c>
      <c r="G515" s="4">
        <v>7.8774535590397488E-2</v>
      </c>
      <c r="I515" s="4">
        <v>3.7900000000000003E-2</v>
      </c>
      <c r="J515" s="4">
        <v>4.6999999999999993E-3</v>
      </c>
      <c r="L515" s="23">
        <f t="shared" si="899"/>
        <v>3.2569066606995919E-2</v>
      </c>
      <c r="M515" s="23">
        <f t="shared" si="900"/>
        <v>3.0675799494219429E-2</v>
      </c>
      <c r="N515" s="23">
        <f t="shared" si="901"/>
        <v>5.3511103352175279E-2</v>
      </c>
      <c r="O515" s="23">
        <f t="shared" si="902"/>
        <v>7.4074535590397492E-2</v>
      </c>
      <c r="P515" s="40">
        <f t="shared" si="973"/>
        <v>0.91220320091131801</v>
      </c>
      <c r="Q515" s="40">
        <f t="shared" ref="Q515" si="1034">MAX(0.25,SLOPE(M480:M515,$I480:$I515))</f>
        <v>0.80281495474870945</v>
      </c>
      <c r="R515" s="40">
        <f t="shared" ref="R515:S515" si="1035">SLOPE(N480:N515,$I480:$I515)</f>
        <v>1.7248172612343249</v>
      </c>
      <c r="S515" s="40">
        <f t="shared" si="1035"/>
        <v>1.4560390666924112</v>
      </c>
      <c r="T515" s="29">
        <f t="shared" si="910"/>
        <v>-4.1894562922320591E-3</v>
      </c>
      <c r="U515" s="43"/>
      <c r="V515" s="23">
        <f>'Conservative Formula 2025'!M515-J515</f>
        <v>5.9137972428615335E-2</v>
      </c>
      <c r="W515" s="23">
        <f>'Conservative Formula 2025'!N515-J515</f>
        <v>5.0916338437640693E-2</v>
      </c>
      <c r="X515" s="40">
        <f t="shared" si="976"/>
        <v>0.84789640104928354</v>
      </c>
      <c r="Y515" s="40">
        <f t="shared" si="977"/>
        <v>1.7408624340703773</v>
      </c>
      <c r="Z515" s="29">
        <f t="shared" si="907"/>
        <v>4.1269044330038376E-2</v>
      </c>
      <c r="AA515" s="6"/>
    </row>
    <row r="516" spans="1:27" x14ac:dyDescent="0.2">
      <c r="A516" s="24">
        <v>26206</v>
      </c>
      <c r="B516" s="4">
        <v>-9.4660529306280772E-3</v>
      </c>
      <c r="C516" s="4">
        <v>-9.6707226028150961E-3</v>
      </c>
      <c r="D516" s="4">
        <v>-1.2965022733875009E-2</v>
      </c>
      <c r="E516" s="4">
        <v>1.0224723288665416E-3</v>
      </c>
      <c r="F516" s="4">
        <v>-7.5984835438184239E-3</v>
      </c>
      <c r="G516" s="4">
        <v>-2.2471020523144092E-2</v>
      </c>
      <c r="I516" s="4">
        <v>-8.5000000000000006E-3</v>
      </c>
      <c r="J516" s="4">
        <v>3.7000000000000002E-3</v>
      </c>
      <c r="L516" s="23">
        <f t="shared" ref="L516:L579" si="1036">B516-$J516</f>
        <v>-1.3166052930628077E-2</v>
      </c>
      <c r="M516" s="23">
        <f t="shared" ref="M516:M579" si="1037">E516-$J516</f>
        <v>-2.6775276711334586E-3</v>
      </c>
      <c r="N516" s="23">
        <f t="shared" ref="N516:N579" si="1038">D516-$J516</f>
        <v>-1.6665022733875011E-2</v>
      </c>
      <c r="O516" s="23">
        <f t="shared" ref="O516:O579" si="1039">G516-$J516</f>
        <v>-2.6171020523144094E-2</v>
      </c>
      <c r="P516" s="40">
        <f t="shared" si="973"/>
        <v>0.90910013164948344</v>
      </c>
      <c r="Q516" s="40">
        <f t="shared" ref="Q516" si="1040">MAX(0.25,SLOPE(M481:M516,$I481:$I516))</f>
        <v>0.80728310212911669</v>
      </c>
      <c r="R516" s="40">
        <f t="shared" ref="R516:S516" si="1041">SLOPE(N481:N516,$I481:$I516)</f>
        <v>1.7155812531168153</v>
      </c>
      <c r="S516" s="40">
        <f t="shared" si="1041"/>
        <v>1.4544368939570662</v>
      </c>
      <c r="T516" s="29">
        <f t="shared" si="910"/>
        <v>4.9338030902701183E-3</v>
      </c>
      <c r="U516" s="43"/>
      <c r="V516" s="23">
        <f>'Conservative Formula 2025'!M516-J516</f>
        <v>-1.3581064004362839E-2</v>
      </c>
      <c r="W516" s="23">
        <f>'Conservative Formula 2025'!N516-J516</f>
        <v>-2.7492818866613332E-2</v>
      </c>
      <c r="X516" s="40">
        <f t="shared" si="976"/>
        <v>0.84026072735393009</v>
      </c>
      <c r="Y516" s="40">
        <f t="shared" si="977"/>
        <v>1.7343586189005074</v>
      </c>
      <c r="Z516" s="29">
        <f t="shared" si="907"/>
        <v>-2.247195222106653E-4</v>
      </c>
      <c r="AA516" s="6"/>
    </row>
    <row r="517" spans="1:27" x14ac:dyDescent="0.2">
      <c r="A517" s="24">
        <v>26235</v>
      </c>
      <c r="B517" s="4">
        <v>-3.3127625132968963E-2</v>
      </c>
      <c r="C517" s="4">
        <v>-7.1700069380605025E-2</v>
      </c>
      <c r="D517" s="4">
        <v>-8.2961373672531757E-2</v>
      </c>
      <c r="E517" s="4">
        <v>-2.5669680990395127E-2</v>
      </c>
      <c r="F517" s="4">
        <v>-4.9085210177872707E-2</v>
      </c>
      <c r="G517" s="4">
        <v>-6.9194570700659597E-2</v>
      </c>
      <c r="I517" s="4">
        <v>-4.4199999999999996E-2</v>
      </c>
      <c r="J517" s="4">
        <v>3.7000000000000002E-3</v>
      </c>
      <c r="L517" s="23">
        <f t="shared" si="1036"/>
        <v>-3.6827625132968965E-2</v>
      </c>
      <c r="M517" s="23">
        <f t="shared" si="1037"/>
        <v>-2.9369680990395129E-2</v>
      </c>
      <c r="N517" s="23">
        <f t="shared" si="1038"/>
        <v>-8.6661373672531752E-2</v>
      </c>
      <c r="O517" s="23">
        <f t="shared" si="1039"/>
        <v>-7.2894570700659592E-2</v>
      </c>
      <c r="P517" s="40">
        <f t="shared" si="973"/>
        <v>0.90567141197309031</v>
      </c>
      <c r="Q517" s="40">
        <f t="shared" ref="Q517" si="1042">MAX(0.25,SLOPE(M482:M517,$I482:$I517))</f>
        <v>0.80453415544114582</v>
      </c>
      <c r="R517" s="40">
        <f t="shared" ref="R517:S517" si="1043">SLOPE(N482:N517,$I482:$I517)</f>
        <v>1.719138796370818</v>
      </c>
      <c r="S517" s="40">
        <f t="shared" si="1043"/>
        <v>1.4578495671150606</v>
      </c>
      <c r="T517" s="29">
        <f t="shared" si="910"/>
        <v>1.1871090020151444E-2</v>
      </c>
      <c r="U517" s="43"/>
      <c r="V517" s="23">
        <f>'Conservative Formula 2025'!M517-J517</f>
        <v>-5.4906970297030254E-2</v>
      </c>
      <c r="W517" s="23">
        <f>'Conservative Formula 2025'!N517-J517</f>
        <v>-8.1008950000000815E-2</v>
      </c>
      <c r="X517" s="40">
        <f t="shared" si="976"/>
        <v>0.84773809036964332</v>
      </c>
      <c r="Y517" s="40">
        <f t="shared" si="977"/>
        <v>1.7322433807974706</v>
      </c>
      <c r="Z517" s="29">
        <f t="shared" ref="Z517:Z580" si="1044">V517/$X516-W517/$Y516</f>
        <v>-1.8636854144187601E-2</v>
      </c>
      <c r="AA517" s="6"/>
    </row>
    <row r="518" spans="1:27" x14ac:dyDescent="0.2">
      <c r="A518" s="24">
        <v>26267</v>
      </c>
      <c r="B518" s="4">
        <v>-2.0980882793231848E-2</v>
      </c>
      <c r="C518" s="4">
        <v>-3.5494588990934384E-2</v>
      </c>
      <c r="D518" s="4">
        <v>-2.9174238813650222E-2</v>
      </c>
      <c r="E518" s="4">
        <v>7.4647397359839385E-3</v>
      </c>
      <c r="F518" s="4">
        <v>-8.042585375731548E-4</v>
      </c>
      <c r="G518" s="4">
        <v>-9.996838957208376E-3</v>
      </c>
      <c r="I518" s="4">
        <v>-4.5999999999999999E-3</v>
      </c>
      <c r="J518" s="4">
        <v>3.7000000000000002E-3</v>
      </c>
      <c r="L518" s="23">
        <f t="shared" si="1036"/>
        <v>-2.4680882793231849E-2</v>
      </c>
      <c r="M518" s="23">
        <f t="shared" si="1037"/>
        <v>3.7647397359839383E-3</v>
      </c>
      <c r="N518" s="23">
        <f t="shared" si="1038"/>
        <v>-3.2874238813650224E-2</v>
      </c>
      <c r="O518" s="23">
        <f t="shared" si="1039"/>
        <v>-1.3696838957208376E-2</v>
      </c>
      <c r="P518" s="40">
        <f t="shared" si="973"/>
        <v>0.89399724213608811</v>
      </c>
      <c r="Q518" s="40">
        <f t="shared" ref="Q518" si="1045">MAX(0.25,SLOPE(M483:M518,$I483:$I518))</f>
        <v>0.80648852812849159</v>
      </c>
      <c r="R518" s="40">
        <f t="shared" ref="R518:S518" si="1046">SLOPE(N483:N518,$I483:$I518)</f>
        <v>1.7117850666089669</v>
      </c>
      <c r="S518" s="40">
        <f t="shared" si="1046"/>
        <v>1.4529782239951248</v>
      </c>
      <c r="T518" s="29">
        <f t="shared" ref="T518:T581" si="1047">(L518/$P517+M518/$Q517)/2-(N518/$R517+O518/$S517)/2</f>
        <v>2.9728330744209063E-3</v>
      </c>
      <c r="U518" s="43"/>
      <c r="V518" s="23">
        <f>'Conservative Formula 2025'!M518-J518</f>
        <v>-1.8943597700522306E-2</v>
      </c>
      <c r="W518" s="23">
        <f>'Conservative Formula 2025'!N518-J518</f>
        <v>-4.5823594488144291E-2</v>
      </c>
      <c r="X518" s="40">
        <f t="shared" si="976"/>
        <v>0.82753888381330476</v>
      </c>
      <c r="Y518" s="40">
        <f t="shared" si="977"/>
        <v>1.7312205764298747</v>
      </c>
      <c r="Z518" s="29">
        <f t="shared" si="1044"/>
        <v>4.107273537565289E-3</v>
      </c>
      <c r="AA518" s="6"/>
    </row>
    <row r="519" spans="1:27" x14ac:dyDescent="0.2">
      <c r="A519" s="24">
        <v>26298</v>
      </c>
      <c r="B519" s="4">
        <v>9.7181174957537753E-2</v>
      </c>
      <c r="C519" s="4">
        <v>0.13417921009725209</v>
      </c>
      <c r="D519" s="4">
        <v>0.14257734685073964</v>
      </c>
      <c r="E519" s="4">
        <v>8.2233748380545979E-2</v>
      </c>
      <c r="F519" s="4">
        <v>8.8714961121902247E-2</v>
      </c>
      <c r="G519" s="4">
        <v>0.10474033935392013</v>
      </c>
      <c r="I519" s="4">
        <v>8.7100000000000011E-2</v>
      </c>
      <c r="J519" s="4">
        <v>3.7000000000000002E-3</v>
      </c>
      <c r="L519" s="23">
        <f t="shared" si="1036"/>
        <v>9.3481174957537758E-2</v>
      </c>
      <c r="M519" s="23">
        <f t="shared" si="1037"/>
        <v>7.8533748380545984E-2</v>
      </c>
      <c r="N519" s="23">
        <f t="shared" si="1038"/>
        <v>0.13887734685073963</v>
      </c>
      <c r="O519" s="23">
        <f t="shared" si="1039"/>
        <v>0.10104033935392014</v>
      </c>
      <c r="P519" s="40">
        <f t="shared" si="973"/>
        <v>0.9204143265083129</v>
      </c>
      <c r="Q519" s="40">
        <f t="shared" ref="Q519" si="1048">MAX(0.25,SLOPE(M484:M519,$I484:$I519))</f>
        <v>0.80710136250220677</v>
      </c>
      <c r="R519" s="40">
        <f t="shared" ref="R519:S519" si="1049">SLOPE(N484:N519,$I484:$I519)</f>
        <v>1.7464130405400866</v>
      </c>
      <c r="S519" s="40">
        <f t="shared" si="1049"/>
        <v>1.4367225686716341</v>
      </c>
      <c r="T519" s="29">
        <f t="shared" si="1047"/>
        <v>2.5636246940258789E-2</v>
      </c>
      <c r="U519" s="43"/>
      <c r="V519" s="23">
        <f>'Conservative Formula 2025'!M519-J519</f>
        <v>8.1118138925504499E-2</v>
      </c>
      <c r="W519" s="23">
        <f>'Conservative Formula 2025'!N519-J519</f>
        <v>0.14298472981736302</v>
      </c>
      <c r="X519" s="40">
        <f t="shared" si="976"/>
        <v>0.84072737110920071</v>
      </c>
      <c r="Y519" s="40">
        <f t="shared" si="977"/>
        <v>1.7537899330806515</v>
      </c>
      <c r="Z519" s="29">
        <f t="shared" si="1044"/>
        <v>1.543149502748993E-2</v>
      </c>
      <c r="AA519" s="6"/>
    </row>
    <row r="520" spans="1:27" x14ac:dyDescent="0.2">
      <c r="A520" s="24">
        <v>26329</v>
      </c>
      <c r="B520" s="4">
        <v>5.7462027620970746E-2</v>
      </c>
      <c r="C520" s="4">
        <v>7.4608813657546014E-2</v>
      </c>
      <c r="D520" s="4">
        <v>0.13424076886240699</v>
      </c>
      <c r="E520" s="4">
        <v>1.6525218372300143E-2</v>
      </c>
      <c r="F520" s="4">
        <v>1.4576709378103514E-2</v>
      </c>
      <c r="G520" s="4">
        <v>5.7774629688148504E-2</v>
      </c>
      <c r="I520" s="4">
        <v>2.4900000000000002E-2</v>
      </c>
      <c r="J520" s="4">
        <v>2.8999999999999998E-3</v>
      </c>
      <c r="L520" s="23">
        <f t="shared" si="1036"/>
        <v>5.4562027620970746E-2</v>
      </c>
      <c r="M520" s="23">
        <f t="shared" si="1037"/>
        <v>1.3625218372300144E-2</v>
      </c>
      <c r="N520" s="23">
        <f t="shared" si="1038"/>
        <v>0.13134076886240698</v>
      </c>
      <c r="O520" s="23">
        <f t="shared" si="1039"/>
        <v>5.4874629688148505E-2</v>
      </c>
      <c r="P520" s="40">
        <f t="shared" si="973"/>
        <v>0.93087862135090815</v>
      </c>
      <c r="Q520" s="40">
        <f t="shared" ref="Q520" si="1050">MAX(0.25,SLOPE(M485:M520,$I485:$I520))</f>
        <v>0.80421108079099324</v>
      </c>
      <c r="R520" s="40">
        <f t="shared" ref="R520:S520" si="1051">SLOPE(N485:N520,$I485:$I520)</f>
        <v>1.7794545954603853</v>
      </c>
      <c r="S520" s="40">
        <f t="shared" si="1051"/>
        <v>1.4443373978578224</v>
      </c>
      <c r="T520" s="29">
        <f t="shared" si="1047"/>
        <v>-1.8619402295702595E-2</v>
      </c>
      <c r="U520" s="43"/>
      <c r="V520" s="23">
        <f>'Conservative Formula 2025'!M520-J520</f>
        <v>3.021720067752022E-2</v>
      </c>
      <c r="W520" s="23">
        <f>'Conservative Formula 2025'!N520-J520</f>
        <v>5.9988479999998914E-2</v>
      </c>
      <c r="X520" s="40">
        <f t="shared" si="976"/>
        <v>0.84641123377847072</v>
      </c>
      <c r="Y520" s="40">
        <f t="shared" si="977"/>
        <v>1.7625671440492465</v>
      </c>
      <c r="Z520" s="29">
        <f t="shared" si="1044"/>
        <v>1.7366809926117679E-3</v>
      </c>
      <c r="AA520" s="6"/>
    </row>
    <row r="521" spans="1:27" x14ac:dyDescent="0.2">
      <c r="A521" s="24">
        <v>26358</v>
      </c>
      <c r="B521" s="4">
        <v>2.2569310943097776E-2</v>
      </c>
      <c r="C521" s="4">
        <v>3.9134095542948888E-2</v>
      </c>
      <c r="D521" s="4">
        <v>2.7367676645392969E-2</v>
      </c>
      <c r="E521" s="4">
        <v>2.4464212182444323E-2</v>
      </c>
      <c r="F521" s="4">
        <v>3.3337653841776671E-2</v>
      </c>
      <c r="G521" s="4">
        <v>5.1384018444532442E-2</v>
      </c>
      <c r="I521" s="4">
        <v>2.87E-2</v>
      </c>
      <c r="J521" s="4">
        <v>2.5000000000000001E-3</v>
      </c>
      <c r="L521" s="23">
        <f t="shared" si="1036"/>
        <v>2.0069310943097777E-2</v>
      </c>
      <c r="M521" s="23">
        <f t="shared" si="1037"/>
        <v>2.1964212182444324E-2</v>
      </c>
      <c r="N521" s="23">
        <f t="shared" si="1038"/>
        <v>2.486767664539297E-2</v>
      </c>
      <c r="O521" s="23">
        <f t="shared" si="1039"/>
        <v>4.888401844453244E-2</v>
      </c>
      <c r="P521" s="40">
        <f t="shared" si="973"/>
        <v>0.92824851097632521</v>
      </c>
      <c r="Q521" s="40">
        <f t="shared" ref="Q521" si="1052">MAX(0.25,SLOPE(M486:M521,$I486:$I521))</f>
        <v>0.80829673789213308</v>
      </c>
      <c r="R521" s="40">
        <f t="shared" ref="R521:S521" si="1053">SLOPE(N486:N521,$I486:$I521)</f>
        <v>1.7664633353612398</v>
      </c>
      <c r="S521" s="40">
        <f t="shared" si="1053"/>
        <v>1.4403957184047012</v>
      </c>
      <c r="T521" s="29">
        <f t="shared" si="1047"/>
        <v>5.2543011271591333E-4</v>
      </c>
      <c r="U521" s="43"/>
      <c r="V521" s="23">
        <f>'Conservative Formula 2025'!M521-J521</f>
        <v>2.4262858768470067E-2</v>
      </c>
      <c r="W521" s="23">
        <f>'Conservative Formula 2025'!N521-J521</f>
        <v>3.489659497469616E-2</v>
      </c>
      <c r="X521" s="40">
        <f t="shared" si="976"/>
        <v>0.84172040059426989</v>
      </c>
      <c r="Y521" s="40">
        <f t="shared" si="977"/>
        <v>1.7599116718619912</v>
      </c>
      <c r="Z521" s="29">
        <f t="shared" si="1044"/>
        <v>8.8668357292738358E-3</v>
      </c>
      <c r="AA521" s="6"/>
    </row>
    <row r="522" spans="1:27" x14ac:dyDescent="0.2">
      <c r="A522" s="24">
        <v>26389</v>
      </c>
      <c r="B522" s="4">
        <v>2.0824597275885814E-3</v>
      </c>
      <c r="C522" s="4">
        <v>-9.3568499424856455E-3</v>
      </c>
      <c r="D522" s="4">
        <v>6.4888575458099673E-3</v>
      </c>
      <c r="E522" s="4">
        <v>1.664041705265773E-2</v>
      </c>
      <c r="F522" s="4">
        <v>-1.202854741271242E-4</v>
      </c>
      <c r="G522" s="4">
        <v>-1.0797558206204205E-2</v>
      </c>
      <c r="I522" s="4">
        <v>6.3E-3</v>
      </c>
      <c r="J522" s="4">
        <v>2.7000000000000001E-3</v>
      </c>
      <c r="L522" s="23">
        <f t="shared" si="1036"/>
        <v>-6.175402724114187E-4</v>
      </c>
      <c r="M522" s="23">
        <f t="shared" si="1037"/>
        <v>1.3940417052657729E-2</v>
      </c>
      <c r="N522" s="23">
        <f t="shared" si="1038"/>
        <v>3.7888575458099672E-3</v>
      </c>
      <c r="O522" s="23">
        <f t="shared" si="1039"/>
        <v>-1.3497558206204206E-2</v>
      </c>
      <c r="P522" s="40">
        <f t="shared" si="973"/>
        <v>0.93398700541394997</v>
      </c>
      <c r="Q522" s="40">
        <f t="shared" ref="Q522" si="1054">MAX(0.25,SLOPE(M487:M522,$I487:$I522))</f>
        <v>0.80674219435984018</v>
      </c>
      <c r="R522" s="40">
        <f t="shared" ref="R522:S522" si="1055">SLOPE(N487:N522,$I487:$I522)</f>
        <v>1.769065110014421</v>
      </c>
      <c r="S522" s="40">
        <f t="shared" si="1055"/>
        <v>1.4422135218041239</v>
      </c>
      <c r="T522" s="29">
        <f t="shared" si="1047"/>
        <v>1.1903614414137221E-2</v>
      </c>
      <c r="U522" s="43"/>
      <c r="V522" s="23">
        <f>'Conservative Formula 2025'!M522-J522</f>
        <v>1.149706835863943E-2</v>
      </c>
      <c r="W522" s="23">
        <f>'Conservative Formula 2025'!N522-J522</f>
        <v>-2.016950936039049E-2</v>
      </c>
      <c r="X522" s="40">
        <f t="shared" si="976"/>
        <v>0.84562326941550414</v>
      </c>
      <c r="Y522" s="40">
        <f t="shared" si="977"/>
        <v>1.7708714792870908</v>
      </c>
      <c r="Z522" s="29">
        <f t="shared" si="1044"/>
        <v>2.511953483895641E-2</v>
      </c>
      <c r="AA522" s="6"/>
    </row>
    <row r="523" spans="1:27" x14ac:dyDescent="0.2">
      <c r="A523" s="24">
        <v>26417</v>
      </c>
      <c r="B523" s="4">
        <v>-1.6116009057612901E-3</v>
      </c>
      <c r="C523" s="4">
        <v>8.7080439456144187E-3</v>
      </c>
      <c r="D523" s="4">
        <v>1.5352625807629749E-4</v>
      </c>
      <c r="E523" s="4">
        <v>2.999490488426737E-3</v>
      </c>
      <c r="F523" s="4">
        <v>1.0016090731366223E-2</v>
      </c>
      <c r="G523" s="4">
        <v>1.6516016545738532E-2</v>
      </c>
      <c r="I523" s="4">
        <v>2.8999999999999998E-3</v>
      </c>
      <c r="J523" s="4">
        <v>2.8999999999999998E-3</v>
      </c>
      <c r="L523" s="23">
        <f t="shared" si="1036"/>
        <v>-4.5116009057612899E-3</v>
      </c>
      <c r="M523" s="23">
        <f t="shared" si="1037"/>
        <v>9.9490488426737245E-5</v>
      </c>
      <c r="N523" s="23">
        <f t="shared" si="1038"/>
        <v>-2.7464737419237023E-3</v>
      </c>
      <c r="O523" s="23">
        <f t="shared" si="1039"/>
        <v>1.3616016545738532E-2</v>
      </c>
      <c r="P523" s="40">
        <f t="shared" si="973"/>
        <v>0.93656283326687662</v>
      </c>
      <c r="Q523" s="40">
        <f t="shared" ref="Q523" si="1056">MAX(0.25,SLOPE(M488:M523,$I488:$I523))</f>
        <v>0.80614255432072757</v>
      </c>
      <c r="R523" s="40">
        <f t="shared" ref="R523:S523" si="1057">SLOPE(N488:N523,$I488:$I523)</f>
        <v>1.7713188818622909</v>
      </c>
      <c r="S523" s="40">
        <f t="shared" si="1057"/>
        <v>1.4419522172028554</v>
      </c>
      <c r="T523" s="29">
        <f t="shared" si="1047"/>
        <v>-6.2978528639459925E-3</v>
      </c>
      <c r="U523" s="43"/>
      <c r="V523" s="23">
        <f>'Conservative Formula 2025'!M523-J523</f>
        <v>-4.2463353434926687E-5</v>
      </c>
      <c r="W523" s="23">
        <f>'Conservative Formula 2025'!N523-J523</f>
        <v>-4.8325353535334375E-3</v>
      </c>
      <c r="X523" s="40">
        <f t="shared" si="976"/>
        <v>0.84836003892529499</v>
      </c>
      <c r="Y523" s="40">
        <f t="shared" si="977"/>
        <v>1.7740813916434157</v>
      </c>
      <c r="Z523" s="29">
        <f t="shared" si="1044"/>
        <v>2.6786869063566707E-3</v>
      </c>
      <c r="AA523" s="6"/>
    </row>
    <row r="524" spans="1:27" x14ac:dyDescent="0.2">
      <c r="A524" s="24">
        <v>26450</v>
      </c>
      <c r="B524" s="4">
        <v>-1.8606193057456477E-2</v>
      </c>
      <c r="C524" s="4">
        <v>-3.0659423033882471E-2</v>
      </c>
      <c r="D524" s="4">
        <v>-3.0853097053466283E-2</v>
      </c>
      <c r="E524" s="4">
        <v>2.4668098786366555E-2</v>
      </c>
      <c r="F524" s="4">
        <v>1.1130228333485759E-2</v>
      </c>
      <c r="G524" s="4">
        <v>1.6955740307473821E-2</v>
      </c>
      <c r="I524" s="4">
        <v>1.2500000000000001E-2</v>
      </c>
      <c r="J524" s="4">
        <v>3.0000000000000001E-3</v>
      </c>
      <c r="L524" s="23">
        <f t="shared" si="1036"/>
        <v>-2.1606193057456476E-2</v>
      </c>
      <c r="M524" s="23">
        <f t="shared" si="1037"/>
        <v>2.1668098786366555E-2</v>
      </c>
      <c r="N524" s="23">
        <f t="shared" si="1038"/>
        <v>-3.3853097053466286E-2</v>
      </c>
      <c r="O524" s="23">
        <f t="shared" si="1039"/>
        <v>1.3955740307473822E-2</v>
      </c>
      <c r="P524" s="40">
        <f t="shared" si="973"/>
        <v>0.93152040905301803</v>
      </c>
      <c r="Q524" s="40">
        <f t="shared" ref="Q524" si="1058">MAX(0.25,SLOPE(M489:M524,$I489:$I524))</f>
        <v>0.80765793147895037</v>
      </c>
      <c r="R524" s="40">
        <f t="shared" ref="R524:S524" si="1059">SLOPE(N489:N524,$I489:$I524)</f>
        <v>1.7644342089811411</v>
      </c>
      <c r="S524" s="40">
        <f t="shared" si="1059"/>
        <v>1.4415690151845402</v>
      </c>
      <c r="T524" s="29">
        <f t="shared" si="1047"/>
        <v>6.6212566729843833E-3</v>
      </c>
      <c r="U524" s="43"/>
      <c r="V524" s="23">
        <f>'Conservative Formula 2025'!M524-J524</f>
        <v>-1.1585666183749873E-3</v>
      </c>
      <c r="W524" s="23">
        <f>'Conservative Formula 2025'!N524-J524</f>
        <v>-4.420009767109645E-2</v>
      </c>
      <c r="X524" s="40">
        <f t="shared" si="976"/>
        <v>0.8464211609556217</v>
      </c>
      <c r="Y524" s="40">
        <f t="shared" si="977"/>
        <v>1.7655997644084591</v>
      </c>
      <c r="Z524" s="29">
        <f t="shared" si="1044"/>
        <v>2.3548702902079454E-2</v>
      </c>
      <c r="AA524" s="6"/>
    </row>
    <row r="525" spans="1:27" x14ac:dyDescent="0.2">
      <c r="A525" s="24">
        <v>26480</v>
      </c>
      <c r="B525" s="4">
        <v>-2.5961949552196328E-2</v>
      </c>
      <c r="C525" s="4">
        <v>-3.7559192141723097E-2</v>
      </c>
      <c r="D525" s="4">
        <v>-4.1669383989423214E-2</v>
      </c>
      <c r="E525" s="4">
        <v>-1.1166049950645074E-2</v>
      </c>
      <c r="F525" s="4">
        <v>-2.592447941810494E-2</v>
      </c>
      <c r="G525" s="4">
        <v>-4.7696561767925028E-2</v>
      </c>
      <c r="I525" s="4">
        <v>-2.4300000000000002E-2</v>
      </c>
      <c r="J525" s="4">
        <v>2.8999999999999998E-3</v>
      </c>
      <c r="L525" s="23">
        <f t="shared" si="1036"/>
        <v>-2.8861949552196328E-2</v>
      </c>
      <c r="M525" s="23">
        <f t="shared" si="1037"/>
        <v>-1.4066049950645074E-2</v>
      </c>
      <c r="N525" s="23">
        <f t="shared" si="1038"/>
        <v>-4.4569383989423214E-2</v>
      </c>
      <c r="O525" s="23">
        <f t="shared" si="1039"/>
        <v>-5.0596561767925027E-2</v>
      </c>
      <c r="P525" s="40">
        <f t="shared" si="973"/>
        <v>0.9203810133964585</v>
      </c>
      <c r="Q525" s="40">
        <f t="shared" ref="Q525" si="1060">MAX(0.25,SLOPE(M490:M525,$I490:$I525))</f>
        <v>0.81592750870861996</v>
      </c>
      <c r="R525" s="40">
        <f t="shared" ref="R525:S525" si="1061">SLOPE(N490:N525,$I490:$I525)</f>
        <v>1.7413845180071867</v>
      </c>
      <c r="S525" s="40">
        <f t="shared" si="1061"/>
        <v>1.4561125696295405</v>
      </c>
      <c r="T525" s="29">
        <f t="shared" si="1047"/>
        <v>5.9792899762644638E-3</v>
      </c>
      <c r="U525" s="43"/>
      <c r="V525" s="23">
        <f>'Conservative Formula 2025'!M525-J525</f>
        <v>-1.9777719010149672E-2</v>
      </c>
      <c r="W525" s="23">
        <f>'Conservative Formula 2025'!N525-J525</f>
        <v>-5.4566569683284646E-2</v>
      </c>
      <c r="X525" s="40">
        <f t="shared" si="976"/>
        <v>0.81652482185123365</v>
      </c>
      <c r="Y525" s="40">
        <f t="shared" si="977"/>
        <v>1.7776410086178693</v>
      </c>
      <c r="Z525" s="29">
        <f t="shared" si="1044"/>
        <v>7.5391154404489437E-3</v>
      </c>
      <c r="AA525" s="6"/>
    </row>
    <row r="526" spans="1:27" x14ac:dyDescent="0.2">
      <c r="A526" s="24">
        <v>26511</v>
      </c>
      <c r="B526" s="4">
        <v>-7.4991492044529373E-3</v>
      </c>
      <c r="C526" s="4">
        <v>-2.7539689901319608E-2</v>
      </c>
      <c r="D526" s="4">
        <v>-6.1215588407202759E-2</v>
      </c>
      <c r="E526" s="4">
        <v>1.0209662935588337E-2</v>
      </c>
      <c r="F526" s="4">
        <v>-1.108680184094224E-2</v>
      </c>
      <c r="G526" s="4">
        <v>-3.5396965321897289E-2</v>
      </c>
      <c r="I526" s="4">
        <v>-8.0000000000000002E-3</v>
      </c>
      <c r="J526" s="4">
        <v>3.0999999999999999E-3</v>
      </c>
      <c r="L526" s="23">
        <f t="shared" si="1036"/>
        <v>-1.0599149204452938E-2</v>
      </c>
      <c r="M526" s="23">
        <f t="shared" si="1037"/>
        <v>7.1096629355883369E-3</v>
      </c>
      <c r="N526" s="23">
        <f t="shared" si="1038"/>
        <v>-6.4315588407202764E-2</v>
      </c>
      <c r="O526" s="23">
        <f t="shared" si="1039"/>
        <v>-3.8496965321897288E-2</v>
      </c>
      <c r="P526" s="40">
        <f t="shared" si="973"/>
        <v>0.92175254891052327</v>
      </c>
      <c r="Q526" s="40">
        <f t="shared" ref="Q526" si="1062">MAX(0.25,SLOPE(M491:M526,$I491:$I526))</f>
        <v>0.81167923442628787</v>
      </c>
      <c r="R526" s="40">
        <f t="shared" ref="R526:S526" si="1063">SLOPE(N491:N526,$I491:$I526)</f>
        <v>1.7447948883612763</v>
      </c>
      <c r="S526" s="40">
        <f t="shared" si="1063"/>
        <v>1.4622927764873423</v>
      </c>
      <c r="T526" s="29">
        <f t="shared" si="1047"/>
        <v>3.0284662223036926E-2</v>
      </c>
      <c r="U526" s="43"/>
      <c r="V526" s="23">
        <f>'Conservative Formula 2025'!M526-J526</f>
        <v>-2.7232561021400896E-3</v>
      </c>
      <c r="W526" s="23">
        <f>'Conservative Formula 2025'!N526-J526</f>
        <v>-5.8877980000000447E-2</v>
      </c>
      <c r="X526" s="40">
        <f t="shared" si="976"/>
        <v>0.82763332776795795</v>
      </c>
      <c r="Y526" s="40">
        <f t="shared" si="977"/>
        <v>1.7708774039566499</v>
      </c>
      <c r="Z526" s="29">
        <f t="shared" si="1044"/>
        <v>2.9786233280397128E-2</v>
      </c>
      <c r="AA526" s="6"/>
    </row>
    <row r="527" spans="1:27" x14ac:dyDescent="0.2">
      <c r="A527" s="24">
        <v>26542</v>
      </c>
      <c r="B527" s="4">
        <v>1.9856938154881432E-2</v>
      </c>
      <c r="C527" s="4">
        <v>2.7017662281552779E-2</v>
      </c>
      <c r="D527" s="4">
        <v>1.9200903512348599E-3</v>
      </c>
      <c r="E527" s="4">
        <v>3.276326565790777E-2</v>
      </c>
      <c r="F527" s="4">
        <v>5.8324104633824092E-2</v>
      </c>
      <c r="G527" s="4">
        <v>2.8811794961960624E-2</v>
      </c>
      <c r="I527" s="4">
        <v>3.2599999999999997E-2</v>
      </c>
      <c r="J527" s="4">
        <v>2.8999999999999998E-3</v>
      </c>
      <c r="L527" s="23">
        <f t="shared" si="1036"/>
        <v>1.6956938154881432E-2</v>
      </c>
      <c r="M527" s="23">
        <f t="shared" si="1037"/>
        <v>2.986326565790777E-2</v>
      </c>
      <c r="N527" s="23">
        <f t="shared" si="1038"/>
        <v>-9.7990964876513986E-4</v>
      </c>
      <c r="O527" s="23">
        <f t="shared" si="1039"/>
        <v>2.5911794961960624E-2</v>
      </c>
      <c r="P527" s="40">
        <f t="shared" si="973"/>
        <v>0.93096573516712222</v>
      </c>
      <c r="Q527" s="40">
        <f t="shared" ref="Q527" si="1064">MAX(0.25,SLOPE(M492:M527,$I492:$I527))</f>
        <v>0.81826351625542526</v>
      </c>
      <c r="R527" s="40">
        <f t="shared" ref="R527:S527" si="1065">SLOPE(N492:N527,$I492:$I527)</f>
        <v>1.724440168303438</v>
      </c>
      <c r="S527" s="40">
        <f t="shared" si="1065"/>
        <v>1.4459899542159613</v>
      </c>
      <c r="T527" s="29">
        <f t="shared" si="1047"/>
        <v>1.9015003266052925E-2</v>
      </c>
      <c r="U527" s="43"/>
      <c r="V527" s="23">
        <f>'Conservative Formula 2025'!M527-J527</f>
        <v>3.3354253063596975E-2</v>
      </c>
      <c r="W527" s="23">
        <f>'Conservative Formula 2025'!N527-J527</f>
        <v>1.7760088468186677E-2</v>
      </c>
      <c r="X527" s="40">
        <f t="shared" si="976"/>
        <v>0.84304003858606003</v>
      </c>
      <c r="Y527" s="40">
        <f t="shared" si="977"/>
        <v>1.753012110672663</v>
      </c>
      <c r="Z527" s="29">
        <f t="shared" si="1044"/>
        <v>3.0271784313194369E-2</v>
      </c>
      <c r="AA527" s="6"/>
    </row>
    <row r="528" spans="1:27" x14ac:dyDescent="0.2">
      <c r="A528" s="24">
        <v>26571</v>
      </c>
      <c r="B528" s="4">
        <v>-1.7588610406266247E-2</v>
      </c>
      <c r="C528" s="4">
        <v>-3.3849147990069661E-2</v>
      </c>
      <c r="D528" s="4">
        <v>-3.5182703529955228E-2</v>
      </c>
      <c r="E528" s="4">
        <v>4.6562529058733482E-3</v>
      </c>
      <c r="F528" s="4">
        <v>-1.2040889482343275E-2</v>
      </c>
      <c r="G528" s="4">
        <v>-3.5476409409575305E-2</v>
      </c>
      <c r="I528" s="4">
        <v>-1.1399999999999999E-2</v>
      </c>
      <c r="J528" s="4">
        <v>3.4000000000000002E-3</v>
      </c>
      <c r="L528" s="23">
        <f t="shared" si="1036"/>
        <v>-2.0988610406266248E-2</v>
      </c>
      <c r="M528" s="23">
        <f t="shared" si="1037"/>
        <v>1.2562529058733479E-3</v>
      </c>
      <c r="N528" s="23">
        <f t="shared" si="1038"/>
        <v>-3.8582703529955228E-2</v>
      </c>
      <c r="O528" s="23">
        <f t="shared" si="1039"/>
        <v>-3.8876409409575305E-2</v>
      </c>
      <c r="P528" s="40">
        <f t="shared" si="973"/>
        <v>0.93944427046462853</v>
      </c>
      <c r="Q528" s="40">
        <f t="shared" ref="Q528" si="1066">MAX(0.25,SLOPE(M493:M528,$I493:$I528))</f>
        <v>0.81234439954562643</v>
      </c>
      <c r="R528" s="40">
        <f t="shared" ref="R528:S528" si="1067">SLOPE(N493:N528,$I493:$I528)</f>
        <v>1.7365451307204514</v>
      </c>
      <c r="S528" s="40">
        <f t="shared" si="1067"/>
        <v>1.4487793914112479</v>
      </c>
      <c r="T528" s="29">
        <f t="shared" si="1047"/>
        <v>1.4124998152795698E-2</v>
      </c>
      <c r="U528" s="43"/>
      <c r="V528" s="23">
        <f>'Conservative Formula 2025'!M528-J528</f>
        <v>-1.681377908926511E-2</v>
      </c>
      <c r="W528" s="23">
        <f>'Conservative Formula 2025'!N528-J528</f>
        <v>-3.7584080543126161E-2</v>
      </c>
      <c r="X528" s="40">
        <f t="shared" si="976"/>
        <v>0.84667469375254156</v>
      </c>
      <c r="Y528" s="40">
        <f t="shared" si="977"/>
        <v>1.7629263298620994</v>
      </c>
      <c r="Z528" s="29">
        <f t="shared" si="1044"/>
        <v>1.4954916181441659E-3</v>
      </c>
      <c r="AA528" s="6"/>
    </row>
    <row r="529" spans="1:27" x14ac:dyDescent="0.2">
      <c r="A529" s="24">
        <v>26603</v>
      </c>
      <c r="B529" s="4">
        <v>8.5353534124541497E-3</v>
      </c>
      <c r="C529" s="4">
        <v>-1.1131736646214585E-2</v>
      </c>
      <c r="D529" s="4">
        <v>-2.6396402826271093E-2</v>
      </c>
      <c r="E529" s="4">
        <v>1.2367482327064971E-2</v>
      </c>
      <c r="F529" s="4">
        <v>1.911189436676608E-2</v>
      </c>
      <c r="G529" s="4">
        <v>-1.0468563085513805E-2</v>
      </c>
      <c r="I529" s="4">
        <v>5.1999999999999998E-3</v>
      </c>
      <c r="J529" s="4">
        <v>4.0000000000000001E-3</v>
      </c>
      <c r="L529" s="23">
        <f t="shared" si="1036"/>
        <v>4.5353534124541496E-3</v>
      </c>
      <c r="M529" s="23">
        <f t="shared" si="1037"/>
        <v>8.3674823270649713E-3</v>
      </c>
      <c r="N529" s="23">
        <f t="shared" si="1038"/>
        <v>-3.0396402826271093E-2</v>
      </c>
      <c r="O529" s="23">
        <f t="shared" si="1039"/>
        <v>-1.4468563085513805E-2</v>
      </c>
      <c r="P529" s="40">
        <f t="shared" si="973"/>
        <v>0.93615800660545945</v>
      </c>
      <c r="Q529" s="40">
        <f t="shared" ref="Q529" si="1068">MAX(0.25,SLOPE(M494:M529,$I494:$I529))</f>
        <v>0.81615995331558799</v>
      </c>
      <c r="R529" s="40">
        <f t="shared" ref="R529:S529" si="1069">SLOPE(N494:N529,$I494:$I529)</f>
        <v>1.7213141734667399</v>
      </c>
      <c r="S529" s="40">
        <f t="shared" si="1069"/>
        <v>1.458189916609917</v>
      </c>
      <c r="T529" s="29">
        <f t="shared" si="1047"/>
        <v>2.1309394453975013E-2</v>
      </c>
      <c r="U529" s="43"/>
      <c r="V529" s="23">
        <f>'Conservative Formula 2025'!M529-J529</f>
        <v>2.1719515151516825E-2</v>
      </c>
      <c r="W529" s="23">
        <f>'Conservative Formula 2025'!N529-J529</f>
        <v>-3.264678319445824E-2</v>
      </c>
      <c r="X529" s="40">
        <f t="shared" si="976"/>
        <v>0.84753527438246867</v>
      </c>
      <c r="Y529" s="40">
        <f t="shared" si="977"/>
        <v>1.7450888291155244</v>
      </c>
      <c r="Z529" s="29">
        <f t="shared" si="1044"/>
        <v>4.417124556881985E-2</v>
      </c>
      <c r="AA529" s="6"/>
    </row>
    <row r="530" spans="1:27" x14ac:dyDescent="0.2">
      <c r="A530" s="24">
        <v>26633</v>
      </c>
      <c r="B530" s="4">
        <v>6.3938199086269965E-2</v>
      </c>
      <c r="C530" s="4">
        <v>7.2782496506442751E-2</v>
      </c>
      <c r="D530" s="4">
        <v>4.7772576998486027E-2</v>
      </c>
      <c r="E530" s="4">
        <v>4.2424504190494261E-2</v>
      </c>
      <c r="F530" s="4">
        <v>5.9743334769879475E-2</v>
      </c>
      <c r="G530" s="4">
        <v>6.2692969940472798E-2</v>
      </c>
      <c r="I530" s="4">
        <v>4.5999999999999999E-2</v>
      </c>
      <c r="J530" s="4">
        <v>3.7000000000000002E-3</v>
      </c>
      <c r="L530" s="23">
        <f t="shared" si="1036"/>
        <v>6.0238199086269963E-2</v>
      </c>
      <c r="M530" s="23">
        <f t="shared" si="1037"/>
        <v>3.8724504190494259E-2</v>
      </c>
      <c r="N530" s="23">
        <f t="shared" si="1038"/>
        <v>4.4072576998486025E-2</v>
      </c>
      <c r="O530" s="23">
        <f t="shared" si="1039"/>
        <v>5.8992969940472796E-2</v>
      </c>
      <c r="P530" s="40">
        <f t="shared" si="973"/>
        <v>0.94202541309000609</v>
      </c>
      <c r="Q530" s="40">
        <f t="shared" ref="Q530" si="1070">MAX(0.25,SLOPE(M495:M530,$I495:$I530))</f>
        <v>0.81159548867046938</v>
      </c>
      <c r="R530" s="40">
        <f t="shared" ref="R530:S530" si="1071">SLOPE(N495:N530,$I495:$I530)</f>
        <v>1.7063521979067811</v>
      </c>
      <c r="S530" s="40">
        <f t="shared" si="1071"/>
        <v>1.4622925057665119</v>
      </c>
      <c r="T530" s="29">
        <f t="shared" si="1047"/>
        <v>2.2866529163453428E-2</v>
      </c>
      <c r="U530" s="43"/>
      <c r="V530" s="23">
        <f>'Conservative Formula 2025'!M530-J530</f>
        <v>5.1329793745543285E-2</v>
      </c>
      <c r="W530" s="23">
        <f>'Conservative Formula 2025'!N530-J530</f>
        <v>7.587244336022185E-2</v>
      </c>
      <c r="X530" s="40">
        <f t="shared" si="976"/>
        <v>0.84531108217938533</v>
      </c>
      <c r="Y530" s="40">
        <f t="shared" si="977"/>
        <v>1.7489831441242991</v>
      </c>
      <c r="Z530" s="29">
        <f t="shared" si="1044"/>
        <v>1.7085910547966959E-2</v>
      </c>
      <c r="AA530" s="6"/>
    </row>
    <row r="531" spans="1:27" x14ac:dyDescent="0.2">
      <c r="A531" s="24">
        <v>26662</v>
      </c>
      <c r="B531" s="4">
        <v>-1.0047604116143138E-2</v>
      </c>
      <c r="C531" s="4">
        <v>-1.2954436491755872E-2</v>
      </c>
      <c r="D531" s="4">
        <v>-2.9763499708465257E-2</v>
      </c>
      <c r="E531" s="4">
        <v>2.0192492723778654E-2</v>
      </c>
      <c r="F531" s="4">
        <v>6.7947351502151143E-3</v>
      </c>
      <c r="G531" s="4">
        <v>-1.7280005735976434E-2</v>
      </c>
      <c r="I531" s="4">
        <v>6.1999999999999998E-3</v>
      </c>
      <c r="J531" s="4">
        <v>3.7000000000000002E-3</v>
      </c>
      <c r="L531" s="23">
        <f t="shared" si="1036"/>
        <v>-1.3747604116143139E-2</v>
      </c>
      <c r="M531" s="23">
        <f t="shared" si="1037"/>
        <v>1.6492492723778653E-2</v>
      </c>
      <c r="N531" s="23">
        <f t="shared" si="1038"/>
        <v>-3.3463499708465259E-2</v>
      </c>
      <c r="O531" s="23">
        <f t="shared" si="1039"/>
        <v>-2.0980005735976436E-2</v>
      </c>
      <c r="P531" s="40">
        <f t="shared" si="973"/>
        <v>0.93217326175374648</v>
      </c>
      <c r="Q531" s="40">
        <f t="shared" ref="Q531" si="1072">MAX(0.25,SLOPE(M496:M531,$I496:$I531))</f>
        <v>0.81524649187498743</v>
      </c>
      <c r="R531" s="40">
        <f t="shared" ref="R531:S531" si="1073">SLOPE(N496:N531,$I496:$I531)</f>
        <v>1.6889950687256643</v>
      </c>
      <c r="S531" s="40">
        <f t="shared" si="1073"/>
        <v>1.46047903880463</v>
      </c>
      <c r="T531" s="29">
        <f t="shared" si="1047"/>
        <v>1.9842940275542918E-2</v>
      </c>
      <c r="U531" s="43"/>
      <c r="V531" s="23">
        <f>'Conservative Formula 2025'!M531-J531</f>
        <v>-4.5152565908120525E-3</v>
      </c>
      <c r="W531" s="23">
        <f>'Conservative Formula 2025'!N531-J531</f>
        <v>-5.4243552743224753E-2</v>
      </c>
      <c r="X531" s="40">
        <f t="shared" si="976"/>
        <v>0.84258223150381983</v>
      </c>
      <c r="Y531" s="40">
        <f t="shared" si="977"/>
        <v>1.7328657748746545</v>
      </c>
      <c r="Z531" s="29">
        <f t="shared" si="1044"/>
        <v>2.5672804591730321E-2</v>
      </c>
      <c r="AA531" s="6"/>
    </row>
    <row r="532" spans="1:27" x14ac:dyDescent="0.2">
      <c r="A532" s="24">
        <v>26695</v>
      </c>
      <c r="B532" s="4">
        <v>-3.5173984653976476E-2</v>
      </c>
      <c r="C532" s="4">
        <v>-5.1344088717169556E-2</v>
      </c>
      <c r="D532" s="4">
        <v>-6.1088221950836075E-2</v>
      </c>
      <c r="E532" s="4">
        <v>3.2398354790985628E-4</v>
      </c>
      <c r="F532" s="4">
        <v>-4.7778390142205196E-2</v>
      </c>
      <c r="G532" s="4">
        <v>-7.4873552873634619E-2</v>
      </c>
      <c r="I532" s="4">
        <v>-3.2899999999999999E-2</v>
      </c>
      <c r="J532" s="4">
        <v>4.4000000000000003E-3</v>
      </c>
      <c r="L532" s="23">
        <f t="shared" si="1036"/>
        <v>-3.9573984653976477E-2</v>
      </c>
      <c r="M532" s="23">
        <f t="shared" si="1037"/>
        <v>-4.076016452090144E-3</v>
      </c>
      <c r="N532" s="23">
        <f t="shared" si="1038"/>
        <v>-6.5488221950836076E-2</v>
      </c>
      <c r="O532" s="23">
        <f t="shared" si="1039"/>
        <v>-7.927355287363462E-2</v>
      </c>
      <c r="P532" s="40">
        <f t="shared" si="973"/>
        <v>1</v>
      </c>
      <c r="Q532" s="40">
        <f t="shared" ref="Q532" si="1074">MAX(0.25,SLOPE(M497:M532,$I497:$I532))</f>
        <v>0.79104206137490385</v>
      </c>
      <c r="R532" s="40">
        <f t="shared" ref="R532:S532" si="1075">SLOPE(N497:N532,$I497:$I532)</f>
        <v>1.7786855072154959</v>
      </c>
      <c r="S532" s="40">
        <f t="shared" si="1075"/>
        <v>1.4730013202843941</v>
      </c>
      <c r="T532" s="29">
        <f t="shared" si="1047"/>
        <v>2.279971402245454E-2</v>
      </c>
      <c r="U532" s="43"/>
      <c r="V532" s="23">
        <f>'Conservative Formula 2025'!M532-J532</f>
        <v>-3.2367740000000686E-2</v>
      </c>
      <c r="W532" s="23">
        <f>'Conservative Formula 2025'!N532-J532</f>
        <v>-0.11219317000000044</v>
      </c>
      <c r="X532" s="40">
        <f t="shared" si="976"/>
        <v>0.87595374130682502</v>
      </c>
      <c r="Y532" s="40">
        <f t="shared" si="977"/>
        <v>1.8372291059924888</v>
      </c>
      <c r="Z532" s="29">
        <f t="shared" si="1044"/>
        <v>2.6329360277329787E-2</v>
      </c>
      <c r="AA532" s="6"/>
    </row>
    <row r="533" spans="1:27" x14ac:dyDescent="0.2">
      <c r="A533" s="24">
        <v>26723</v>
      </c>
      <c r="B533" s="4">
        <v>-4.2440793412450328E-2</v>
      </c>
      <c r="C533" s="4">
        <v>-8.9298540286355088E-2</v>
      </c>
      <c r="D533" s="4">
        <v>-9.7100435291705312E-2</v>
      </c>
      <c r="E533" s="4">
        <v>-3.1128309842297641E-2</v>
      </c>
      <c r="F533" s="4">
        <v>-4.4044935037435895E-2</v>
      </c>
      <c r="G533" s="4">
        <v>-6.8058678855100085E-2</v>
      </c>
      <c r="I533" s="4">
        <v>-4.8499999999999995E-2</v>
      </c>
      <c r="J533" s="4">
        <v>4.0999999999999995E-3</v>
      </c>
      <c r="L533" s="23">
        <f t="shared" si="1036"/>
        <v>-4.6540793412450328E-2</v>
      </c>
      <c r="M533" s="23">
        <f t="shared" si="1037"/>
        <v>-3.5228309842297641E-2</v>
      </c>
      <c r="N533" s="23">
        <f t="shared" si="1038"/>
        <v>-0.1012004352917053</v>
      </c>
      <c r="O533" s="23">
        <f t="shared" si="1039"/>
        <v>-7.2158678855100078E-2</v>
      </c>
      <c r="P533" s="40">
        <f t="shared" si="973"/>
        <v>1</v>
      </c>
      <c r="Q533" s="40">
        <f t="shared" ref="Q533" si="1076">MAX(0.25,SLOPE(M498:M533,$I498:$I533))</f>
        <v>0.78869476380754999</v>
      </c>
      <c r="R533" s="40">
        <f t="shared" ref="R533:S533" si="1077">SLOPE(N498:N533,$I498:$I533)</f>
        <v>1.8084361569861995</v>
      </c>
      <c r="S533" s="40">
        <f t="shared" si="1077"/>
        <v>1.4688194472669074</v>
      </c>
      <c r="T533" s="29">
        <f t="shared" si="1047"/>
        <v>7.4044322614575525E-3</v>
      </c>
      <c r="U533" s="43"/>
      <c r="V533" s="23">
        <f>'Conservative Formula 2025'!M533-J533</f>
        <v>-3.823152942504527E-2</v>
      </c>
      <c r="W533" s="23">
        <f>'Conservative Formula 2025'!N533-J533</f>
        <v>-0.10080829595732876</v>
      </c>
      <c r="X533" s="40">
        <f t="shared" si="976"/>
        <v>0.86469626570601055</v>
      </c>
      <c r="Y533" s="40">
        <f t="shared" si="977"/>
        <v>1.8530137458228637</v>
      </c>
      <c r="Z533" s="29">
        <f t="shared" si="1044"/>
        <v>1.1224143641416766E-2</v>
      </c>
      <c r="AA533" s="6"/>
    </row>
    <row r="534" spans="1:27" x14ac:dyDescent="0.2">
      <c r="A534" s="24">
        <v>26753</v>
      </c>
      <c r="B534" s="4">
        <v>-2.6350341588925796E-2</v>
      </c>
      <c r="C534" s="4">
        <v>-3.1595428022230587E-2</v>
      </c>
      <c r="D534" s="4">
        <v>-2.8045991727629227E-2</v>
      </c>
      <c r="E534" s="4">
        <v>4.2125287830629965E-4</v>
      </c>
      <c r="F534" s="4">
        <v>-1.1038066184927309E-2</v>
      </c>
      <c r="G534" s="4">
        <v>-1.4332909166895669E-2</v>
      </c>
      <c r="I534" s="4">
        <v>-1.3000000000000001E-2</v>
      </c>
      <c r="J534" s="4">
        <v>4.5999999999999999E-3</v>
      </c>
      <c r="L534" s="23">
        <f t="shared" si="1036"/>
        <v>-3.0950341588925796E-2</v>
      </c>
      <c r="M534" s="23">
        <f t="shared" si="1037"/>
        <v>-4.1787471216937003E-3</v>
      </c>
      <c r="N534" s="23">
        <f t="shared" si="1038"/>
        <v>-3.2645991727629227E-2</v>
      </c>
      <c r="O534" s="23">
        <f t="shared" si="1039"/>
        <v>-1.8932909166895669E-2</v>
      </c>
      <c r="P534" s="40">
        <f t="shared" si="973"/>
        <v>1</v>
      </c>
      <c r="Q534" s="40">
        <f t="shared" ref="Q534" si="1078">MAX(0.25,SLOPE(M499:M534,$I499:$I534))</f>
        <v>0.78961825505816541</v>
      </c>
      <c r="R534" s="40">
        <f t="shared" ref="R534:S534" si="1079">SLOPE(N499:N534,$I499:$I534)</f>
        <v>1.8014304556715739</v>
      </c>
      <c r="S534" s="40">
        <f t="shared" si="1079"/>
        <v>1.4649275612807944</v>
      </c>
      <c r="T534" s="29">
        <f t="shared" si="1047"/>
        <v>-2.6533551806807235E-3</v>
      </c>
      <c r="U534" s="43"/>
      <c r="V534" s="23">
        <f>'Conservative Formula 2025'!M534-J534</f>
        <v>-2.4940152845992006E-3</v>
      </c>
      <c r="W534" s="23">
        <f>'Conservative Formula 2025'!N534-J534</f>
        <v>-4.7747056688345065E-2</v>
      </c>
      <c r="X534" s="40">
        <f t="shared" si="976"/>
        <v>0.86444823517343272</v>
      </c>
      <c r="Y534" s="40">
        <f t="shared" si="977"/>
        <v>1.8534009992522709</v>
      </c>
      <c r="Z534" s="29">
        <f t="shared" si="1044"/>
        <v>2.288297621705343E-2</v>
      </c>
      <c r="AA534" s="6"/>
    </row>
    <row r="535" spans="1:27" x14ac:dyDescent="0.2">
      <c r="A535" s="24">
        <v>26784</v>
      </c>
      <c r="B535" s="4">
        <v>-3.3686038036870314E-2</v>
      </c>
      <c r="C535" s="4">
        <v>-7.6129080691462181E-2</v>
      </c>
      <c r="D535" s="4">
        <v>-0.10311869997088807</v>
      </c>
      <c r="E535" s="4">
        <v>-3.3041287007660736E-2</v>
      </c>
      <c r="F535" s="4">
        <v>-5.287703511409525E-2</v>
      </c>
      <c r="G535" s="4">
        <v>-7.5490709103952724E-2</v>
      </c>
      <c r="I535" s="4">
        <v>-5.6799999999999996E-2</v>
      </c>
      <c r="J535" s="4">
        <v>5.1999999999999998E-3</v>
      </c>
      <c r="L535" s="23">
        <f t="shared" si="1036"/>
        <v>-3.888603803687031E-2</v>
      </c>
      <c r="M535" s="23">
        <f t="shared" si="1037"/>
        <v>-3.8241287007660732E-2</v>
      </c>
      <c r="N535" s="23">
        <f t="shared" si="1038"/>
        <v>-0.10831869997088807</v>
      </c>
      <c r="O535" s="23">
        <f t="shared" si="1039"/>
        <v>-8.0690709103952721E-2</v>
      </c>
      <c r="P535" s="40">
        <f t="shared" si="973"/>
        <v>1</v>
      </c>
      <c r="Q535" s="40">
        <f t="shared" ref="Q535" si="1080">MAX(0.25,SLOPE(M500:M535,$I500:$I535))</f>
        <v>0.78154357279974873</v>
      </c>
      <c r="R535" s="40">
        <f t="shared" ref="R535:S535" si="1081">SLOPE(N500:N535,$I500:$I535)</f>
        <v>1.7495010313325272</v>
      </c>
      <c r="S535" s="40">
        <f t="shared" si="1081"/>
        <v>1.448358054800102</v>
      </c>
      <c r="T535" s="29">
        <f t="shared" si="1047"/>
        <v>1.3947421973098978E-2</v>
      </c>
      <c r="U535" s="43"/>
      <c r="V535" s="23">
        <f>'Conservative Formula 2025'!M535-J535</f>
        <v>-2.4003414141412844E-2</v>
      </c>
      <c r="W535" s="23">
        <f>'Conservative Formula 2025'!N535-J535</f>
        <v>-0.12082039603960427</v>
      </c>
      <c r="X535" s="40">
        <f t="shared" si="976"/>
        <v>0.86098461250202007</v>
      </c>
      <c r="Y535" s="40">
        <f t="shared" si="977"/>
        <v>1.887528962055919</v>
      </c>
      <c r="Z535" s="29">
        <f t="shared" si="1044"/>
        <v>3.7421157215057219E-2</v>
      </c>
      <c r="AA535" s="6"/>
    </row>
    <row r="536" spans="1:27" x14ac:dyDescent="0.2">
      <c r="A536" s="24">
        <v>26815</v>
      </c>
      <c r="B536" s="4">
        <v>-6.0315504962186184E-2</v>
      </c>
      <c r="C536" s="4">
        <v>-9.480477019014022E-2</v>
      </c>
      <c r="D536" s="4">
        <v>-0.10382104303677808</v>
      </c>
      <c r="E536" s="4">
        <v>-9.5675301435631521E-3</v>
      </c>
      <c r="F536" s="4">
        <v>-1.3222710503495549E-2</v>
      </c>
      <c r="G536" s="4">
        <v>-5.8800964556870783E-2</v>
      </c>
      <c r="I536" s="4">
        <v>-2.9399999999999999E-2</v>
      </c>
      <c r="J536" s="4">
        <v>5.1000000000000004E-3</v>
      </c>
      <c r="L536" s="23">
        <f t="shared" si="1036"/>
        <v>-6.5415504962186177E-2</v>
      </c>
      <c r="M536" s="23">
        <f t="shared" si="1037"/>
        <v>-1.4667530143563152E-2</v>
      </c>
      <c r="N536" s="23">
        <f t="shared" si="1038"/>
        <v>-0.10892104303677808</v>
      </c>
      <c r="O536" s="23">
        <f t="shared" si="1039"/>
        <v>-6.3900964556870776E-2</v>
      </c>
      <c r="P536" s="40">
        <f t="shared" si="973"/>
        <v>1</v>
      </c>
      <c r="Q536" s="40">
        <f t="shared" ref="Q536" si="1082">MAX(0.25,SLOPE(M501:M536,$I501:$I536))</f>
        <v>0.77802362176742124</v>
      </c>
      <c r="R536" s="40">
        <f t="shared" ref="R536:S536" si="1083">SLOPE(N501:N536,$I501:$I536)</f>
        <v>1.8088977379540043</v>
      </c>
      <c r="S536" s="40">
        <f t="shared" si="1083"/>
        <v>1.492926619038178</v>
      </c>
      <c r="T536" s="29">
        <f t="shared" si="1047"/>
        <v>1.1097523429224952E-2</v>
      </c>
      <c r="U536" s="43"/>
      <c r="V536" s="23">
        <f>'Conservative Formula 2025'!M536-J536</f>
        <v>-1.8373014019564489E-2</v>
      </c>
      <c r="W536" s="23">
        <f>'Conservative Formula 2025'!N536-J536</f>
        <v>-0.13005030614430846</v>
      </c>
      <c r="X536" s="40">
        <f t="shared" si="976"/>
        <v>0.85243680681041567</v>
      </c>
      <c r="Y536" s="40">
        <f t="shared" si="977"/>
        <v>1.9693624287526588</v>
      </c>
      <c r="Z536" s="29">
        <f t="shared" si="1044"/>
        <v>4.7560229049857919E-2</v>
      </c>
      <c r="AA536" s="6"/>
    </row>
    <row r="537" spans="1:27" x14ac:dyDescent="0.2">
      <c r="A537" s="24">
        <v>26844</v>
      </c>
      <c r="B537" s="4">
        <v>-2.6588250049254358E-2</v>
      </c>
      <c r="C537" s="4">
        <v>-3.5919869881623101E-2</v>
      </c>
      <c r="D537" s="4">
        <v>-3.7387437617368846E-2</v>
      </c>
      <c r="E537" s="4">
        <v>8.5988439272677297E-4</v>
      </c>
      <c r="F537" s="4">
        <v>-1.5596222383922331E-2</v>
      </c>
      <c r="G537" s="4">
        <v>-3.2896139223029364E-2</v>
      </c>
      <c r="I537" s="4">
        <v>-1.5600000000000001E-2</v>
      </c>
      <c r="J537" s="4">
        <v>5.1000000000000004E-3</v>
      </c>
      <c r="L537" s="23">
        <f t="shared" si="1036"/>
        <v>-3.1688250049254359E-2</v>
      </c>
      <c r="M537" s="23">
        <f t="shared" si="1037"/>
        <v>-4.2401156072732274E-3</v>
      </c>
      <c r="N537" s="23">
        <f t="shared" si="1038"/>
        <v>-4.2487437617368846E-2</v>
      </c>
      <c r="O537" s="23">
        <f t="shared" si="1039"/>
        <v>-3.7996139223029364E-2</v>
      </c>
      <c r="P537" s="40">
        <f t="shared" si="973"/>
        <v>1</v>
      </c>
      <c r="Q537" s="40">
        <f t="shared" ref="Q537" si="1084">MAX(0.25,SLOPE(M502:M537,$I502:$I537))</f>
        <v>0.75857938153063331</v>
      </c>
      <c r="R537" s="40">
        <f t="shared" ref="R537:S537" si="1085">SLOPE(N502:N537,$I502:$I537)</f>
        <v>1.8213461093077725</v>
      </c>
      <c r="S537" s="40">
        <f t="shared" si="1085"/>
        <v>1.5004221125398391</v>
      </c>
      <c r="T537" s="29">
        <f t="shared" si="1047"/>
        <v>5.9003482389876072E-3</v>
      </c>
      <c r="U537" s="43"/>
      <c r="V537" s="23">
        <f>'Conservative Formula 2025'!M537-J537</f>
        <v>-1.136607586491601E-2</v>
      </c>
      <c r="W537" s="23">
        <f>'Conservative Formula 2025'!N537-J537</f>
        <v>-6.5556027466782463E-2</v>
      </c>
      <c r="X537" s="40">
        <f t="shared" si="976"/>
        <v>0.8847588945154542</v>
      </c>
      <c r="Y537" s="40">
        <f t="shared" si="977"/>
        <v>2.0187673513908395</v>
      </c>
      <c r="Z537" s="29">
        <f t="shared" si="1044"/>
        <v>1.9954315929464006E-2</v>
      </c>
      <c r="AA537" s="6"/>
    </row>
    <row r="538" spans="1:27" x14ac:dyDescent="0.2">
      <c r="A538" s="24">
        <v>26876</v>
      </c>
      <c r="B538" s="4">
        <v>6.8319304216425625E-2</v>
      </c>
      <c r="C538" s="4">
        <v>0.12837725778036768</v>
      </c>
      <c r="D538" s="4">
        <v>0.18910490644176803</v>
      </c>
      <c r="E538" s="4">
        <v>2.2026606227117718E-2</v>
      </c>
      <c r="F538" s="4">
        <v>8.1778794707853208E-2</v>
      </c>
      <c r="G538" s="4">
        <v>0.11058320693000723</v>
      </c>
      <c r="I538" s="4">
        <v>5.0499999999999996E-2</v>
      </c>
      <c r="J538" s="4">
        <v>6.4000000000000003E-3</v>
      </c>
      <c r="L538" s="23">
        <f t="shared" si="1036"/>
        <v>6.1919304216425622E-2</v>
      </c>
      <c r="M538" s="23">
        <f t="shared" si="1037"/>
        <v>1.5626606227117718E-2</v>
      </c>
      <c r="N538" s="23">
        <f t="shared" si="1038"/>
        <v>0.18270490644176804</v>
      </c>
      <c r="O538" s="23">
        <f t="shared" si="1039"/>
        <v>0.10418320693000722</v>
      </c>
      <c r="P538" s="40">
        <f t="shared" si="973"/>
        <v>1</v>
      </c>
      <c r="Q538" s="40">
        <f t="shared" ref="Q538" si="1086">MAX(0.25,SLOPE(M503:M538,$I503:$I538))</f>
        <v>0.71969336951523832</v>
      </c>
      <c r="R538" s="40">
        <f t="shared" ref="R538:S538" si="1087">SLOPE(N503:N538,$I503:$I538)</f>
        <v>1.99288745634404</v>
      </c>
      <c r="S538" s="40">
        <f t="shared" si="1087"/>
        <v>1.5490206883822644</v>
      </c>
      <c r="T538" s="29">
        <f t="shared" si="1047"/>
        <v>-4.3614957454889323E-2</v>
      </c>
      <c r="U538" s="43"/>
      <c r="V538" s="23">
        <f>'Conservative Formula 2025'!M538-J538</f>
        <v>1.1620549999999247E-2</v>
      </c>
      <c r="W538" s="23">
        <f>'Conservative Formula 2025'!N538-J538</f>
        <v>0.17443951999999949</v>
      </c>
      <c r="X538" s="40">
        <f t="shared" si="976"/>
        <v>0.86387523338748329</v>
      </c>
      <c r="Y538" s="40">
        <f t="shared" si="977"/>
        <v>2.1688784285509182</v>
      </c>
      <c r="Z538" s="29">
        <f t="shared" si="1044"/>
        <v>-7.3274783475469382E-2</v>
      </c>
      <c r="AA538" s="6"/>
    </row>
    <row r="539" spans="1:27" x14ac:dyDescent="0.2">
      <c r="A539" s="24">
        <v>26907</v>
      </c>
      <c r="B539" s="4">
        <v>-3.039376120349746E-2</v>
      </c>
      <c r="C539" s="4">
        <v>-4.2780133581433288E-2</v>
      </c>
      <c r="D539" s="4">
        <v>-5.9227380283494835E-2</v>
      </c>
      <c r="E539" s="4">
        <v>-3.4044164317283299E-2</v>
      </c>
      <c r="F539" s="4">
        <v>-2.3385617962388916E-2</v>
      </c>
      <c r="G539" s="4">
        <v>-2.2148071088718302E-2</v>
      </c>
      <c r="I539" s="4">
        <v>-3.8199999999999998E-2</v>
      </c>
      <c r="J539" s="4">
        <v>6.9999999999999993E-3</v>
      </c>
      <c r="L539" s="23">
        <f t="shared" si="1036"/>
        <v>-3.739376120349746E-2</v>
      </c>
      <c r="M539" s="23">
        <f t="shared" si="1037"/>
        <v>-4.1044164317283298E-2</v>
      </c>
      <c r="N539" s="23">
        <f t="shared" si="1038"/>
        <v>-6.6227380283494841E-2</v>
      </c>
      <c r="O539" s="23">
        <f t="shared" si="1039"/>
        <v>-2.9148071088718301E-2</v>
      </c>
      <c r="P539" s="40">
        <f t="shared" si="973"/>
        <v>1</v>
      </c>
      <c r="Q539" s="40">
        <f t="shared" ref="Q539" si="1088">MAX(0.25,SLOPE(M504:M539,$I504:$I539))</f>
        <v>0.73291178975181848</v>
      </c>
      <c r="R539" s="40">
        <f t="shared" ref="R539:S539" si="1089">SLOPE(N504:N539,$I504:$I539)</f>
        <v>1.9577557174461269</v>
      </c>
      <c r="S539" s="40">
        <f t="shared" si="1089"/>
        <v>1.505024720215721</v>
      </c>
      <c r="T539" s="29">
        <f t="shared" si="1047"/>
        <v>-2.1187432464475551E-2</v>
      </c>
      <c r="U539" s="43"/>
      <c r="V539" s="23">
        <f>'Conservative Formula 2025'!M539-J539</f>
        <v>-2.2854023575211817E-2</v>
      </c>
      <c r="W539" s="23">
        <f>'Conservative Formula 2025'!N539-J539</f>
        <v>-6.0772429573496371E-2</v>
      </c>
      <c r="X539" s="40">
        <f t="shared" si="976"/>
        <v>0.86660437109321165</v>
      </c>
      <c r="Y539" s="40">
        <f t="shared" si="977"/>
        <v>2.0894923620666876</v>
      </c>
      <c r="Z539" s="29">
        <f t="shared" si="1044"/>
        <v>1.5649737848114909E-3</v>
      </c>
      <c r="AA539" s="6"/>
    </row>
    <row r="540" spans="1:27" x14ac:dyDescent="0.2">
      <c r="A540" s="24">
        <v>26935</v>
      </c>
      <c r="B540" s="4">
        <v>8.5789305499124779E-2</v>
      </c>
      <c r="C540" s="4">
        <v>0.12423694700363463</v>
      </c>
      <c r="D540" s="4">
        <v>9.8445247115372281E-2</v>
      </c>
      <c r="E540" s="4">
        <v>2.1510410366048838E-2</v>
      </c>
      <c r="F540" s="4">
        <v>9.3834617248844232E-2</v>
      </c>
      <c r="G540" s="4">
        <v>9.4180782241761074E-2</v>
      </c>
      <c r="I540" s="4">
        <v>4.7500000000000001E-2</v>
      </c>
      <c r="J540" s="4">
        <v>6.8000000000000005E-3</v>
      </c>
      <c r="L540" s="23">
        <f t="shared" si="1036"/>
        <v>7.8989305499124779E-2</v>
      </c>
      <c r="M540" s="23">
        <f t="shared" si="1037"/>
        <v>1.4710410366048837E-2</v>
      </c>
      <c r="N540" s="23">
        <f t="shared" si="1038"/>
        <v>9.164524711537228E-2</v>
      </c>
      <c r="O540" s="23">
        <f t="shared" si="1039"/>
        <v>8.7380782241761074E-2</v>
      </c>
      <c r="P540" s="40">
        <f t="shared" si="973"/>
        <v>1</v>
      </c>
      <c r="Q540" s="40">
        <f t="shared" ref="Q540" si="1090">MAX(0.25,SLOPE(M505:M540,$I505:$I540))</f>
        <v>0.72401462377856396</v>
      </c>
      <c r="R540" s="40">
        <f t="shared" ref="R540:S540" si="1091">SLOPE(N505:N540,$I505:$I540)</f>
        <v>1.870363474153196</v>
      </c>
      <c r="S540" s="40">
        <f t="shared" si="1091"/>
        <v>1.5072517318624956</v>
      </c>
      <c r="T540" s="29">
        <f t="shared" si="1047"/>
        <v>-2.905126679175786E-3</v>
      </c>
      <c r="U540" s="43"/>
      <c r="V540" s="23">
        <f>'Conservative Formula 2025'!M540-J540</f>
        <v>8.3180169008897048E-2</v>
      </c>
      <c r="W540" s="23">
        <f>'Conservative Formula 2025'!N540-J540</f>
        <v>0.10797510638129873</v>
      </c>
      <c r="X540" s="40">
        <f t="shared" si="976"/>
        <v>0.91889208274143919</v>
      </c>
      <c r="Y540" s="40">
        <f t="shared" si="977"/>
        <v>2.0107490975849518</v>
      </c>
      <c r="Z540" s="29">
        <f t="shared" si="1044"/>
        <v>4.4308735689540843E-2</v>
      </c>
      <c r="AA540" s="6"/>
    </row>
    <row r="541" spans="1:27" x14ac:dyDescent="0.2">
      <c r="A541" s="24">
        <v>26968</v>
      </c>
      <c r="B541" s="4">
        <v>4.0780906458515176E-3</v>
      </c>
      <c r="C541" s="4">
        <v>9.177344583551017E-3</v>
      </c>
      <c r="D541" s="4">
        <v>-1.7315950322087104E-2</v>
      </c>
      <c r="E541" s="4">
        <v>1.2528796767659056E-3</v>
      </c>
      <c r="F541" s="4">
        <v>4.0130466043271085E-3</v>
      </c>
      <c r="G541" s="4">
        <v>-2.3012012503667356E-2</v>
      </c>
      <c r="I541" s="4">
        <v>-8.3000000000000001E-3</v>
      </c>
      <c r="J541" s="4">
        <v>6.5000000000000006E-3</v>
      </c>
      <c r="L541" s="23">
        <f t="shared" si="1036"/>
        <v>-2.421909354148483E-3</v>
      </c>
      <c r="M541" s="23">
        <f t="shared" si="1037"/>
        <v>-5.247120323234095E-3</v>
      </c>
      <c r="N541" s="23">
        <f t="shared" si="1038"/>
        <v>-2.3815950322087102E-2</v>
      </c>
      <c r="O541" s="23">
        <f t="shared" si="1039"/>
        <v>-2.9512012503667355E-2</v>
      </c>
      <c r="P541" s="40">
        <f t="shared" si="973"/>
        <v>1</v>
      </c>
      <c r="Q541" s="40">
        <f t="shared" ref="Q541" si="1092">MAX(0.25,SLOPE(M506:M541,$I506:$I541))</f>
        <v>0.73206550243542312</v>
      </c>
      <c r="R541" s="40">
        <f t="shared" ref="R541:S541" si="1093">SLOPE(N506:N541,$I506:$I541)</f>
        <v>1.8435446341118793</v>
      </c>
      <c r="S541" s="40">
        <f t="shared" si="1093"/>
        <v>1.4956488937819294</v>
      </c>
      <c r="T541" s="29">
        <f t="shared" si="1047"/>
        <v>1.13220881207394E-2</v>
      </c>
      <c r="U541" s="43"/>
      <c r="V541" s="23">
        <f>'Conservative Formula 2025'!M541-J541</f>
        <v>8.0824444444468953E-3</v>
      </c>
      <c r="W541" s="23">
        <f>'Conservative Formula 2025'!N541-J541</f>
        <v>-7.3317640000000794E-2</v>
      </c>
      <c r="X541" s="40">
        <f t="shared" si="976"/>
        <v>0.92175490198899923</v>
      </c>
      <c r="Y541" s="40">
        <f t="shared" si="977"/>
        <v>1.9715381710618873</v>
      </c>
      <c r="Z541" s="29">
        <f t="shared" si="1044"/>
        <v>4.5258706822965976E-2</v>
      </c>
      <c r="AA541" s="6"/>
    </row>
    <row r="542" spans="1:27" x14ac:dyDescent="0.2">
      <c r="A542" s="24">
        <v>26998</v>
      </c>
      <c r="B542" s="4">
        <v>-0.13614808963198066</v>
      </c>
      <c r="C542" s="4">
        <v>-0.19672496269049544</v>
      </c>
      <c r="D542" s="4">
        <v>-0.2262584505756603</v>
      </c>
      <c r="E542" s="4">
        <v>-9.4337018334313516E-2</v>
      </c>
      <c r="F542" s="4">
        <v>-0.12493871331925088</v>
      </c>
      <c r="G542" s="4">
        <v>-0.18388391684537542</v>
      </c>
      <c r="I542" s="4">
        <v>-0.1275</v>
      </c>
      <c r="J542" s="4">
        <v>5.6000000000000008E-3</v>
      </c>
      <c r="L542" s="23">
        <f t="shared" si="1036"/>
        <v>-0.14174808963198066</v>
      </c>
      <c r="M542" s="23">
        <f t="shared" si="1037"/>
        <v>-9.993701833431351E-2</v>
      </c>
      <c r="N542" s="23">
        <f t="shared" si="1038"/>
        <v>-0.23185845057566029</v>
      </c>
      <c r="O542" s="23">
        <f t="shared" si="1039"/>
        <v>-0.18948391684537541</v>
      </c>
      <c r="P542" s="40">
        <f t="shared" si="973"/>
        <v>1</v>
      </c>
      <c r="Q542" s="40">
        <f t="shared" ref="Q542" si="1094">MAX(0.25,SLOPE(M507:M542,$I507:$I542))</f>
        <v>0.73957825672027855</v>
      </c>
      <c r="R542" s="40">
        <f t="shared" ref="R542:S542" si="1095">SLOPE(N507:N542,$I507:$I542)</f>
        <v>1.8638472154191068</v>
      </c>
      <c r="S542" s="40">
        <f t="shared" si="1095"/>
        <v>1.489203601962259</v>
      </c>
      <c r="T542" s="29">
        <f t="shared" si="1047"/>
        <v>-1.2902002318633393E-2</v>
      </c>
      <c r="U542" s="43"/>
      <c r="V542" s="23">
        <f>'Conservative Formula 2025'!M542-J542</f>
        <v>-9.312027678641438E-2</v>
      </c>
      <c r="W542" s="23">
        <f>'Conservative Formula 2025'!N542-J542</f>
        <v>-0.24164819500833684</v>
      </c>
      <c r="X542" s="40">
        <f t="shared" si="976"/>
        <v>0.86257164726945401</v>
      </c>
      <c r="Y542" s="40">
        <f t="shared" si="977"/>
        <v>1.9655491202746818</v>
      </c>
      <c r="Z542" s="29">
        <f t="shared" si="1044"/>
        <v>2.1543370535257983E-2</v>
      </c>
      <c r="AA542" s="6"/>
    </row>
    <row r="543" spans="1:27" x14ac:dyDescent="0.2">
      <c r="A543" s="24">
        <v>27029</v>
      </c>
      <c r="B543" s="4">
        <v>-9.5009647661229435E-3</v>
      </c>
      <c r="C543" s="4">
        <v>-3.34431028555503E-2</v>
      </c>
      <c r="D543" s="4">
        <v>-3.1171463246597697E-2</v>
      </c>
      <c r="E543" s="4">
        <v>1.0748981420165338E-2</v>
      </c>
      <c r="F543" s="4">
        <v>2.908466538798371E-2</v>
      </c>
      <c r="G543" s="4">
        <v>2.6268422613439313E-2</v>
      </c>
      <c r="I543" s="4">
        <v>6.0999999999999995E-3</v>
      </c>
      <c r="J543" s="4">
        <v>6.4000000000000003E-3</v>
      </c>
      <c r="L543" s="23">
        <f t="shared" si="1036"/>
        <v>-1.5900964766122943E-2</v>
      </c>
      <c r="M543" s="23">
        <f t="shared" si="1037"/>
        <v>4.3489814201653374E-3</v>
      </c>
      <c r="N543" s="23">
        <f t="shared" si="1038"/>
        <v>-3.75714632465977E-2</v>
      </c>
      <c r="O543" s="23">
        <f t="shared" si="1039"/>
        <v>1.9868422613439313E-2</v>
      </c>
      <c r="P543" s="40">
        <f t="shared" si="973"/>
        <v>1</v>
      </c>
      <c r="Q543" s="40">
        <f t="shared" ref="Q543" si="1096">MAX(0.25,SLOPE(M508:M543,$I508:$I543))</f>
        <v>0.73349234815934383</v>
      </c>
      <c r="R543" s="40">
        <f t="shared" ref="R543:S543" si="1097">SLOPE(N508:N543,$I508:$I543)</f>
        <v>1.8879732061254144</v>
      </c>
      <c r="S543" s="40">
        <f t="shared" si="1097"/>
        <v>1.5208432607948239</v>
      </c>
      <c r="T543" s="29">
        <f t="shared" si="1047"/>
        <v>-1.6021188445010416E-3</v>
      </c>
      <c r="U543" s="43"/>
      <c r="V543" s="23">
        <f>'Conservative Formula 2025'!M543-J543</f>
        <v>6.1997998435542725E-2</v>
      </c>
      <c r="W543" s="23">
        <f>'Conservative Formula 2025'!N543-J543</f>
        <v>-3.9934133421369353E-2</v>
      </c>
      <c r="X543" s="40">
        <f t="shared" si="976"/>
        <v>0.86563658017917577</v>
      </c>
      <c r="Y543" s="40">
        <f t="shared" si="977"/>
        <v>1.9759583599762662</v>
      </c>
      <c r="Z543" s="29">
        <f t="shared" si="1044"/>
        <v>9.2192803249973546E-2</v>
      </c>
      <c r="AA543" s="6"/>
    </row>
    <row r="544" spans="1:27" x14ac:dyDescent="0.2">
      <c r="A544" s="24">
        <v>27060</v>
      </c>
      <c r="B544" s="4">
        <v>0.11067656107467938</v>
      </c>
      <c r="C544" s="4">
        <v>0.13296199882580062</v>
      </c>
      <c r="D544" s="4">
        <v>0.17333295181576225</v>
      </c>
      <c r="E544" s="4">
        <v>-8.6895342827275623E-3</v>
      </c>
      <c r="F544" s="4">
        <v>-6.8112922570536805E-3</v>
      </c>
      <c r="G544" s="4">
        <v>2.350683237107587E-2</v>
      </c>
      <c r="I544" s="4">
        <v>-1.7000000000000001E-3</v>
      </c>
      <c r="J544" s="4">
        <v>6.3E-3</v>
      </c>
      <c r="L544" s="23">
        <f t="shared" si="1036"/>
        <v>0.10437656107467938</v>
      </c>
      <c r="M544" s="23">
        <f t="shared" si="1037"/>
        <v>-1.4989534282727562E-2</v>
      </c>
      <c r="N544" s="23">
        <f t="shared" si="1038"/>
        <v>0.16703295181576225</v>
      </c>
      <c r="O544" s="23">
        <f t="shared" si="1039"/>
        <v>1.720683237107587E-2</v>
      </c>
      <c r="P544" s="40">
        <f t="shared" si="973"/>
        <v>1</v>
      </c>
      <c r="Q544" s="40">
        <f t="shared" ref="Q544" si="1098">MAX(0.25,SLOPE(M509:M544,$I509:$I544))</f>
        <v>0.74179989121356893</v>
      </c>
      <c r="R544" s="40">
        <f t="shared" ref="R544:S544" si="1099">SLOPE(N509:N544,$I509:$I544)</f>
        <v>1.8273239631136973</v>
      </c>
      <c r="S544" s="40">
        <f t="shared" si="1099"/>
        <v>1.5003038703737255</v>
      </c>
      <c r="T544" s="29">
        <f t="shared" si="1047"/>
        <v>-7.9226940333420939E-3</v>
      </c>
      <c r="U544" s="43"/>
      <c r="V544" s="23">
        <f>'Conservative Formula 2025'!M544-J544</f>
        <v>2.76498999999992E-2</v>
      </c>
      <c r="W544" s="23">
        <f>'Conservative Formula 2025'!N544-J544</f>
        <v>9.4605000000002021E-2</v>
      </c>
      <c r="X544" s="40">
        <f t="shared" si="976"/>
        <v>0.86539633952174455</v>
      </c>
      <c r="Y544" s="40">
        <f t="shared" si="977"/>
        <v>1.92722028738214</v>
      </c>
      <c r="Z544" s="29">
        <f t="shared" si="1044"/>
        <v>-1.5936337786567674E-2</v>
      </c>
      <c r="AA544" s="6"/>
    </row>
    <row r="545" spans="1:27" x14ac:dyDescent="0.2">
      <c r="A545" s="24">
        <v>27088</v>
      </c>
      <c r="B545" s="4">
        <v>1.7052791607264473E-2</v>
      </c>
      <c r="C545" s="4">
        <v>8.6919275559049769E-3</v>
      </c>
      <c r="D545" s="4">
        <v>-1.8071222361208616E-2</v>
      </c>
      <c r="E545" s="4">
        <v>-5.3783697680997999E-3</v>
      </c>
      <c r="F545" s="4">
        <v>1.2811355526478829E-2</v>
      </c>
      <c r="G545" s="4">
        <v>1.1228647808951608E-2</v>
      </c>
      <c r="I545" s="4">
        <v>-4.6999999999999993E-3</v>
      </c>
      <c r="J545" s="4">
        <v>5.7999999999999996E-3</v>
      </c>
      <c r="L545" s="23">
        <f t="shared" si="1036"/>
        <v>1.1252791607264473E-2</v>
      </c>
      <c r="M545" s="23">
        <f t="shared" si="1037"/>
        <v>-1.11783697680998E-2</v>
      </c>
      <c r="N545" s="23">
        <f t="shared" si="1038"/>
        <v>-2.3871222361208616E-2</v>
      </c>
      <c r="O545" s="23">
        <f t="shared" si="1039"/>
        <v>5.4286478089516088E-3</v>
      </c>
      <c r="P545" s="40">
        <f t="shared" si="973"/>
        <v>1</v>
      </c>
      <c r="Q545" s="40">
        <f t="shared" ref="Q545" si="1100">MAX(0.25,SLOPE(M510:M545,$I510:$I545))</f>
        <v>0.74350914053106221</v>
      </c>
      <c r="R545" s="40">
        <f t="shared" ref="R545:S545" si="1101">SLOPE(N510:N545,$I510:$I545)</f>
        <v>1.8219546446724684</v>
      </c>
      <c r="S545" s="40">
        <f t="shared" si="1101"/>
        <v>1.4985727187040141</v>
      </c>
      <c r="T545" s="29">
        <f t="shared" si="1047"/>
        <v>2.8143302239383829E-3</v>
      </c>
      <c r="U545" s="43"/>
      <c r="V545" s="23">
        <f>'Conservative Formula 2025'!M545-J545</f>
        <v>9.7716107636454386E-3</v>
      </c>
      <c r="W545" s="23">
        <f>'Conservative Formula 2025'!N545-J545</f>
        <v>-2.6591349535975695E-3</v>
      </c>
      <c r="X545" s="40">
        <f t="shared" si="976"/>
        <v>0.86886827239355791</v>
      </c>
      <c r="Y545" s="40">
        <f t="shared" si="977"/>
        <v>1.9195245601629902</v>
      </c>
      <c r="Z545" s="29">
        <f t="shared" si="1044"/>
        <v>1.2671263506121621E-2</v>
      </c>
      <c r="AA545" s="6"/>
    </row>
    <row r="546" spans="1:27" x14ac:dyDescent="0.2">
      <c r="A546" s="24">
        <v>27117</v>
      </c>
      <c r="B546" s="4">
        <v>1.8632616704437055E-3</v>
      </c>
      <c r="C546" s="4">
        <v>9.872007838185537E-3</v>
      </c>
      <c r="D546" s="4">
        <v>-1.8040727930860756E-2</v>
      </c>
      <c r="E546" s="4">
        <v>-1.6955847604915641E-2</v>
      </c>
      <c r="F546" s="4">
        <v>-2.8477748362096933E-2</v>
      </c>
      <c r="G546" s="4">
        <v>-4.6947899641106461E-2</v>
      </c>
      <c r="I546" s="4">
        <v>-2.81E-2</v>
      </c>
      <c r="J546" s="4">
        <v>5.6000000000000008E-3</v>
      </c>
      <c r="L546" s="23">
        <f t="shared" si="1036"/>
        <v>-3.7367383295562953E-3</v>
      </c>
      <c r="M546" s="23">
        <f t="shared" si="1037"/>
        <v>-2.2555847604915642E-2</v>
      </c>
      <c r="N546" s="23">
        <f t="shared" si="1038"/>
        <v>-2.3640727930860757E-2</v>
      </c>
      <c r="O546" s="23">
        <f t="shared" si="1039"/>
        <v>-5.2547899641106462E-2</v>
      </c>
      <c r="P546" s="40">
        <f t="shared" si="973"/>
        <v>1</v>
      </c>
      <c r="Q546" s="40">
        <f t="shared" ref="Q546" si="1102">MAX(0.25,SLOPE(M511:M546,$I511:$I546))</f>
        <v>0.74449110959651965</v>
      </c>
      <c r="R546" s="40">
        <f t="shared" ref="R546:S546" si="1103">SLOPE(N511:N546,$I511:$I546)</f>
        <v>1.8070475179755172</v>
      </c>
      <c r="S546" s="40">
        <f t="shared" si="1103"/>
        <v>1.5097930462290077</v>
      </c>
      <c r="T546" s="29">
        <f t="shared" si="1047"/>
        <v>6.9835105662198506E-3</v>
      </c>
      <c r="U546" s="43"/>
      <c r="V546" s="23">
        <f>'Conservative Formula 2025'!M546-J546</f>
        <v>-2.7772967051681481E-2</v>
      </c>
      <c r="W546" s="23">
        <f>'Conservative Formula 2025'!N546-J546</f>
        <v>-3.5579141578315938E-2</v>
      </c>
      <c r="X546" s="40">
        <f t="shared" si="976"/>
        <v>0.8909958456105237</v>
      </c>
      <c r="Y546" s="40">
        <f t="shared" si="977"/>
        <v>1.8986139372654485</v>
      </c>
      <c r="Z546" s="29">
        <f t="shared" si="1044"/>
        <v>-1.3429138527199534E-2</v>
      </c>
      <c r="AA546" s="6"/>
    </row>
    <row r="547" spans="1:27" x14ac:dyDescent="0.2">
      <c r="A547" s="24">
        <v>27149</v>
      </c>
      <c r="B547" s="4">
        <v>-4.5045164706257301E-2</v>
      </c>
      <c r="C547" s="4">
        <v>-5.5575755089419143E-2</v>
      </c>
      <c r="D547" s="4">
        <v>-6.8085284800333934E-2</v>
      </c>
      <c r="E547" s="4">
        <v>-4.0075107477353766E-2</v>
      </c>
      <c r="F547" s="4">
        <v>-4.1576227826313761E-2</v>
      </c>
      <c r="G547" s="4">
        <v>-5.6966076820582856E-2</v>
      </c>
      <c r="I547" s="4">
        <v>-5.2900000000000003E-2</v>
      </c>
      <c r="J547" s="4">
        <v>7.4999999999999997E-3</v>
      </c>
      <c r="L547" s="23">
        <f t="shared" si="1036"/>
        <v>-5.2545164706257301E-2</v>
      </c>
      <c r="M547" s="23">
        <f t="shared" si="1037"/>
        <v>-4.7575107477353766E-2</v>
      </c>
      <c r="N547" s="23">
        <f t="shared" si="1038"/>
        <v>-7.5585284800333941E-2</v>
      </c>
      <c r="O547" s="23">
        <f t="shared" si="1039"/>
        <v>-6.4466076820582863E-2</v>
      </c>
      <c r="P547" s="40">
        <f t="shared" si="973"/>
        <v>1</v>
      </c>
      <c r="Q547" s="40">
        <f t="shared" ref="Q547" si="1104">MAX(0.25,SLOPE(M512:M547,$I512:$I547))</f>
        <v>0.75246603999938477</v>
      </c>
      <c r="R547" s="40">
        <f t="shared" ref="R547:S547" si="1105">SLOPE(N512:N547,$I512:$I547)</f>
        <v>1.8026681399279638</v>
      </c>
      <c r="S547" s="40">
        <f t="shared" si="1105"/>
        <v>1.4799667077580276</v>
      </c>
      <c r="T547" s="29">
        <f t="shared" si="1047"/>
        <v>-1.5960672788556014E-2</v>
      </c>
      <c r="U547" s="43"/>
      <c r="V547" s="23">
        <f>'Conservative Formula 2025'!M547-J547</f>
        <v>-6.1919595959593891E-2</v>
      </c>
      <c r="W547" s="23">
        <f>'Conservative Formula 2025'!N547-J547</f>
        <v>-9.7911180000000708E-2</v>
      </c>
      <c r="X547" s="40">
        <f t="shared" si="976"/>
        <v>0.90498956943694508</v>
      </c>
      <c r="Y547" s="40">
        <f t="shared" si="977"/>
        <v>1.8912886097630708</v>
      </c>
      <c r="Z547" s="29">
        <f t="shared" si="1044"/>
        <v>-1.7924999524314388E-2</v>
      </c>
      <c r="AA547" s="6"/>
    </row>
    <row r="548" spans="1:27" x14ac:dyDescent="0.2">
      <c r="A548" s="24">
        <v>27180</v>
      </c>
      <c r="B548" s="4">
        <v>-6.5478712123940519E-2</v>
      </c>
      <c r="C548" s="4">
        <v>-8.3211423785069183E-2</v>
      </c>
      <c r="D548" s="4">
        <v>-9.719768061996148E-2</v>
      </c>
      <c r="E548" s="4">
        <v>-1.9768101309546537E-2</v>
      </c>
      <c r="F548" s="4">
        <v>-3.4808573897943229E-2</v>
      </c>
      <c r="G548" s="4">
        <v>-9.0760937476757952E-2</v>
      </c>
      <c r="I548" s="4">
        <v>-4.6799999999999994E-2</v>
      </c>
      <c r="J548" s="4">
        <v>7.4999999999999997E-3</v>
      </c>
      <c r="L548" s="23">
        <f t="shared" si="1036"/>
        <v>-7.2978712123940526E-2</v>
      </c>
      <c r="M548" s="23">
        <f t="shared" si="1037"/>
        <v>-2.7268101309546537E-2</v>
      </c>
      <c r="N548" s="23">
        <f t="shared" si="1038"/>
        <v>-0.10469768061996149</v>
      </c>
      <c r="O548" s="23">
        <f t="shared" si="1039"/>
        <v>-9.8260937476757959E-2</v>
      </c>
      <c r="P548" s="40">
        <f t="shared" si="973"/>
        <v>1</v>
      </c>
      <c r="Q548" s="40">
        <f t="shared" ref="Q548" si="1106">MAX(0.25,SLOPE(M513:M548,$I513:$I548))</f>
        <v>0.73950465367232909</v>
      </c>
      <c r="R548" s="40">
        <f t="shared" ref="R548:S548" si="1107">SLOPE(N513:N548,$I513:$I548)</f>
        <v>1.8172103887198887</v>
      </c>
      <c r="S548" s="40">
        <f t="shared" si="1107"/>
        <v>1.5147003945649666</v>
      </c>
      <c r="T548" s="29">
        <f t="shared" si="1047"/>
        <v>7.6281395060217722E-3</v>
      </c>
      <c r="U548" s="43"/>
      <c r="V548" s="23">
        <f>'Conservative Formula 2025'!M548-J548</f>
        <v>-5.6652119185352338E-2</v>
      </c>
      <c r="W548" s="23">
        <f>'Conservative Formula 2025'!N548-J548</f>
        <v>-0.11479618497155669</v>
      </c>
      <c r="X548" s="40">
        <f t="shared" si="976"/>
        <v>0.91142890494792128</v>
      </c>
      <c r="Y548" s="40">
        <f t="shared" si="977"/>
        <v>1.9093176862792014</v>
      </c>
      <c r="Z548" s="29">
        <f t="shared" si="1044"/>
        <v>-1.9024097040810442E-3</v>
      </c>
      <c r="AA548" s="6"/>
    </row>
    <row r="549" spans="1:27" x14ac:dyDescent="0.2">
      <c r="A549" s="24">
        <v>27208</v>
      </c>
      <c r="B549" s="4">
        <v>-2.2410453663051944E-2</v>
      </c>
      <c r="C549" s="4">
        <v>-2.1168013944779629E-2</v>
      </c>
      <c r="D549" s="4">
        <v>-3.1041089123290511E-2</v>
      </c>
      <c r="E549" s="4">
        <v>-1.2700020089007502E-2</v>
      </c>
      <c r="F549" s="4">
        <v>-2.074191542586179E-2</v>
      </c>
      <c r="G549" s="4">
        <v>-3.3848746271472052E-2</v>
      </c>
      <c r="I549" s="4">
        <v>-2.8300000000000002E-2</v>
      </c>
      <c r="J549" s="4">
        <v>6.0000000000000001E-3</v>
      </c>
      <c r="L549" s="23">
        <f t="shared" si="1036"/>
        <v>-2.8410453663051942E-2</v>
      </c>
      <c r="M549" s="23">
        <f t="shared" si="1037"/>
        <v>-1.8700020089007501E-2</v>
      </c>
      <c r="N549" s="23">
        <f t="shared" si="1038"/>
        <v>-3.7041089123290509E-2</v>
      </c>
      <c r="O549" s="23">
        <f t="shared" si="1039"/>
        <v>-3.9848746271472051E-2</v>
      </c>
      <c r="P549" s="40">
        <f t="shared" si="973"/>
        <v>1</v>
      </c>
      <c r="Q549" s="40">
        <f t="shared" ref="Q549" si="1108">MAX(0.25,SLOPE(M514:M549,$I514:$I549))</f>
        <v>0.73950608272117135</v>
      </c>
      <c r="R549" s="40">
        <f t="shared" ref="R549:S549" si="1109">SLOPE(N514:N549,$I514:$I549)</f>
        <v>1.8113474123038293</v>
      </c>
      <c r="S549" s="40">
        <f t="shared" si="1109"/>
        <v>1.5114701687882495</v>
      </c>
      <c r="T549" s="29">
        <f t="shared" si="1047"/>
        <v>-3.5030914545595079E-3</v>
      </c>
      <c r="U549" s="43"/>
      <c r="V549" s="23">
        <f>'Conservative Formula 2025'!M549-J549</f>
        <v>-2.5790565247650325E-2</v>
      </c>
      <c r="W549" s="23">
        <f>'Conservative Formula 2025'!N549-J549</f>
        <v>-4.7306949379496636E-2</v>
      </c>
      <c r="X549" s="40">
        <f t="shared" si="976"/>
        <v>0.91415418567219664</v>
      </c>
      <c r="Y549" s="40">
        <f t="shared" si="977"/>
        <v>1.9027297055665979</v>
      </c>
      <c r="Z549" s="29">
        <f t="shared" si="1044"/>
        <v>-3.5199606383246075E-3</v>
      </c>
      <c r="AA549" s="6"/>
    </row>
    <row r="550" spans="1:27" x14ac:dyDescent="0.2">
      <c r="A550" s="24">
        <v>27241</v>
      </c>
      <c r="B550" s="4">
        <v>-2.6231207232526477E-2</v>
      </c>
      <c r="C550" s="4">
        <v>-4.2830631148665255E-2</v>
      </c>
      <c r="D550" s="4">
        <v>-5.3375366963985038E-2</v>
      </c>
      <c r="E550" s="4">
        <v>-8.4221784846160719E-2</v>
      </c>
      <c r="F550" s="4">
        <v>-5.9875715276799135E-2</v>
      </c>
      <c r="G550" s="4">
        <v>-5.2885257819477727E-2</v>
      </c>
      <c r="I550" s="4">
        <v>-8.0500000000000002E-2</v>
      </c>
      <c r="J550" s="4">
        <v>6.9999999999999993E-3</v>
      </c>
      <c r="L550" s="23">
        <f t="shared" si="1036"/>
        <v>-3.3231207232526476E-2</v>
      </c>
      <c r="M550" s="23">
        <f t="shared" si="1037"/>
        <v>-9.1221784846160725E-2</v>
      </c>
      <c r="N550" s="23">
        <f t="shared" si="1038"/>
        <v>-6.0375366963985037E-2</v>
      </c>
      <c r="O550" s="23">
        <f t="shared" si="1039"/>
        <v>-5.9885257819477726E-2</v>
      </c>
      <c r="P550" s="40">
        <f t="shared" ref="P550:P613" si="1110">MIN(1,MAX(0.25,SLOPE(L515:L550,$I515:$I550)))</f>
        <v>1</v>
      </c>
      <c r="Q550" s="40">
        <f t="shared" ref="Q550" si="1111">MAX(0.25,SLOPE(M515:M550,$I515:$I550))</f>
        <v>0.77821302609841747</v>
      </c>
      <c r="R550" s="40">
        <f t="shared" ref="R550:S550" si="1112">SLOPE(N515:N550,$I515:$I550)</f>
        <v>1.6991744803765221</v>
      </c>
      <c r="S550" s="40">
        <f t="shared" si="1112"/>
        <v>1.4252297890868644</v>
      </c>
      <c r="T550" s="29">
        <f t="shared" si="1047"/>
        <v>-4.1816972228323444E-2</v>
      </c>
      <c r="U550" s="43"/>
      <c r="V550" s="23">
        <f>'Conservative Formula 2025'!M550-J550</f>
        <v>-2.3121680000000804E-2</v>
      </c>
      <c r="W550" s="23">
        <f>'Conservative Formula 2025'!N550-J550</f>
        <v>-9.1606370000000381E-2</v>
      </c>
      <c r="X550" s="40">
        <f t="shared" ref="X550:X613" si="1113">SLOPE(V515:V550,$I515:$I550)</f>
        <v>0.85150863782177622</v>
      </c>
      <c r="Y550" s="40">
        <f t="shared" ref="Y550:Y613" si="1114">SLOPE(W515:W550,$I515:$I550)</f>
        <v>1.8212578185265937</v>
      </c>
      <c r="Z550" s="29">
        <f t="shared" si="1044"/>
        <v>2.2851733928645406E-2</v>
      </c>
      <c r="AA550" s="6"/>
    </row>
    <row r="551" spans="1:27" x14ac:dyDescent="0.2">
      <c r="A551" s="24">
        <v>27271</v>
      </c>
      <c r="B551" s="4">
        <v>-6.3933367660731544E-2</v>
      </c>
      <c r="C551" s="4">
        <v>-8.4083629238376201E-2</v>
      </c>
      <c r="D551" s="4">
        <v>-6.7287615415974833E-2</v>
      </c>
      <c r="E551" s="4">
        <v>-8.1384048324396274E-2</v>
      </c>
      <c r="F551" s="4">
        <v>-9.1836946801801655E-2</v>
      </c>
      <c r="G551" s="4">
        <v>-9.1912434935996878E-2</v>
      </c>
      <c r="I551" s="4">
        <v>-9.35E-2</v>
      </c>
      <c r="J551" s="4">
        <v>6.0000000000000001E-3</v>
      </c>
      <c r="L551" s="23">
        <f t="shared" si="1036"/>
        <v>-6.9933367660731549E-2</v>
      </c>
      <c r="M551" s="23">
        <f t="shared" si="1037"/>
        <v>-8.738404832439628E-2</v>
      </c>
      <c r="N551" s="23">
        <f t="shared" si="1038"/>
        <v>-7.3287615415974838E-2</v>
      </c>
      <c r="O551" s="23">
        <f t="shared" si="1039"/>
        <v>-9.7912434935996884E-2</v>
      </c>
      <c r="P551" s="40">
        <f t="shared" si="1110"/>
        <v>1</v>
      </c>
      <c r="Q551" s="40">
        <f t="shared" ref="Q551" si="1115">MAX(0.25,SLOPE(M516:M551,$I516:$I551))</f>
        <v>0.79887217686522538</v>
      </c>
      <c r="R551" s="40">
        <f t="shared" ref="R551:S551" si="1116">SLOPE(N516:N551,$I516:$I551)</f>
        <v>1.5876590965698236</v>
      </c>
      <c r="S551" s="40">
        <f t="shared" si="1116"/>
        <v>1.355473390831915</v>
      </c>
      <c r="T551" s="29">
        <f t="shared" si="1047"/>
        <v>-3.5195370450904456E-2</v>
      </c>
      <c r="U551" s="43"/>
      <c r="V551" s="23">
        <f>'Conservative Formula 2025'!M551-J551</f>
        <v>-5.3442176701454118E-2</v>
      </c>
      <c r="W551" s="23">
        <f>'Conservative Formula 2025'!N551-J551</f>
        <v>-0.11171983695625021</v>
      </c>
      <c r="X551" s="40">
        <f t="shared" si="1113"/>
        <v>0.80826584336036011</v>
      </c>
      <c r="Y551" s="40">
        <f t="shared" si="1114"/>
        <v>1.7300046277686014</v>
      </c>
      <c r="Z551" s="29">
        <f t="shared" si="1044"/>
        <v>-1.4196235320460548E-3</v>
      </c>
      <c r="AA551" s="6"/>
    </row>
    <row r="552" spans="1:27" x14ac:dyDescent="0.2">
      <c r="A552" s="24">
        <v>27302</v>
      </c>
      <c r="B552" s="4">
        <v>-5.6397233383601031E-2</v>
      </c>
      <c r="C552" s="4">
        <v>-8.8531451955751628E-2</v>
      </c>
      <c r="D552" s="4">
        <v>-0.11290529712632269</v>
      </c>
      <c r="E552" s="4">
        <v>-0.11163102534865599</v>
      </c>
      <c r="F552" s="4">
        <v>-0.11577593677135811</v>
      </c>
      <c r="G552" s="4">
        <v>-0.10555418749581824</v>
      </c>
      <c r="I552" s="4">
        <v>-0.1177</v>
      </c>
      <c r="J552" s="4">
        <v>8.1000000000000013E-3</v>
      </c>
      <c r="L552" s="23">
        <f t="shared" si="1036"/>
        <v>-6.4497233383601027E-2</v>
      </c>
      <c r="M552" s="23">
        <f t="shared" si="1037"/>
        <v>-0.11973102534865598</v>
      </c>
      <c r="N552" s="23">
        <f t="shared" si="1038"/>
        <v>-0.12100529712632269</v>
      </c>
      <c r="O552" s="23">
        <f t="shared" si="1039"/>
        <v>-0.11365418749581824</v>
      </c>
      <c r="P552" s="40">
        <f t="shared" si="1110"/>
        <v>0.92997853769683503</v>
      </c>
      <c r="Q552" s="40">
        <f t="shared" ref="Q552" si="1117">MAX(0.25,SLOPE(M517:M552,$I517:$I552))</f>
        <v>0.83608315700674207</v>
      </c>
      <c r="R552" s="40">
        <f t="shared" ref="R552:S552" si="1118">SLOPE(N517:N552,$I517:$I552)</f>
        <v>1.491286336253558</v>
      </c>
      <c r="S552" s="40">
        <f t="shared" si="1118"/>
        <v>1.2866189353238284</v>
      </c>
      <c r="T552" s="29">
        <f t="shared" si="1047"/>
        <v>-2.7153899716357177E-2</v>
      </c>
      <c r="U552" s="43"/>
      <c r="V552" s="23">
        <f>'Conservative Formula 2025'!M552-J552</f>
        <v>-5.9943662278311612E-2</v>
      </c>
      <c r="W552" s="23">
        <f>'Conservative Formula 2025'!N552-J552</f>
        <v>-0.135299749067334</v>
      </c>
      <c r="X552" s="40">
        <f t="shared" si="1113"/>
        <v>0.76771525126122531</v>
      </c>
      <c r="Y552" s="40">
        <f t="shared" si="1114"/>
        <v>1.6158836661010076</v>
      </c>
      <c r="Z552" s="29">
        <f t="shared" si="1044"/>
        <v>4.0444381601784374E-3</v>
      </c>
      <c r="AA552" s="6"/>
    </row>
    <row r="553" spans="1:27" x14ac:dyDescent="0.2">
      <c r="A553" s="24">
        <v>27333</v>
      </c>
      <c r="B553" s="4">
        <v>6.4162669472856315E-2</v>
      </c>
      <c r="C553" s="4">
        <v>0.11076722427255015</v>
      </c>
      <c r="D553" s="4">
        <v>0.1113713525257074</v>
      </c>
      <c r="E553" s="4">
        <v>0.15244770625415649</v>
      </c>
      <c r="F553" s="4">
        <v>0.20108865445955826</v>
      </c>
      <c r="G553" s="4">
        <v>0.17255055839959321</v>
      </c>
      <c r="I553" s="4">
        <v>0.161</v>
      </c>
      <c r="J553" s="4">
        <v>5.1000000000000004E-3</v>
      </c>
      <c r="L553" s="23">
        <f t="shared" si="1036"/>
        <v>5.9062669472856315E-2</v>
      </c>
      <c r="M553" s="23">
        <f t="shared" si="1037"/>
        <v>0.1473477062541565</v>
      </c>
      <c r="N553" s="23">
        <f t="shared" si="1038"/>
        <v>0.10627135252570741</v>
      </c>
      <c r="O553" s="23">
        <f t="shared" si="1039"/>
        <v>0.16745055839959322</v>
      </c>
      <c r="P553" s="40">
        <f t="shared" si="1110"/>
        <v>0.77447230297484704</v>
      </c>
      <c r="Q553" s="40">
        <f t="shared" ref="Q553" si="1119">MAX(0.25,SLOPE(M518:M553,$I518:$I553))</f>
        <v>0.85843688363852744</v>
      </c>
      <c r="R553" s="40">
        <f t="shared" ref="R553:S553" si="1120">SLOPE(N518:N553,$I518:$I553)</f>
        <v>1.2648339985460875</v>
      </c>
      <c r="S553" s="40">
        <f t="shared" si="1120"/>
        <v>1.2213341047947186</v>
      </c>
      <c r="T553" s="29">
        <f t="shared" si="1047"/>
        <v>1.9168067935659741E-2</v>
      </c>
      <c r="U553" s="43"/>
      <c r="V553" s="23">
        <f>'Conservative Formula 2025'!M553-J553</f>
        <v>9.4153940594059127E-2</v>
      </c>
      <c r="W553" s="23">
        <f>'Conservative Formula 2025'!N553-J553</f>
        <v>0.17509397979798236</v>
      </c>
      <c r="X553" s="40">
        <f t="shared" si="1113"/>
        <v>0.699235240456343</v>
      </c>
      <c r="Y553" s="40">
        <f t="shared" si="1114"/>
        <v>1.4952239092405357</v>
      </c>
      <c r="Z553" s="29">
        <f t="shared" si="1044"/>
        <v>1.4283712689272074E-2</v>
      </c>
      <c r="AA553" s="6"/>
    </row>
    <row r="554" spans="1:27" x14ac:dyDescent="0.2">
      <c r="A554" s="24">
        <v>27362</v>
      </c>
      <c r="B554" s="4">
        <v>-3.7311237999216762E-2</v>
      </c>
      <c r="C554" s="4">
        <v>-5.2957188663666055E-2</v>
      </c>
      <c r="D554" s="4">
        <v>-5.2750648562001512E-2</v>
      </c>
      <c r="E554" s="4">
        <v>-5.021375507756598E-2</v>
      </c>
      <c r="F554" s="4">
        <v>-3.3761647259501926E-2</v>
      </c>
      <c r="G554" s="4">
        <v>-1.4289842611487802E-2</v>
      </c>
      <c r="I554" s="4">
        <v>-4.5100000000000001E-2</v>
      </c>
      <c r="J554" s="4">
        <v>5.4000000000000003E-3</v>
      </c>
      <c r="L554" s="23">
        <f t="shared" si="1036"/>
        <v>-4.2711237999216764E-2</v>
      </c>
      <c r="M554" s="23">
        <f t="shared" si="1037"/>
        <v>-5.5613755077565982E-2</v>
      </c>
      <c r="N554" s="23">
        <f t="shared" si="1038"/>
        <v>-5.8150648562001514E-2</v>
      </c>
      <c r="O554" s="23">
        <f t="shared" si="1039"/>
        <v>-1.9689842611487804E-2</v>
      </c>
      <c r="P554" s="40">
        <f t="shared" si="1110"/>
        <v>0.77769090806290775</v>
      </c>
      <c r="Q554" s="40">
        <f t="shared" ref="Q554" si="1121">MAX(0.25,SLOPE(M519:M554,$I519:$I554))</f>
        <v>0.86399384211481833</v>
      </c>
      <c r="R554" s="40">
        <f t="shared" ref="R554:S554" si="1122">SLOPE(N519:N554,$I519:$I554)</f>
        <v>1.2638228375686713</v>
      </c>
      <c r="S554" s="40">
        <f t="shared" si="1122"/>
        <v>1.2083202116141032</v>
      </c>
      <c r="T554" s="29">
        <f t="shared" si="1047"/>
        <v>-2.8918611582723269E-2</v>
      </c>
      <c r="U554" s="43"/>
      <c r="V554" s="23">
        <f>'Conservative Formula 2025'!M554-J554</f>
        <v>-2.9584353394203552E-2</v>
      </c>
      <c r="W554" s="23">
        <f>'Conservative Formula 2025'!N554-J554</f>
        <v>-2.2765387235341203E-2</v>
      </c>
      <c r="X554" s="40">
        <f t="shared" si="1113"/>
        <v>0.70156013567524378</v>
      </c>
      <c r="Y554" s="40">
        <f t="shared" si="1114"/>
        <v>1.4766657751732897</v>
      </c>
      <c r="Z554" s="29">
        <f t="shared" si="1044"/>
        <v>-2.7084182361723611E-2</v>
      </c>
      <c r="AA554" s="6"/>
    </row>
    <row r="555" spans="1:27" x14ac:dyDescent="0.2">
      <c r="A555" s="24">
        <v>27394</v>
      </c>
      <c r="B555" s="4">
        <v>-5.1567120228601881E-2</v>
      </c>
      <c r="C555" s="4">
        <v>-6.9759330298827082E-2</v>
      </c>
      <c r="D555" s="4">
        <v>-8.272115295514193E-2</v>
      </c>
      <c r="E555" s="4">
        <v>-1.7081346018218424E-2</v>
      </c>
      <c r="F555" s="4">
        <v>-2.2186658299922835E-2</v>
      </c>
      <c r="G555" s="4">
        <v>-4.3900502592260748E-2</v>
      </c>
      <c r="I555" s="4">
        <v>-3.4500000000000003E-2</v>
      </c>
      <c r="J555" s="4">
        <v>6.9999999999999993E-3</v>
      </c>
      <c r="L555" s="23">
        <f t="shared" si="1036"/>
        <v>-5.8567120228601881E-2</v>
      </c>
      <c r="M555" s="23">
        <f t="shared" si="1037"/>
        <v>-2.4081346018218423E-2</v>
      </c>
      <c r="N555" s="23">
        <f t="shared" si="1038"/>
        <v>-8.9721152955141936E-2</v>
      </c>
      <c r="O555" s="23">
        <f t="shared" si="1039"/>
        <v>-5.0900502592260748E-2</v>
      </c>
      <c r="P555" s="40">
        <f t="shared" si="1110"/>
        <v>0.75494453951052887</v>
      </c>
      <c r="Q555" s="40">
        <f t="shared" ref="Q555" si="1123">MAX(0.25,SLOPE(M520:M555,$I520:$I555))</f>
        <v>0.85987274478103559</v>
      </c>
      <c r="R555" s="40">
        <f t="shared" ref="R555:S555" si="1124">SLOPE(N520:N555,$I520:$I555)</f>
        <v>1.2333526205979322</v>
      </c>
      <c r="S555" s="40">
        <f t="shared" si="1124"/>
        <v>1.2102630669936267</v>
      </c>
      <c r="T555" s="29">
        <f t="shared" si="1047"/>
        <v>4.9678825307574032E-3</v>
      </c>
      <c r="U555" s="43"/>
      <c r="V555" s="23">
        <f>'Conservative Formula 2025'!M555-J555</f>
        <v>-3.3280771973722027E-2</v>
      </c>
      <c r="W555" s="23">
        <f>'Conservative Formula 2025'!N555-J555</f>
        <v>-7.8535859500275418E-2</v>
      </c>
      <c r="X555" s="40">
        <f t="shared" si="1113"/>
        <v>0.68909350717106277</v>
      </c>
      <c r="Y555" s="40">
        <f t="shared" si="1114"/>
        <v>1.4492912818202714</v>
      </c>
      <c r="Z555" s="29">
        <f t="shared" si="1044"/>
        <v>5.7463557938888868E-3</v>
      </c>
      <c r="AA555" s="6"/>
    </row>
    <row r="556" spans="1:27" x14ac:dyDescent="0.2">
      <c r="A556" s="24">
        <v>27425</v>
      </c>
      <c r="B556" s="4">
        <v>0.26366559857758487</v>
      </c>
      <c r="C556" s="4">
        <v>0.30156105488331453</v>
      </c>
      <c r="D556" s="4">
        <v>0.33455002991187532</v>
      </c>
      <c r="E556" s="4">
        <v>0.14036499660242741</v>
      </c>
      <c r="F556" s="4">
        <v>0.11259628036662672</v>
      </c>
      <c r="G556" s="4">
        <v>0.13373264788597194</v>
      </c>
      <c r="I556" s="4">
        <v>0.1366</v>
      </c>
      <c r="J556" s="4">
        <v>5.7999999999999996E-3</v>
      </c>
      <c r="L556" s="23">
        <f t="shared" si="1036"/>
        <v>0.25786559857758484</v>
      </c>
      <c r="M556" s="23">
        <f t="shared" si="1037"/>
        <v>0.13456499660242741</v>
      </c>
      <c r="N556" s="23">
        <f t="shared" si="1038"/>
        <v>0.3287500299118753</v>
      </c>
      <c r="O556" s="23">
        <f t="shared" si="1039"/>
        <v>0.12793264788597195</v>
      </c>
      <c r="P556" s="40">
        <f t="shared" si="1110"/>
        <v>0.94655034863800991</v>
      </c>
      <c r="Q556" s="40">
        <f t="shared" ref="Q556" si="1125">MAX(0.25,SLOPE(M521:M556,$I521:$I556))</f>
        <v>0.88390788359151262</v>
      </c>
      <c r="R556" s="40">
        <f t="shared" ref="R556:S556" si="1126">SLOPE(N521:N556,$I521:$I556)</f>
        <v>1.417837634421202</v>
      </c>
      <c r="S556" s="40">
        <f t="shared" si="1126"/>
        <v>1.1577405796806246</v>
      </c>
      <c r="T556" s="29">
        <f t="shared" si="1047"/>
        <v>6.2903311827194192E-2</v>
      </c>
      <c r="U556" s="43"/>
      <c r="V556" s="23">
        <f>'Conservative Formula 2025'!M556-J556</f>
        <v>0.189664579999999</v>
      </c>
      <c r="W556" s="23">
        <f>'Conservative Formula 2025'!N556-J556</f>
        <v>0.30704215999999973</v>
      </c>
      <c r="X556" s="40">
        <f t="shared" si="1113"/>
        <v>0.80380829953931909</v>
      </c>
      <c r="Y556" s="40">
        <f t="shared" si="1114"/>
        <v>1.5973908243634185</v>
      </c>
      <c r="Z556" s="29">
        <f t="shared" si="1044"/>
        <v>6.3381035413548364E-2</v>
      </c>
      <c r="AA556" s="6"/>
    </row>
    <row r="557" spans="1:27" x14ac:dyDescent="0.2">
      <c r="A557" s="24">
        <v>27453</v>
      </c>
      <c r="B557" s="4">
        <v>2.1115376356493964E-2</v>
      </c>
      <c r="C557" s="4">
        <v>6.0189665518441515E-2</v>
      </c>
      <c r="D557" s="4">
        <v>4.584686470371957E-2</v>
      </c>
      <c r="E557" s="4">
        <v>7.3257480142897569E-2</v>
      </c>
      <c r="F557" s="4">
        <v>4.5872139421885283E-2</v>
      </c>
      <c r="G557" s="4">
        <v>5.8900678989577626E-2</v>
      </c>
      <c r="I557" s="4">
        <v>5.5599999999999997E-2</v>
      </c>
      <c r="J557" s="4">
        <v>4.3E-3</v>
      </c>
      <c r="L557" s="23">
        <f t="shared" si="1036"/>
        <v>1.6815376356493966E-2</v>
      </c>
      <c r="M557" s="23">
        <f t="shared" si="1037"/>
        <v>6.895748014289757E-2</v>
      </c>
      <c r="N557" s="23">
        <f t="shared" si="1038"/>
        <v>4.1546864703719572E-2</v>
      </c>
      <c r="O557" s="23">
        <f t="shared" si="1039"/>
        <v>5.4600678989577628E-2</v>
      </c>
      <c r="P557" s="40">
        <f t="shared" si="1110"/>
        <v>0.92823369220629259</v>
      </c>
      <c r="Q557" s="40">
        <f t="shared" ref="Q557" si="1127">MAX(0.25,SLOPE(M522:M557,$I522:$I557))</f>
        <v>0.89586442165410407</v>
      </c>
      <c r="R557" s="40">
        <f t="shared" ref="R557:S557" si="1128">SLOPE(N522:N557,$I522:$I557)</f>
        <v>1.4034646043227765</v>
      </c>
      <c r="S557" s="40">
        <f t="shared" si="1128"/>
        <v>1.1483742309414682</v>
      </c>
      <c r="T557" s="29">
        <f t="shared" si="1047"/>
        <v>9.6574222288430128E-3</v>
      </c>
      <c r="U557" s="43"/>
      <c r="V557" s="23">
        <f>'Conservative Formula 2025'!M557-J557</f>
        <v>9.8867284031955698E-3</v>
      </c>
      <c r="W557" s="23">
        <f>'Conservative Formula 2025'!N557-J557</f>
        <v>9.8849831069455635E-2</v>
      </c>
      <c r="X557" s="40">
        <f t="shared" si="1113"/>
        <v>0.78192845507734299</v>
      </c>
      <c r="Y557" s="40">
        <f t="shared" si="1114"/>
        <v>1.609263102831592</v>
      </c>
      <c r="Z557" s="29">
        <f t="shared" si="1044"/>
        <v>-4.9582199069793824E-2</v>
      </c>
      <c r="AA557" s="6"/>
    </row>
    <row r="558" spans="1:27" x14ac:dyDescent="0.2">
      <c r="A558" s="24">
        <v>27484</v>
      </c>
      <c r="B558" s="4">
        <v>4.6777256294267877E-2</v>
      </c>
      <c r="C558" s="4">
        <v>9.1296238842774713E-2</v>
      </c>
      <c r="D558" s="4">
        <v>0.11450026816280201</v>
      </c>
      <c r="E558" s="4">
        <v>6.3790612878622532E-3</v>
      </c>
      <c r="F558" s="4">
        <v>4.0867228797170307E-2</v>
      </c>
      <c r="G558" s="4">
        <v>7.8314857024359474E-2</v>
      </c>
      <c r="I558" s="4">
        <v>2.6600000000000002E-2</v>
      </c>
      <c r="J558" s="4">
        <v>4.0999999999999995E-3</v>
      </c>
      <c r="L558" s="23">
        <f t="shared" si="1036"/>
        <v>4.2677256294267878E-2</v>
      </c>
      <c r="M558" s="23">
        <f t="shared" si="1037"/>
        <v>2.2790612878622538E-3</v>
      </c>
      <c r="N558" s="23">
        <f t="shared" si="1038"/>
        <v>0.11040026816280202</v>
      </c>
      <c r="O558" s="23">
        <f t="shared" si="1039"/>
        <v>7.4214857024359482E-2</v>
      </c>
      <c r="P558" s="40">
        <f t="shared" si="1110"/>
        <v>0.93445405638544388</v>
      </c>
      <c r="Q558" s="40">
        <f t="shared" ref="Q558" si="1129">MAX(0.25,SLOPE(M523:M558,$I523:$I558))</f>
        <v>0.88769043083677313</v>
      </c>
      <c r="R558" s="40">
        <f t="shared" ref="R558:S558" si="1130">SLOPE(N523:N558,$I523:$I558)</f>
        <v>1.4278336601104766</v>
      </c>
      <c r="S558" s="40">
        <f t="shared" si="1130"/>
        <v>1.1658529182139861</v>
      </c>
      <c r="T558" s="29">
        <f t="shared" si="1047"/>
        <v>-4.7383931300633349E-2</v>
      </c>
      <c r="U558" s="43"/>
      <c r="V558" s="23">
        <f>'Conservative Formula 2025'!M558-J558</f>
        <v>4.3204077037758186E-2</v>
      </c>
      <c r="W558" s="23">
        <f>'Conservative Formula 2025'!N558-J558</f>
        <v>9.2749955837332587E-2</v>
      </c>
      <c r="X558" s="40">
        <f t="shared" si="1113"/>
        <v>0.78674680171168998</v>
      </c>
      <c r="Y558" s="40">
        <f t="shared" si="1114"/>
        <v>1.6306264775779145</v>
      </c>
      <c r="Z558" s="29">
        <f t="shared" si="1044"/>
        <v>-2.3818123338291766E-3</v>
      </c>
      <c r="AA558" s="6"/>
    </row>
    <row r="559" spans="1:27" x14ac:dyDescent="0.2">
      <c r="A559" s="24">
        <v>27514</v>
      </c>
      <c r="B559" s="4">
        <v>2.4735041060960805E-2</v>
      </c>
      <c r="C559" s="4">
        <v>4.3874831913276457E-2</v>
      </c>
      <c r="D559" s="4">
        <v>3.1617296700305442E-2</v>
      </c>
      <c r="E559" s="4">
        <v>3.5270922080291367E-2</v>
      </c>
      <c r="F559" s="4">
        <v>5.7064181347609821E-2</v>
      </c>
      <c r="G559" s="4">
        <v>8.4466265941036012E-2</v>
      </c>
      <c r="I559" s="4">
        <v>4.2300000000000004E-2</v>
      </c>
      <c r="J559" s="4">
        <v>4.4000000000000003E-3</v>
      </c>
      <c r="L559" s="23">
        <f t="shared" si="1036"/>
        <v>2.0335041060960804E-2</v>
      </c>
      <c r="M559" s="23">
        <f t="shared" si="1037"/>
        <v>3.0870922080291366E-2</v>
      </c>
      <c r="N559" s="23">
        <f t="shared" si="1038"/>
        <v>2.7217296700305441E-2</v>
      </c>
      <c r="O559" s="23">
        <f t="shared" si="1039"/>
        <v>8.0066265941036011E-2</v>
      </c>
      <c r="P559" s="40">
        <f t="shared" si="1110"/>
        <v>0.92638826574284994</v>
      </c>
      <c r="Q559" s="40">
        <f t="shared" ref="Q559" si="1131">MAX(0.25,SLOPE(M524:M559,$I524:$I559))</f>
        <v>0.88466992548033008</v>
      </c>
      <c r="R559" s="40">
        <f t="shared" ref="R559:S559" si="1132">SLOPE(N524:N559,$I524:$I559)</f>
        <v>1.4158363219841068</v>
      </c>
      <c r="S559" s="40">
        <f t="shared" si="1132"/>
        <v>1.1794260617574377</v>
      </c>
      <c r="T559" s="29">
        <f t="shared" si="1047"/>
        <v>-1.5599996249536747E-2</v>
      </c>
      <c r="U559" s="43"/>
      <c r="V559" s="23">
        <f>'Conservative Formula 2025'!M559-J559</f>
        <v>3.1545629999999172E-2</v>
      </c>
      <c r="W559" s="23">
        <f>'Conservative Formula 2025'!N559-J559</f>
        <v>4.5822389999999838E-2</v>
      </c>
      <c r="X559" s="40">
        <f t="shared" si="1113"/>
        <v>0.78381335514007411</v>
      </c>
      <c r="Y559" s="40">
        <f t="shared" si="1114"/>
        <v>1.6243816785221001</v>
      </c>
      <c r="Z559" s="29">
        <f t="shared" si="1044"/>
        <v>1.1995197374004552E-2</v>
      </c>
      <c r="AA559" s="6"/>
    </row>
    <row r="560" spans="1:27" x14ac:dyDescent="0.2">
      <c r="A560" s="24">
        <v>27544</v>
      </c>
      <c r="B560" s="4">
        <v>5.5998877068939246E-2</v>
      </c>
      <c r="C560" s="4">
        <v>8.5270316817148695E-2</v>
      </c>
      <c r="D560" s="4">
        <v>8.7593016613869423E-2</v>
      </c>
      <c r="E560" s="4">
        <v>4.7534509712569895E-2</v>
      </c>
      <c r="F560" s="4">
        <v>6.1261967836048425E-2</v>
      </c>
      <c r="G560" s="4">
        <v>6.1928142397808861E-2</v>
      </c>
      <c r="I560" s="4">
        <v>5.1900000000000002E-2</v>
      </c>
      <c r="J560" s="4">
        <v>4.4000000000000003E-3</v>
      </c>
      <c r="L560" s="23">
        <f t="shared" si="1036"/>
        <v>5.1598877068939245E-2</v>
      </c>
      <c r="M560" s="23">
        <f t="shared" si="1037"/>
        <v>4.3134509712569893E-2</v>
      </c>
      <c r="N560" s="23">
        <f t="shared" si="1038"/>
        <v>8.3193016613869422E-2</v>
      </c>
      <c r="O560" s="23">
        <f t="shared" si="1039"/>
        <v>5.752814239780886E-2</v>
      </c>
      <c r="P560" s="40">
        <f t="shared" si="1110"/>
        <v>0.93298712506675552</v>
      </c>
      <c r="Q560" s="40">
        <f t="shared" ref="Q560" si="1133">MAX(0.25,SLOPE(M525:M560,$I525:$I560))</f>
        <v>0.88122246203044829</v>
      </c>
      <c r="R560" s="40">
        <f t="shared" ref="R560:S560" si="1134">SLOPE(N525:N560,$I525:$I560)</f>
        <v>1.4305078608358806</v>
      </c>
      <c r="S560" s="40">
        <f t="shared" si="1134"/>
        <v>1.1790909922715502</v>
      </c>
      <c r="T560" s="29">
        <f t="shared" si="1047"/>
        <v>-1.5392952771303633E-3</v>
      </c>
      <c r="U560" s="43"/>
      <c r="V560" s="23">
        <f>'Conservative Formula 2025'!M560-J560</f>
        <v>3.8765450653476877E-2</v>
      </c>
      <c r="W560" s="23">
        <f>'Conservative Formula 2025'!N560-J560</f>
        <v>6.6270768226184232E-2</v>
      </c>
      <c r="X560" s="40">
        <f t="shared" si="1113"/>
        <v>0.78232067396794969</v>
      </c>
      <c r="Y560" s="40">
        <f t="shared" si="1114"/>
        <v>1.6289293514200309</v>
      </c>
      <c r="Z560" s="29">
        <f t="shared" si="1044"/>
        <v>8.6599671908780262E-3</v>
      </c>
      <c r="AA560" s="6"/>
    </row>
    <row r="561" spans="1:27" x14ac:dyDescent="0.2">
      <c r="A561" s="24">
        <v>27575</v>
      </c>
      <c r="B561" s="4">
        <v>6.8751322872180332E-2</v>
      </c>
      <c r="C561" s="4">
        <v>8.290792321977869E-2</v>
      </c>
      <c r="D561" s="4">
        <v>8.3560399797410811E-2</v>
      </c>
      <c r="E561" s="4">
        <v>4.6970317005034623E-2</v>
      </c>
      <c r="F561" s="4">
        <v>5.1508427478510921E-2</v>
      </c>
      <c r="G561" s="4">
        <v>7.007342665436278E-2</v>
      </c>
      <c r="I561" s="4">
        <v>4.8300000000000003E-2</v>
      </c>
      <c r="J561" s="4">
        <v>4.0999999999999995E-3</v>
      </c>
      <c r="L561" s="23">
        <f t="shared" si="1036"/>
        <v>6.4651322872180339E-2</v>
      </c>
      <c r="M561" s="23">
        <f t="shared" si="1037"/>
        <v>4.2870317005034624E-2</v>
      </c>
      <c r="N561" s="23">
        <f t="shared" si="1038"/>
        <v>7.9460399797410819E-2</v>
      </c>
      <c r="O561" s="23">
        <f t="shared" si="1039"/>
        <v>6.5973426654362788E-2</v>
      </c>
      <c r="P561" s="40">
        <f t="shared" si="1110"/>
        <v>0.93889654912315457</v>
      </c>
      <c r="Q561" s="40">
        <f t="shared" ref="Q561" si="1135">MAX(0.25,SLOPE(M526:M561,$I526:$I561))</f>
        <v>0.88196934379109393</v>
      </c>
      <c r="R561" s="40">
        <f t="shared" ref="R561:S561" si="1136">SLOPE(N526:N561,$I526:$I561)</f>
        <v>1.4353232970034344</v>
      </c>
      <c r="S561" s="40">
        <f t="shared" si="1136"/>
        <v>1.1821296215957322</v>
      </c>
      <c r="T561" s="29">
        <f t="shared" si="1047"/>
        <v>3.2219473454866837E-3</v>
      </c>
      <c r="U561" s="43"/>
      <c r="V561" s="23">
        <f>'Conservative Formula 2025'!M561-J561</f>
        <v>5.3045443161462418E-2</v>
      </c>
      <c r="W561" s="23">
        <f>'Conservative Formula 2025'!N561-J561</f>
        <v>6.8058539444567412E-2</v>
      </c>
      <c r="X561" s="40">
        <f t="shared" si="1113"/>
        <v>0.78431333332056929</v>
      </c>
      <c r="Y561" s="40">
        <f t="shared" si="1114"/>
        <v>1.6263010002510885</v>
      </c>
      <c r="Z561" s="29">
        <f t="shared" si="1044"/>
        <v>2.6024093997591743E-2</v>
      </c>
      <c r="AA561" s="6"/>
    </row>
    <row r="562" spans="1:27" x14ac:dyDescent="0.2">
      <c r="A562" s="24">
        <v>27606</v>
      </c>
      <c r="B562" s="4">
        <v>-1.6495249371427101E-2</v>
      </c>
      <c r="C562" s="4">
        <v>-3.0778642062129546E-2</v>
      </c>
      <c r="D562" s="4">
        <v>-3.9258018014478591E-2</v>
      </c>
      <c r="E562" s="4">
        <v>-5.8684095568811712E-2</v>
      </c>
      <c r="F562" s="4">
        <v>-7.4588752263148095E-2</v>
      </c>
      <c r="G562" s="4">
        <v>-7.3091962110656383E-2</v>
      </c>
      <c r="I562" s="4">
        <v>-6.59E-2</v>
      </c>
      <c r="J562" s="4">
        <v>4.7999999999999996E-3</v>
      </c>
      <c r="L562" s="23">
        <f t="shared" si="1036"/>
        <v>-2.12952493714271E-2</v>
      </c>
      <c r="M562" s="23">
        <f t="shared" si="1037"/>
        <v>-6.348409556881171E-2</v>
      </c>
      <c r="N562" s="23">
        <f t="shared" si="1038"/>
        <v>-4.4058018014478589E-2</v>
      </c>
      <c r="O562" s="23">
        <f t="shared" si="1039"/>
        <v>-7.7891962110656382E-2</v>
      </c>
      <c r="P562" s="40">
        <f t="shared" si="1110"/>
        <v>0.92218754311456053</v>
      </c>
      <c r="Q562" s="40">
        <f t="shared" ref="Q562" si="1137">MAX(0.25,SLOPE(M527:M562,$I527:$I562))</f>
        <v>0.88471622680114459</v>
      </c>
      <c r="R562" s="40">
        <f t="shared" ref="R562:S562" si="1138">SLOPE(N527:N562,$I527:$I562)</f>
        <v>1.4112222363303357</v>
      </c>
      <c r="S562" s="40">
        <f t="shared" si="1138"/>
        <v>1.1805067938878482</v>
      </c>
      <c r="T562" s="29">
        <f t="shared" si="1047"/>
        <v>9.628376124618393E-4</v>
      </c>
      <c r="U562" s="43"/>
      <c r="V562" s="23">
        <f>'Conservative Formula 2025'!M562-J562</f>
        <v>-4.3480404040402404E-2</v>
      </c>
      <c r="W562" s="23">
        <f>'Conservative Formula 2025'!N562-J562</f>
        <v>-7.0832454545452811E-2</v>
      </c>
      <c r="X562" s="40">
        <f t="shared" si="1113"/>
        <v>0.78426015398201587</v>
      </c>
      <c r="Y562" s="40">
        <f t="shared" si="1114"/>
        <v>1.6066425871242118</v>
      </c>
      <c r="Z562" s="29">
        <f t="shared" si="1044"/>
        <v>-1.1883210349398404E-2</v>
      </c>
      <c r="AA562" s="6"/>
    </row>
    <row r="563" spans="1:27" x14ac:dyDescent="0.2">
      <c r="A563" s="24">
        <v>27635</v>
      </c>
      <c r="B563" s="4">
        <v>-2.6998822424757263E-2</v>
      </c>
      <c r="C563" s="4">
        <v>-5.7149257398156794E-2</v>
      </c>
      <c r="D563" s="4">
        <v>-7.9393300875617356E-2</v>
      </c>
      <c r="E563" s="4">
        <v>-1.4115749974657588E-2</v>
      </c>
      <c r="F563" s="4">
        <v>-1.9549241806102957E-2</v>
      </c>
      <c r="G563" s="4">
        <v>-3.6199774172622212E-2</v>
      </c>
      <c r="I563" s="4">
        <v>-2.8500000000000001E-2</v>
      </c>
      <c r="J563" s="4">
        <v>4.7999999999999996E-3</v>
      </c>
      <c r="L563" s="23">
        <f t="shared" si="1036"/>
        <v>-3.1798822424757262E-2</v>
      </c>
      <c r="M563" s="23">
        <f t="shared" si="1037"/>
        <v>-1.8915749974657586E-2</v>
      </c>
      <c r="N563" s="23">
        <f t="shared" si="1038"/>
        <v>-8.4193300875617355E-2</v>
      </c>
      <c r="O563" s="23">
        <f t="shared" si="1039"/>
        <v>-4.0999774172622211E-2</v>
      </c>
      <c r="P563" s="40">
        <f t="shared" si="1110"/>
        <v>0.92937789681003946</v>
      </c>
      <c r="Q563" s="40">
        <f t="shared" ref="Q563" si="1139">MAX(0.25,SLOPE(M528:M563,$I528:$I563))</f>
        <v>0.88347989730630616</v>
      </c>
      <c r="R563" s="40">
        <f t="shared" ref="R563:S563" si="1140">SLOPE(N528:N563,$I528:$I563)</f>
        <v>1.4330283267765098</v>
      </c>
      <c r="S563" s="40">
        <f t="shared" si="1140"/>
        <v>1.1844722494884707</v>
      </c>
      <c r="T563" s="29">
        <f t="shared" si="1047"/>
        <v>1.9263984400146535E-2</v>
      </c>
      <c r="U563" s="43"/>
      <c r="V563" s="23">
        <f>'Conservative Formula 2025'!M563-J563</f>
        <v>-1.2858731032248411E-2</v>
      </c>
      <c r="W563" s="23">
        <f>'Conservative Formula 2025'!N563-J563</f>
        <v>-6.377822656882523E-2</v>
      </c>
      <c r="X563" s="40">
        <f t="shared" si="1113"/>
        <v>0.78423010191445275</v>
      </c>
      <c r="Y563" s="40">
        <f t="shared" si="1114"/>
        <v>1.6181979020168975</v>
      </c>
      <c r="Z563" s="29">
        <f t="shared" si="1044"/>
        <v>2.3300584610420404E-2</v>
      </c>
      <c r="AA563" s="6"/>
    </row>
    <row r="564" spans="1:27" x14ac:dyDescent="0.2">
      <c r="A564" s="24">
        <v>27667</v>
      </c>
      <c r="B564" s="4">
        <v>-1.3494651151596426E-2</v>
      </c>
      <c r="C564" s="4">
        <v>-3.7207873404962344E-2</v>
      </c>
      <c r="D564" s="4">
        <v>-5.231792623326581E-2</v>
      </c>
      <c r="E564" s="4">
        <v>-2.6714840869622836E-2</v>
      </c>
      <c r="F564" s="4">
        <v>-4.2885470785290702E-2</v>
      </c>
      <c r="G564" s="4">
        <v>-4.7370695991458489E-2</v>
      </c>
      <c r="I564" s="4">
        <v>-4.2599999999999999E-2</v>
      </c>
      <c r="J564" s="4">
        <v>5.3E-3</v>
      </c>
      <c r="L564" s="23">
        <f t="shared" si="1036"/>
        <v>-1.8794651151596425E-2</v>
      </c>
      <c r="M564" s="23">
        <f t="shared" si="1037"/>
        <v>-3.2014840869622835E-2</v>
      </c>
      <c r="N564" s="23">
        <f t="shared" si="1038"/>
        <v>-5.7617926233265809E-2</v>
      </c>
      <c r="O564" s="23">
        <f t="shared" si="1039"/>
        <v>-5.2670695991458488E-2</v>
      </c>
      <c r="P564" s="40">
        <f t="shared" si="1110"/>
        <v>0.92518975619006738</v>
      </c>
      <c r="Q564" s="40">
        <f t="shared" ref="Q564" si="1141">MAX(0.25,SLOPE(M529:M564,$I529:$I564))</f>
        <v>0.88225158244493374</v>
      </c>
      <c r="R564" s="40">
        <f t="shared" ref="R564:S564" si="1142">SLOPE(N529:N564,$I529:$I564)</f>
        <v>1.432001347786535</v>
      </c>
      <c r="S564" s="40">
        <f t="shared" si="1142"/>
        <v>1.1841770766672126</v>
      </c>
      <c r="T564" s="29">
        <f t="shared" si="1047"/>
        <v>1.4107362188032019E-2</v>
      </c>
      <c r="U564" s="43"/>
      <c r="V564" s="23">
        <f>'Conservative Formula 2025'!M564-J564</f>
        <v>-1.9465554680377167E-2</v>
      </c>
      <c r="W564" s="23">
        <f>'Conservative Formula 2025'!N564-J564</f>
        <v>-6.955424842239824E-2</v>
      </c>
      <c r="X564" s="40">
        <f t="shared" si="1113"/>
        <v>0.78263448310041506</v>
      </c>
      <c r="Y564" s="40">
        <f t="shared" si="1114"/>
        <v>1.6170995981589014</v>
      </c>
      <c r="Z564" s="29">
        <f t="shared" si="1044"/>
        <v>1.8161306627174852E-2</v>
      </c>
      <c r="AA564" s="6"/>
    </row>
    <row r="565" spans="1:27" x14ac:dyDescent="0.2">
      <c r="A565" s="24">
        <v>27698</v>
      </c>
      <c r="B565" s="4">
        <v>4.2212892451553685E-2</v>
      </c>
      <c r="C565" s="4">
        <v>2.4482094632834794E-2</v>
      </c>
      <c r="D565" s="4">
        <v>7.3243366575588276E-3</v>
      </c>
      <c r="E565" s="4">
        <v>7.2495569383804748E-2</v>
      </c>
      <c r="F565" s="4">
        <v>5.5052443816629548E-2</v>
      </c>
      <c r="G565" s="4">
        <v>4.9149218562896335E-2</v>
      </c>
      <c r="I565" s="4">
        <v>5.3099999999999994E-2</v>
      </c>
      <c r="J565" s="4">
        <v>5.6000000000000008E-3</v>
      </c>
      <c r="L565" s="23">
        <f t="shared" si="1036"/>
        <v>3.6612892451553684E-2</v>
      </c>
      <c r="M565" s="23">
        <f t="shared" si="1037"/>
        <v>6.6895569383804754E-2</v>
      </c>
      <c r="N565" s="23">
        <f t="shared" si="1038"/>
        <v>1.7243366575588268E-3</v>
      </c>
      <c r="O565" s="23">
        <f t="shared" si="1039"/>
        <v>4.3549218562896334E-2</v>
      </c>
      <c r="P565" s="40">
        <f t="shared" si="1110"/>
        <v>0.91744770736662073</v>
      </c>
      <c r="Q565" s="40">
        <f t="shared" ref="Q565" si="1143">MAX(0.25,SLOPE(M530:M565,$I530:$I565))</f>
        <v>0.89107707103108313</v>
      </c>
      <c r="R565" s="40">
        <f t="shared" ref="R565:S565" si="1144">SLOPE(N530:N565,$I530:$I565)</f>
        <v>1.4012926647471124</v>
      </c>
      <c r="S565" s="40">
        <f t="shared" si="1144"/>
        <v>1.1780084963226634</v>
      </c>
      <c r="T565" s="29">
        <f t="shared" si="1047"/>
        <v>3.8708498451892198E-2</v>
      </c>
      <c r="U565" s="43"/>
      <c r="V565" s="23">
        <f>'Conservative Formula 2025'!M565-J565</f>
        <v>5.6345350293253875E-2</v>
      </c>
      <c r="W565" s="23">
        <f>'Conservative Formula 2025'!N565-J565</f>
        <v>1.272580999999922E-2</v>
      </c>
      <c r="X565" s="40">
        <f t="shared" si="1113"/>
        <v>0.7844437214481973</v>
      </c>
      <c r="Y565" s="40">
        <f t="shared" si="1114"/>
        <v>1.5890084719565405</v>
      </c>
      <c r="Z565" s="29">
        <f t="shared" si="1044"/>
        <v>6.412493657331271E-2</v>
      </c>
      <c r="AA565" s="6"/>
    </row>
    <row r="566" spans="1:27" x14ac:dyDescent="0.2">
      <c r="A566" s="24">
        <v>27726</v>
      </c>
      <c r="B566" s="4">
        <v>4.0568169732705384E-2</v>
      </c>
      <c r="C566" s="4">
        <v>3.2819431758454032E-2</v>
      </c>
      <c r="D566" s="4">
        <v>6.8009840540699251E-3</v>
      </c>
      <c r="E566" s="4">
        <v>3.344780902065847E-2</v>
      </c>
      <c r="F566" s="4">
        <v>2.5976623075344429E-2</v>
      </c>
      <c r="G566" s="4">
        <v>3.6633703899482395E-2</v>
      </c>
      <c r="I566" s="4">
        <v>2.64E-2</v>
      </c>
      <c r="J566" s="4">
        <v>4.0999999999999995E-3</v>
      </c>
      <c r="L566" s="23">
        <f t="shared" si="1036"/>
        <v>3.6468169732705384E-2</v>
      </c>
      <c r="M566" s="23">
        <f t="shared" si="1037"/>
        <v>2.934780902065847E-2</v>
      </c>
      <c r="N566" s="23">
        <f t="shared" si="1038"/>
        <v>2.7009840540699256E-3</v>
      </c>
      <c r="O566" s="23">
        <f t="shared" si="1039"/>
        <v>3.2533703899482395E-2</v>
      </c>
      <c r="P566" s="40">
        <f t="shared" si="1110"/>
        <v>0.91398924815774985</v>
      </c>
      <c r="Q566" s="40">
        <f t="shared" ref="Q566" si="1145">MAX(0.25,SLOPE(M531:M566,$I531:$I566))</f>
        <v>0.89367329825128516</v>
      </c>
      <c r="R566" s="40">
        <f t="shared" ref="R566:S566" si="1146">SLOPE(N531:N566,$I531:$I566)</f>
        <v>1.4005449207971052</v>
      </c>
      <c r="S566" s="40">
        <f t="shared" si="1146"/>
        <v>1.1761343740924661</v>
      </c>
      <c r="T566" s="29">
        <f t="shared" si="1047"/>
        <v>2.156987859897996E-2</v>
      </c>
      <c r="U566" s="43"/>
      <c r="V566" s="23">
        <f>'Conservative Formula 2025'!M566-J566</f>
        <v>3.4745086252306427E-2</v>
      </c>
      <c r="W566" s="23">
        <f>'Conservative Formula 2025'!N566-J566</f>
        <v>2.2129062491610611E-2</v>
      </c>
      <c r="X566" s="40">
        <f t="shared" si="1113"/>
        <v>0.78316874044691276</v>
      </c>
      <c r="Y566" s="40">
        <f t="shared" si="1114"/>
        <v>1.5817861765095633</v>
      </c>
      <c r="Z566" s="29">
        <f t="shared" si="1044"/>
        <v>3.0366309831257397E-2</v>
      </c>
      <c r="AA566" s="6"/>
    </row>
    <row r="567" spans="1:27" x14ac:dyDescent="0.2">
      <c r="A567" s="24">
        <v>27759</v>
      </c>
      <c r="B567" s="4">
        <v>-7.1016279333997456E-3</v>
      </c>
      <c r="C567" s="4">
        <v>-6.9698417108662314E-3</v>
      </c>
      <c r="D567" s="4">
        <v>-1.2156377299369359E-2</v>
      </c>
      <c r="E567" s="4">
        <v>-7.4613261965642552E-3</v>
      </c>
      <c r="F567" s="4">
        <v>-1.5727793176579574E-2</v>
      </c>
      <c r="G567" s="4">
        <v>-1.9061256232568935E-2</v>
      </c>
      <c r="I567" s="4">
        <v>-1.6E-2</v>
      </c>
      <c r="J567" s="4">
        <v>4.7999999999999996E-3</v>
      </c>
      <c r="L567" s="23">
        <f t="shared" si="1036"/>
        <v>-1.1901627933399744E-2</v>
      </c>
      <c r="M567" s="23">
        <f t="shared" si="1037"/>
        <v>-1.2261326196564254E-2</v>
      </c>
      <c r="N567" s="23">
        <f t="shared" si="1038"/>
        <v>-1.6956377299369357E-2</v>
      </c>
      <c r="O567" s="23">
        <f t="shared" si="1039"/>
        <v>-2.3861256232568934E-2</v>
      </c>
      <c r="P567" s="40">
        <f t="shared" si="1110"/>
        <v>0.91705020742678545</v>
      </c>
      <c r="Q567" s="40">
        <f t="shared" ref="Q567" si="1147">MAX(0.25,SLOPE(M532:M567,$I532:$I567))</f>
        <v>0.89239237331664478</v>
      </c>
      <c r="R567" s="40">
        <f t="shared" ref="R567:S567" si="1148">SLOPE(N532:N567,$I532:$I567)</f>
        <v>1.405278530218983</v>
      </c>
      <c r="S567" s="40">
        <f t="shared" si="1148"/>
        <v>1.1794816722961208</v>
      </c>
      <c r="T567" s="29">
        <f t="shared" si="1047"/>
        <v>2.8265398014458605E-3</v>
      </c>
      <c r="U567" s="43"/>
      <c r="V567" s="23">
        <f>'Conservative Formula 2025'!M567-J567</f>
        <v>-7.7607581965745973E-3</v>
      </c>
      <c r="W567" s="23">
        <f>'Conservative Formula 2025'!N567-J567</f>
        <v>-5.2368559378132848E-3</v>
      </c>
      <c r="X567" s="40">
        <f t="shared" si="1113"/>
        <v>0.78555489701141645</v>
      </c>
      <c r="Y567" s="40">
        <f t="shared" si="1114"/>
        <v>1.5876274277342306</v>
      </c>
      <c r="Z567" s="29">
        <f t="shared" si="1044"/>
        <v>-6.5987100059304842E-3</v>
      </c>
      <c r="AA567" s="6"/>
    </row>
    <row r="568" spans="1:27" x14ac:dyDescent="0.2">
      <c r="A568" s="24">
        <v>27789</v>
      </c>
      <c r="B568" s="4">
        <v>0.14399602970291281</v>
      </c>
      <c r="C568" s="4">
        <v>0.19891599205841692</v>
      </c>
      <c r="D568" s="4">
        <v>0.22688641992048675</v>
      </c>
      <c r="E568" s="4">
        <v>0.11208137130775353</v>
      </c>
      <c r="F568" s="4">
        <v>0.11835093853505518</v>
      </c>
      <c r="G568" s="4">
        <v>0.15689598346004807</v>
      </c>
      <c r="I568" s="4">
        <v>0.1216</v>
      </c>
      <c r="J568" s="4">
        <v>4.6999999999999993E-3</v>
      </c>
      <c r="L568" s="23">
        <f t="shared" si="1036"/>
        <v>0.1392960297029128</v>
      </c>
      <c r="M568" s="23">
        <f t="shared" si="1037"/>
        <v>0.10738137130775353</v>
      </c>
      <c r="N568" s="23">
        <f t="shared" si="1038"/>
        <v>0.22218641992048674</v>
      </c>
      <c r="O568" s="23">
        <f t="shared" si="1039"/>
        <v>0.15219598346004806</v>
      </c>
      <c r="P568" s="40">
        <f t="shared" si="1110"/>
        <v>0.9332485247823219</v>
      </c>
      <c r="Q568" s="40">
        <f t="shared" ref="Q568" si="1149">MAX(0.25,SLOPE(M533:M568,$I533:$I568))</f>
        <v>0.89551328748684234</v>
      </c>
      <c r="R568" s="40">
        <f t="shared" ref="R568:S568" si="1150">SLOPE(N533:N568,$I533:$I568)</f>
        <v>1.4449528526604278</v>
      </c>
      <c r="S568" s="40">
        <f t="shared" si="1150"/>
        <v>1.1807165053898829</v>
      </c>
      <c r="T568" s="29">
        <f t="shared" si="1047"/>
        <v>-7.4596306110063793E-3</v>
      </c>
      <c r="U568" s="43"/>
      <c r="V568" s="23">
        <f>'Conservative Formula 2025'!M568-J568</f>
        <v>0.15637073737373922</v>
      </c>
      <c r="W568" s="23">
        <f>'Conservative Formula 2025'!N568-J568</f>
        <v>0.14307924999999902</v>
      </c>
      <c r="X568" s="40">
        <f t="shared" si="1113"/>
        <v>0.82695837458237409</v>
      </c>
      <c r="Y568" s="40">
        <f t="shared" si="1114"/>
        <v>1.5370182986150538</v>
      </c>
      <c r="Z568" s="29">
        <f t="shared" si="1044"/>
        <v>0.10893625520399436</v>
      </c>
      <c r="AA568" s="6"/>
    </row>
    <row r="569" spans="1:27" x14ac:dyDescent="0.2">
      <c r="A569" s="24">
        <v>27817</v>
      </c>
      <c r="B569" s="4">
        <v>6.12158273163661E-2</v>
      </c>
      <c r="C569" s="4">
        <v>9.0297479493364197E-2</v>
      </c>
      <c r="D569" s="4">
        <v>0.12096400022006981</v>
      </c>
      <c r="E569" s="4">
        <v>-7.9008211771031123E-3</v>
      </c>
      <c r="F569" s="4">
        <v>-5.2071981405027445E-3</v>
      </c>
      <c r="G569" s="4">
        <v>2.4389063116620369E-2</v>
      </c>
      <c r="I569" s="4">
        <v>3.2000000000000002E-3</v>
      </c>
      <c r="J569" s="4">
        <v>3.4000000000000002E-3</v>
      </c>
      <c r="L569" s="23">
        <f t="shared" si="1036"/>
        <v>5.78158273163661E-2</v>
      </c>
      <c r="M569" s="23">
        <f t="shared" si="1037"/>
        <v>-1.1300821177103113E-2</v>
      </c>
      <c r="N569" s="23">
        <f t="shared" si="1038"/>
        <v>0.11756400022006981</v>
      </c>
      <c r="O569" s="23">
        <f t="shared" si="1039"/>
        <v>2.0989063116620368E-2</v>
      </c>
      <c r="P569" s="40">
        <f t="shared" si="1110"/>
        <v>0.93317197270229879</v>
      </c>
      <c r="Q569" s="40">
        <f t="shared" ref="Q569" si="1151">MAX(0.25,SLOPE(M534:M569,$I534:$I569))</f>
        <v>0.89736181391876124</v>
      </c>
      <c r="R569" s="40">
        <f t="shared" ref="R569:S569" si="1152">SLOPE(N534:N569,$I534:$I569)</f>
        <v>1.4400288439516316</v>
      </c>
      <c r="S569" s="40">
        <f t="shared" si="1152"/>
        <v>1.1769589527861084</v>
      </c>
      <c r="T569" s="29">
        <f t="shared" si="1047"/>
        <v>-2.4903295974227021E-2</v>
      </c>
      <c r="U569" s="43"/>
      <c r="V569" s="23">
        <f>'Conservative Formula 2025'!M569-J569</f>
        <v>4.3244397717391816E-2</v>
      </c>
      <c r="W569" s="23">
        <f>'Conservative Formula 2025'!N569-J569</f>
        <v>3.1764457239883928E-2</v>
      </c>
      <c r="X569" s="40">
        <f t="shared" si="1113"/>
        <v>0.82553637017181891</v>
      </c>
      <c r="Y569" s="40">
        <f t="shared" si="1114"/>
        <v>1.5315065433105182</v>
      </c>
      <c r="Z569" s="29">
        <f t="shared" si="1044"/>
        <v>3.1627034190163592E-2</v>
      </c>
      <c r="AA569" s="6"/>
    </row>
    <row r="570" spans="1:27" x14ac:dyDescent="0.2">
      <c r="A570" s="24">
        <v>27850</v>
      </c>
      <c r="B570" s="4">
        <v>1.1680304053267587E-2</v>
      </c>
      <c r="C570" s="4">
        <v>1.4337873646440569E-2</v>
      </c>
      <c r="D570" s="4">
        <v>1.226769862570376E-2</v>
      </c>
      <c r="E570" s="4">
        <v>3.6767731275659576E-2</v>
      </c>
      <c r="F570" s="4">
        <v>2.2680039358348614E-2</v>
      </c>
      <c r="G570" s="4">
        <v>1.2952929634398203E-2</v>
      </c>
      <c r="I570" s="4">
        <v>2.3199999999999998E-2</v>
      </c>
      <c r="J570" s="4">
        <v>4.0000000000000001E-3</v>
      </c>
      <c r="L570" s="23">
        <f t="shared" si="1036"/>
        <v>7.6803040532675872E-3</v>
      </c>
      <c r="M570" s="23">
        <f t="shared" si="1037"/>
        <v>3.2767731275659573E-2</v>
      </c>
      <c r="N570" s="23">
        <f t="shared" si="1038"/>
        <v>8.26769862570376E-3</v>
      </c>
      <c r="O570" s="23">
        <f t="shared" si="1039"/>
        <v>8.9529296343982025E-3</v>
      </c>
      <c r="P570" s="40">
        <f t="shared" si="1110"/>
        <v>0.92734197101785898</v>
      </c>
      <c r="Q570" s="40">
        <f t="shared" ref="Q570" si="1153">MAX(0.25,SLOPE(M535:M570,$I535:$I570))</f>
        <v>0.90019293810880385</v>
      </c>
      <c r="R570" s="40">
        <f t="shared" ref="R570:S570" si="1154">SLOPE(N535:N570,$I535:$I570)</f>
        <v>1.4328865779313777</v>
      </c>
      <c r="S570" s="40">
        <f t="shared" si="1154"/>
        <v>1.1731645775316875</v>
      </c>
      <c r="T570" s="29">
        <f t="shared" si="1047"/>
        <v>1.5698887219043008E-2</v>
      </c>
      <c r="U570" s="43"/>
      <c r="V570" s="23">
        <f>'Conservative Formula 2025'!M570-J570</f>
        <v>9.6701580443239211E-3</v>
      </c>
      <c r="W570" s="23">
        <f>'Conservative Formula 2025'!N570-J570</f>
        <v>-2.5240238887489462E-3</v>
      </c>
      <c r="X570" s="40">
        <f t="shared" si="1113"/>
        <v>0.82135079943596134</v>
      </c>
      <c r="Y570" s="40">
        <f t="shared" si="1114"/>
        <v>1.5232622777989488</v>
      </c>
      <c r="Z570" s="29">
        <f t="shared" si="1044"/>
        <v>1.3361854038550719E-2</v>
      </c>
      <c r="AA570" s="6"/>
    </row>
    <row r="571" spans="1:27" x14ac:dyDescent="0.2">
      <c r="A571" s="24">
        <v>27880</v>
      </c>
      <c r="B571" s="4">
        <v>7.0067166886436105E-3</v>
      </c>
      <c r="C571" s="4">
        <v>-1.1003419844229256E-2</v>
      </c>
      <c r="D571" s="4">
        <v>-3.0415528627835808E-2</v>
      </c>
      <c r="E571" s="4">
        <v>-4.5706876576732114E-3</v>
      </c>
      <c r="F571" s="4">
        <v>-1.3720713778658244E-2</v>
      </c>
      <c r="G571" s="4">
        <v>-2.4593529525853142E-2</v>
      </c>
      <c r="I571" s="4">
        <v>-1.49E-2</v>
      </c>
      <c r="J571" s="4">
        <v>4.1999999999999997E-3</v>
      </c>
      <c r="L571" s="23">
        <f t="shared" si="1036"/>
        <v>2.8067166886436108E-3</v>
      </c>
      <c r="M571" s="23">
        <f t="shared" si="1037"/>
        <v>-8.7706876576732103E-3</v>
      </c>
      <c r="N571" s="23">
        <f t="shared" si="1038"/>
        <v>-3.4615528627835811E-2</v>
      </c>
      <c r="O571" s="23">
        <f t="shared" si="1039"/>
        <v>-2.8793529525853141E-2</v>
      </c>
      <c r="P571" s="40">
        <f t="shared" si="1110"/>
        <v>0.92863646409806122</v>
      </c>
      <c r="Q571" s="40">
        <f t="shared" ref="Q571" si="1155">MAX(0.25,SLOPE(M536:M571,$I536:$I571))</f>
        <v>0.90487369785346894</v>
      </c>
      <c r="R571" s="40">
        <f t="shared" ref="R571:S571" si="1156">SLOPE(N536:N571,$I536:$I571)</f>
        <v>1.4218977006208506</v>
      </c>
      <c r="S571" s="40">
        <f t="shared" si="1156"/>
        <v>1.1686309039669411</v>
      </c>
      <c r="T571" s="29">
        <f t="shared" si="1047"/>
        <v>2.0992437002162308E-2</v>
      </c>
      <c r="U571" s="43"/>
      <c r="V571" s="23">
        <f>'Conservative Formula 2025'!M571-J571</f>
        <v>-1.0068029702970733E-2</v>
      </c>
      <c r="W571" s="23">
        <f>'Conservative Formula 2025'!N571-J571</f>
        <v>-2.5903636363634037E-2</v>
      </c>
      <c r="X571" s="40">
        <f t="shared" si="1113"/>
        <v>0.82634111675826827</v>
      </c>
      <c r="Y571" s="40">
        <f t="shared" si="1114"/>
        <v>1.5110810214778472</v>
      </c>
      <c r="Z571" s="29">
        <f t="shared" si="1044"/>
        <v>4.7474761282712361E-3</v>
      </c>
      <c r="AA571" s="6"/>
    </row>
    <row r="572" spans="1:27" x14ac:dyDescent="0.2">
      <c r="A572" s="24">
        <v>27911</v>
      </c>
      <c r="B572" s="4">
        <v>-2.1445124078030009E-3</v>
      </c>
      <c r="C572" s="4">
        <v>-1.5995593821659271E-2</v>
      </c>
      <c r="D572" s="4">
        <v>-4.0370403544882416E-2</v>
      </c>
      <c r="E572" s="4">
        <v>-8.3460929461218747E-3</v>
      </c>
      <c r="F572" s="4">
        <v>-8.0691287388654498E-3</v>
      </c>
      <c r="G572" s="4">
        <v>-1.1773205809442744E-2</v>
      </c>
      <c r="I572" s="4">
        <v>-1.34E-2</v>
      </c>
      <c r="J572" s="4">
        <v>3.7000000000000002E-3</v>
      </c>
      <c r="L572" s="23">
        <f t="shared" si="1036"/>
        <v>-5.8445124078030011E-3</v>
      </c>
      <c r="M572" s="23">
        <f t="shared" si="1037"/>
        <v>-1.2046092946121875E-2</v>
      </c>
      <c r="N572" s="23">
        <f t="shared" si="1038"/>
        <v>-4.4070403544882418E-2</v>
      </c>
      <c r="O572" s="23">
        <f t="shared" si="1039"/>
        <v>-1.5473205809442744E-2</v>
      </c>
      <c r="P572" s="40">
        <f t="shared" si="1110"/>
        <v>0.91969196485867066</v>
      </c>
      <c r="Q572" s="40">
        <f t="shared" ref="Q572" si="1157">MAX(0.25,SLOPE(M537:M572,$I537:$I572))</f>
        <v>0.9072920129477211</v>
      </c>
      <c r="R572" s="40">
        <f t="shared" ref="R572:S572" si="1158">SLOPE(N537:N572,$I537:$I572)</f>
        <v>1.4101127844856154</v>
      </c>
      <c r="S572" s="40">
        <f t="shared" si="1158"/>
        <v>1.1627654253672741</v>
      </c>
      <c r="T572" s="29">
        <f t="shared" si="1047"/>
        <v>1.2314211578993147E-2</v>
      </c>
      <c r="U572" s="43"/>
      <c r="V572" s="23">
        <f>'Conservative Formula 2025'!M572-J572</f>
        <v>-1.1702675849917318E-2</v>
      </c>
      <c r="W572" s="23">
        <f>'Conservative Formula 2025'!N572-J572</f>
        <v>-1.7379922946557734E-2</v>
      </c>
      <c r="X572" s="40">
        <f t="shared" si="1113"/>
        <v>0.82628717491443604</v>
      </c>
      <c r="Y572" s="40">
        <f t="shared" si="1114"/>
        <v>1.4942681715180364</v>
      </c>
      <c r="Z572" s="29">
        <f t="shared" si="1044"/>
        <v>-2.6603912591090708E-3</v>
      </c>
      <c r="AA572" s="6"/>
    </row>
    <row r="573" spans="1:27" x14ac:dyDescent="0.2">
      <c r="A573" s="24">
        <v>27941</v>
      </c>
      <c r="B573" s="4">
        <v>2.4947492471558252E-2</v>
      </c>
      <c r="C573" s="4">
        <v>4.1169778378251198E-2</v>
      </c>
      <c r="D573" s="4">
        <v>4.4998656413745897E-2</v>
      </c>
      <c r="E573" s="4">
        <v>3.9630208277468215E-2</v>
      </c>
      <c r="F573" s="4">
        <v>5.2035113289480961E-2</v>
      </c>
      <c r="G573" s="4">
        <v>5.4016553210696205E-2</v>
      </c>
      <c r="I573" s="4">
        <v>4.0500000000000001E-2</v>
      </c>
      <c r="J573" s="4">
        <v>4.3E-3</v>
      </c>
      <c r="L573" s="23">
        <f t="shared" si="1036"/>
        <v>2.0647492471558254E-2</v>
      </c>
      <c r="M573" s="23">
        <f t="shared" si="1037"/>
        <v>3.5330208277468217E-2</v>
      </c>
      <c r="N573" s="23">
        <f t="shared" si="1038"/>
        <v>4.0698656413745898E-2</v>
      </c>
      <c r="O573" s="23">
        <f t="shared" si="1039"/>
        <v>4.9716553210696207E-2</v>
      </c>
      <c r="P573" s="40">
        <f t="shared" si="1110"/>
        <v>0.90939996125953981</v>
      </c>
      <c r="Q573" s="40">
        <f t="shared" ref="Q573" si="1159">MAX(0.25,SLOPE(M538:M573,$I538:$I573))</f>
        <v>0.90843136327873153</v>
      </c>
      <c r="R573" s="40">
        <f t="shared" ref="R573:S573" si="1160">SLOPE(N538:N573,$I538:$I573)</f>
        <v>1.4001776853645316</v>
      </c>
      <c r="S573" s="40">
        <f t="shared" si="1160"/>
        <v>1.1607339593397619</v>
      </c>
      <c r="T573" s="29">
        <f t="shared" si="1047"/>
        <v>-5.1142123409867249E-3</v>
      </c>
      <c r="U573" s="43"/>
      <c r="V573" s="23">
        <f>'Conservative Formula 2025'!M573-J573</f>
        <v>5.0908535698173968E-2</v>
      </c>
      <c r="W573" s="23">
        <f>'Conservative Formula 2025'!N573-J573</f>
        <v>5.3049212242973515E-2</v>
      </c>
      <c r="X573" s="40">
        <f t="shared" si="1113"/>
        <v>0.82700124227235683</v>
      </c>
      <c r="Y573" s="40">
        <f t="shared" si="1114"/>
        <v>1.4871439247952865</v>
      </c>
      <c r="Z573" s="29">
        <f t="shared" si="1044"/>
        <v>2.6109387825645355E-2</v>
      </c>
      <c r="AA573" s="6"/>
    </row>
    <row r="574" spans="1:27" x14ac:dyDescent="0.2">
      <c r="A574" s="24">
        <v>27971</v>
      </c>
      <c r="B574" s="4">
        <v>2.0103616040958006E-2</v>
      </c>
      <c r="C574" s="4">
        <v>4.0062862676022437E-3</v>
      </c>
      <c r="D574" s="4">
        <v>-1.3095959825940473E-2</v>
      </c>
      <c r="E574" s="4">
        <v>-3.9701224511783373E-3</v>
      </c>
      <c r="F574" s="4">
        <v>-7.3511502685952301E-3</v>
      </c>
      <c r="G574" s="4">
        <v>-1.6658036256067543E-2</v>
      </c>
      <c r="I574" s="4">
        <v>-1.0700000000000001E-2</v>
      </c>
      <c r="J574" s="4">
        <v>4.6999999999999993E-3</v>
      </c>
      <c r="L574" s="23">
        <f t="shared" si="1036"/>
        <v>1.5403616040958006E-2</v>
      </c>
      <c r="M574" s="23">
        <f t="shared" si="1037"/>
        <v>-8.6701224511783366E-3</v>
      </c>
      <c r="N574" s="23">
        <f t="shared" si="1038"/>
        <v>-1.7795959825940472E-2</v>
      </c>
      <c r="O574" s="23">
        <f t="shared" si="1039"/>
        <v>-2.1358036256067543E-2</v>
      </c>
      <c r="P574" s="40">
        <f t="shared" si="1110"/>
        <v>0.90614336724124234</v>
      </c>
      <c r="Q574" s="40">
        <f t="shared" ref="Q574" si="1161">MAX(0.25,SLOPE(M539:M574,$I539:$I574))</f>
        <v>0.91878557436708397</v>
      </c>
      <c r="R574" s="40">
        <f t="shared" ref="R574:S574" si="1162">SLOPE(N539:N574,$I539:$I574)</f>
        <v>1.362928453835019</v>
      </c>
      <c r="S574" s="40">
        <f t="shared" si="1162"/>
        <v>1.1455824198174334</v>
      </c>
      <c r="T574" s="29">
        <f t="shared" si="1047"/>
        <v>1.9252202524179418E-2</v>
      </c>
      <c r="U574" s="43"/>
      <c r="V574" s="23">
        <f>'Conservative Formula 2025'!M574-J574</f>
        <v>-4.7175400000002039E-3</v>
      </c>
      <c r="W574" s="23">
        <f>'Conservative Formula 2025'!N574-J574</f>
        <v>-2.7016970000001101E-2</v>
      </c>
      <c r="X574" s="40">
        <f t="shared" si="1113"/>
        <v>0.8427367514601366</v>
      </c>
      <c r="Y574" s="40">
        <f t="shared" si="1114"/>
        <v>1.4524423660745474</v>
      </c>
      <c r="Z574" s="29">
        <f t="shared" si="1044"/>
        <v>1.2462624814960662E-2</v>
      </c>
      <c r="AA574" s="6"/>
    </row>
    <row r="575" spans="1:27" x14ac:dyDescent="0.2">
      <c r="A575" s="24">
        <v>28003</v>
      </c>
      <c r="B575" s="4">
        <v>-2.555486787107264E-3</v>
      </c>
      <c r="C575" s="4">
        <v>-1.9378539081576607E-2</v>
      </c>
      <c r="D575" s="4">
        <v>-3.7383169865008337E-2</v>
      </c>
      <c r="E575" s="4">
        <v>1.0081563935756988E-2</v>
      </c>
      <c r="F575" s="4">
        <v>-5.776427868798728E-3</v>
      </c>
      <c r="G575" s="4">
        <v>-1.7110729096170063E-2</v>
      </c>
      <c r="I575" s="4">
        <v>-5.6000000000000008E-3</v>
      </c>
      <c r="J575" s="4">
        <v>4.1999999999999997E-3</v>
      </c>
      <c r="L575" s="23">
        <f t="shared" si="1036"/>
        <v>-6.7554867871072637E-3</v>
      </c>
      <c r="M575" s="23">
        <f t="shared" si="1037"/>
        <v>5.8815639357569878E-3</v>
      </c>
      <c r="N575" s="23">
        <f t="shared" si="1038"/>
        <v>-4.1583169865008339E-2</v>
      </c>
      <c r="O575" s="23">
        <f t="shared" si="1039"/>
        <v>-2.1310729096170062E-2</v>
      </c>
      <c r="P575" s="40">
        <f t="shared" si="1110"/>
        <v>0.90314118298905521</v>
      </c>
      <c r="Q575" s="40">
        <f t="shared" ref="Q575" si="1163">MAX(0.25,SLOPE(M540:M575,$I540:$I575))</f>
        <v>0.9169542367860436</v>
      </c>
      <c r="R575" s="40">
        <f t="shared" ref="R575:S575" si="1164">SLOPE(N540:N575,$I540:$I575)</f>
        <v>1.3592003563017383</v>
      </c>
      <c r="S575" s="40">
        <f t="shared" si="1164"/>
        <v>1.1498491200116057</v>
      </c>
      <c r="T575" s="29">
        <f t="shared" si="1047"/>
        <v>2.4029469197671238E-2</v>
      </c>
      <c r="U575" s="43"/>
      <c r="V575" s="23">
        <f>'Conservative Formula 2025'!M575-J575</f>
        <v>-8.2792769149479147E-3</v>
      </c>
      <c r="W575" s="23">
        <f>'Conservative Formula 2025'!N575-J575</f>
        <v>-2.316199623457273E-2</v>
      </c>
      <c r="X575" s="40">
        <f t="shared" si="1113"/>
        <v>0.84244721208275331</v>
      </c>
      <c r="Y575" s="40">
        <f t="shared" si="1114"/>
        <v>1.4517905366368944</v>
      </c>
      <c r="Z575" s="29">
        <f t="shared" si="1044"/>
        <v>6.122655463092536E-3</v>
      </c>
      <c r="AA575" s="6"/>
    </row>
    <row r="576" spans="1:27" x14ac:dyDescent="0.2">
      <c r="A576" s="24">
        <v>28033</v>
      </c>
      <c r="B576" s="4">
        <v>2.4188810422451246E-2</v>
      </c>
      <c r="C576" s="4">
        <v>2.8872526844259561E-2</v>
      </c>
      <c r="D576" s="4">
        <v>2.8660240096334499E-2</v>
      </c>
      <c r="E576" s="4">
        <v>2.8999256292181919E-2</v>
      </c>
      <c r="F576" s="4">
        <v>2.1371863465784235E-2</v>
      </c>
      <c r="G576" s="4">
        <v>1.8285279769159501E-2</v>
      </c>
      <c r="I576" s="4">
        <v>2.07E-2</v>
      </c>
      <c r="J576" s="4">
        <v>4.4000000000000003E-3</v>
      </c>
      <c r="L576" s="23">
        <f t="shared" si="1036"/>
        <v>1.9788810422451245E-2</v>
      </c>
      <c r="M576" s="23">
        <f t="shared" si="1037"/>
        <v>2.4599256292181917E-2</v>
      </c>
      <c r="N576" s="23">
        <f t="shared" si="1038"/>
        <v>2.4260240096334498E-2</v>
      </c>
      <c r="O576" s="23">
        <f t="shared" si="1039"/>
        <v>1.38852797691595E-2</v>
      </c>
      <c r="P576" s="40">
        <f t="shared" si="1110"/>
        <v>0.89256777458799119</v>
      </c>
      <c r="Q576" s="40">
        <f t="shared" ref="Q576" si="1165">MAX(0.25,SLOPE(M541:M576,$I541:$I576))</f>
        <v>0.92796005108890378</v>
      </c>
      <c r="R576" s="40">
        <f t="shared" ref="R576:S576" si="1166">SLOPE(N541:N576,$I541:$I576)</f>
        <v>1.3499145384813376</v>
      </c>
      <c r="S576" s="40">
        <f t="shared" si="1166"/>
        <v>1.1367242534411226</v>
      </c>
      <c r="T576" s="29">
        <f t="shared" si="1047"/>
        <v>9.4067910467847248E-3</v>
      </c>
      <c r="U576" s="43"/>
      <c r="V576" s="23">
        <f>'Conservative Formula 2025'!M576-J576</f>
        <v>1.2031554384153112E-2</v>
      </c>
      <c r="W576" s="23">
        <f>'Conservative Formula 2025'!N576-J576</f>
        <v>2.1933035531948655E-2</v>
      </c>
      <c r="X576" s="40">
        <f t="shared" si="1113"/>
        <v>0.82876448332055153</v>
      </c>
      <c r="Y576" s="40">
        <f t="shared" si="1114"/>
        <v>1.4365431639644139</v>
      </c>
      <c r="Z576" s="29">
        <f t="shared" si="1044"/>
        <v>-8.2590421477379654E-4</v>
      </c>
      <c r="AA576" s="6"/>
    </row>
    <row r="577" spans="1:27" x14ac:dyDescent="0.2">
      <c r="A577" s="24">
        <v>28062</v>
      </c>
      <c r="B577" s="4">
        <v>-1.3389094471466523E-3</v>
      </c>
      <c r="C577" s="4">
        <v>-2.4673370235588576E-2</v>
      </c>
      <c r="D577" s="4">
        <v>-3.1787765524349809E-2</v>
      </c>
      <c r="E577" s="4">
        <v>-1.2581528533357922E-2</v>
      </c>
      <c r="F577" s="4">
        <v>-2.6029102322619346E-2</v>
      </c>
      <c r="G577" s="4">
        <v>-3.3686005939001284E-2</v>
      </c>
      <c r="I577" s="4">
        <v>-2.4199999999999999E-2</v>
      </c>
      <c r="J577" s="4">
        <v>4.0999999999999995E-3</v>
      </c>
      <c r="L577" s="23">
        <f t="shared" si="1036"/>
        <v>-5.4389094471466518E-3</v>
      </c>
      <c r="M577" s="23">
        <f t="shared" si="1037"/>
        <v>-1.6681528533357921E-2</v>
      </c>
      <c r="N577" s="23">
        <f t="shared" si="1038"/>
        <v>-3.5887765524349809E-2</v>
      </c>
      <c r="O577" s="23">
        <f t="shared" si="1039"/>
        <v>-3.7786005939001284E-2</v>
      </c>
      <c r="P577" s="40">
        <f t="shared" si="1110"/>
        <v>0.89124287973225991</v>
      </c>
      <c r="Q577" s="40">
        <f t="shared" ref="Q577" si="1167">MAX(0.25,SLOPE(M542:M577,$I542:$I577))</f>
        <v>0.92724353338135335</v>
      </c>
      <c r="R577" s="40">
        <f t="shared" ref="R577:S577" si="1168">SLOPE(N542:N577,$I542:$I577)</f>
        <v>1.3502493735316572</v>
      </c>
      <c r="S577" s="40">
        <f t="shared" si="1168"/>
        <v>1.1372845008427426</v>
      </c>
      <c r="T577" s="29">
        <f t="shared" si="1047"/>
        <v>1.7878118499385247E-2</v>
      </c>
      <c r="U577" s="43"/>
      <c r="V577" s="23">
        <f>'Conservative Formula 2025'!M577-J577</f>
        <v>-1.6776120000000401E-2</v>
      </c>
      <c r="W577" s="23">
        <f>'Conservative Formula 2025'!N577-J577</f>
        <v>-4.287960000000058E-2</v>
      </c>
      <c r="X577" s="40">
        <f t="shared" si="1113"/>
        <v>0.83016525567774591</v>
      </c>
      <c r="Y577" s="40">
        <f t="shared" si="1114"/>
        <v>1.4347035265994059</v>
      </c>
      <c r="Z577" s="29">
        <f t="shared" si="1044"/>
        <v>9.6068303264858594E-3</v>
      </c>
      <c r="AA577" s="6"/>
    </row>
    <row r="578" spans="1:27" x14ac:dyDescent="0.2">
      <c r="A578" s="24">
        <v>28094</v>
      </c>
      <c r="B578" s="4">
        <v>3.3108745606487799E-2</v>
      </c>
      <c r="C578" s="4">
        <v>4.0950352974292947E-2</v>
      </c>
      <c r="D578" s="4">
        <v>3.9743877497077973E-2</v>
      </c>
      <c r="E578" s="4">
        <v>2.3091431956139274E-3</v>
      </c>
      <c r="F578" s="4">
        <v>-2.9820066204599982E-4</v>
      </c>
      <c r="G578" s="4">
        <v>2.4628509938498855E-2</v>
      </c>
      <c r="I578" s="4">
        <v>3.5999999999999999E-3</v>
      </c>
      <c r="J578" s="4">
        <v>4.0000000000000001E-3</v>
      </c>
      <c r="L578" s="23">
        <f t="shared" si="1036"/>
        <v>2.9108745606487799E-2</v>
      </c>
      <c r="M578" s="23">
        <f t="shared" si="1037"/>
        <v>-1.6908568043860726E-3</v>
      </c>
      <c r="N578" s="23">
        <f t="shared" si="1038"/>
        <v>3.5743877497077969E-2</v>
      </c>
      <c r="O578" s="23">
        <f t="shared" si="1039"/>
        <v>2.0628509938498855E-2</v>
      </c>
      <c r="P578" s="40">
        <f t="shared" si="1110"/>
        <v>0.85215861150034133</v>
      </c>
      <c r="Q578" s="40">
        <f t="shared" ref="Q578" si="1169">MAX(0.25,SLOPE(M543:M578,$I543:$I578))</f>
        <v>0.94536014491275999</v>
      </c>
      <c r="R578" s="40">
        <f t="shared" ref="R578:S578" si="1170">SLOPE(N543:N578,$I543:$I578)</f>
        <v>1.2840526442754152</v>
      </c>
      <c r="S578" s="40">
        <f t="shared" si="1170"/>
        <v>1.0920520064190022</v>
      </c>
      <c r="T578" s="29">
        <f t="shared" si="1047"/>
        <v>-6.8865659136566598E-3</v>
      </c>
      <c r="U578" s="43"/>
      <c r="V578" s="23">
        <f>'Conservative Formula 2025'!M578-J578</f>
        <v>2.917942445851707E-2</v>
      </c>
      <c r="W578" s="23">
        <f>'Conservative Formula 2025'!N578-J578</f>
        <v>1.1057653505710311E-2</v>
      </c>
      <c r="X578" s="40">
        <f t="shared" si="1113"/>
        <v>0.83272566288272376</v>
      </c>
      <c r="Y578" s="40">
        <f t="shared" si="1114"/>
        <v>1.3743958490866441</v>
      </c>
      <c r="Z578" s="29">
        <f t="shared" si="1044"/>
        <v>2.7441660594971353E-2</v>
      </c>
      <c r="AA578" s="6"/>
    </row>
    <row r="579" spans="1:27" x14ac:dyDescent="0.2">
      <c r="A579" s="24">
        <v>28125</v>
      </c>
      <c r="B579" s="4">
        <v>8.5575122994350661E-2</v>
      </c>
      <c r="C579" s="4">
        <v>0.10264144518177609</v>
      </c>
      <c r="D579" s="4">
        <v>0.10622030535645033</v>
      </c>
      <c r="E579" s="4">
        <v>5.0474835233590865E-2</v>
      </c>
      <c r="F579" s="4">
        <v>6.0584817819549164E-2</v>
      </c>
      <c r="G579" s="4">
        <v>6.0629145078066493E-2</v>
      </c>
      <c r="I579" s="4">
        <v>5.6500000000000002E-2</v>
      </c>
      <c r="J579" s="4">
        <v>4.0000000000000001E-3</v>
      </c>
      <c r="L579" s="23">
        <f t="shared" si="1036"/>
        <v>8.1575122994350657E-2</v>
      </c>
      <c r="M579" s="23">
        <f t="shared" si="1037"/>
        <v>4.6474835233590861E-2</v>
      </c>
      <c r="N579" s="23">
        <f t="shared" si="1038"/>
        <v>0.10222030535645033</v>
      </c>
      <c r="O579" s="23">
        <f t="shared" si="1039"/>
        <v>5.662914507806649E-2</v>
      </c>
      <c r="P579" s="40">
        <f t="shared" si="1110"/>
        <v>0.86238120970761545</v>
      </c>
      <c r="Q579" s="40">
        <f t="shared" ref="Q579" si="1171">MAX(0.25,SLOPE(M544:M579,$I544:$I579))</f>
        <v>0.94236443925039803</v>
      </c>
      <c r="R579" s="40">
        <f t="shared" ref="R579:S579" si="1172">SLOPE(N544:N579,$I544:$I579)</f>
        <v>1.2950510679606853</v>
      </c>
      <c r="S579" s="40">
        <f t="shared" si="1172"/>
        <v>1.0893381918851768</v>
      </c>
      <c r="T579" s="29">
        <f t="shared" si="1047"/>
        <v>6.7126625871629236E-3</v>
      </c>
      <c r="U579" s="43"/>
      <c r="V579" s="23">
        <f>'Conservative Formula 2025'!M579-J579</f>
        <v>7.1346161660292395E-2</v>
      </c>
      <c r="W579" s="23">
        <f>'Conservative Formula 2025'!N579-J579</f>
        <v>6.2224698051866145E-2</v>
      </c>
      <c r="X579" s="40">
        <f t="shared" si="1113"/>
        <v>0.83733969883994719</v>
      </c>
      <c r="Y579" s="40">
        <f t="shared" si="1114"/>
        <v>1.3686735809330612</v>
      </c>
      <c r="Z579" s="29">
        <f t="shared" si="1044"/>
        <v>4.0403652130252696E-2</v>
      </c>
      <c r="AA579" s="6"/>
    </row>
    <row r="580" spans="1:27" x14ac:dyDescent="0.2">
      <c r="A580" s="24">
        <v>28156</v>
      </c>
      <c r="B580" s="4">
        <v>2.4919505415524235E-2</v>
      </c>
      <c r="C580" s="4">
        <v>1.3893950384920029E-2</v>
      </c>
      <c r="D580" s="4">
        <v>1.8549727132082916E-2</v>
      </c>
      <c r="E580" s="4">
        <v>-2.9486058973985929E-2</v>
      </c>
      <c r="F580" s="4">
        <v>-6.0681230025619759E-2</v>
      </c>
      <c r="G580" s="4">
        <v>-4.9447732844270398E-2</v>
      </c>
      <c r="I580" s="4">
        <v>-4.0500000000000001E-2</v>
      </c>
      <c r="J580" s="4">
        <v>3.5999999999999999E-3</v>
      </c>
      <c r="L580" s="23">
        <f t="shared" ref="L580:L643" si="1173">B580-$J580</f>
        <v>2.1319505415524236E-2</v>
      </c>
      <c r="M580" s="23">
        <f t="shared" ref="M580:M643" si="1174">E580-$J580</f>
        <v>-3.3086058973985928E-2</v>
      </c>
      <c r="N580" s="23">
        <f t="shared" ref="N580:N643" si="1175">D580-$J580</f>
        <v>1.4949727132082917E-2</v>
      </c>
      <c r="O580" s="23">
        <f t="shared" ref="O580:O643" si="1176">G580-$J580</f>
        <v>-5.3047732844270397E-2</v>
      </c>
      <c r="P580" s="40">
        <f t="shared" si="1110"/>
        <v>0.85059171044644366</v>
      </c>
      <c r="Q580" s="40">
        <f t="shared" ref="Q580" si="1177">MAX(0.25,SLOPE(M545:M580,$I545:$I580))</f>
        <v>0.94030429849661934</v>
      </c>
      <c r="R580" s="40">
        <f t="shared" ref="R580:S580" si="1178">SLOPE(N545:N580,$I545:$I580)</f>
        <v>1.2802472899721762</v>
      </c>
      <c r="S580" s="40">
        <f t="shared" si="1178"/>
        <v>1.0929344062424162</v>
      </c>
      <c r="T580" s="29">
        <f t="shared" si="1047"/>
        <v>1.3382763333867476E-2</v>
      </c>
      <c r="U580" s="43"/>
      <c r="V580" s="23">
        <f>'Conservative Formula 2025'!M580-J580</f>
        <v>-2.3071515151495492E-3</v>
      </c>
      <c r="W580" s="23">
        <f>'Conservative Formula 2025'!N580-J580</f>
        <v>-7.174792000000059E-2</v>
      </c>
      <c r="X580" s="40">
        <f t="shared" si="1113"/>
        <v>0.8307027205757006</v>
      </c>
      <c r="Y580" s="40">
        <f t="shared" si="1114"/>
        <v>1.3775260858471321</v>
      </c>
      <c r="Z580" s="29">
        <f t="shared" si="1044"/>
        <v>4.9666163286474933E-2</v>
      </c>
      <c r="AA580" s="6"/>
    </row>
    <row r="581" spans="1:27" x14ac:dyDescent="0.2">
      <c r="A581" s="24">
        <v>28184</v>
      </c>
      <c r="B581" s="4">
        <v>2.8870982075892559E-3</v>
      </c>
      <c r="C581" s="4">
        <v>-3.6173204844542894E-3</v>
      </c>
      <c r="D581" s="4">
        <v>-1.6683909465363023E-2</v>
      </c>
      <c r="E581" s="4">
        <v>-1.3907291581704118E-2</v>
      </c>
      <c r="F581" s="4">
        <v>-1.4251820401691706E-2</v>
      </c>
      <c r="G581" s="4">
        <v>-3.2444754326778846E-2</v>
      </c>
      <c r="I581" s="4">
        <v>-1.9400000000000001E-2</v>
      </c>
      <c r="J581" s="4">
        <v>3.4999999999999996E-3</v>
      </c>
      <c r="L581" s="23">
        <f t="shared" si="1173"/>
        <v>-6.1290179241074369E-4</v>
      </c>
      <c r="M581" s="23">
        <f t="shared" si="1174"/>
        <v>-1.7407291581704117E-2</v>
      </c>
      <c r="N581" s="23">
        <f t="shared" si="1175"/>
        <v>-2.0183909465363022E-2</v>
      </c>
      <c r="O581" s="23">
        <f t="shared" si="1176"/>
        <v>-3.5944754326778849E-2</v>
      </c>
      <c r="P581" s="40">
        <f t="shared" si="1110"/>
        <v>0.85001029946924511</v>
      </c>
      <c r="Q581" s="40">
        <f t="shared" ref="Q581" si="1179">MAX(0.25,SLOPE(M546:M581,$I546:$I581))</f>
        <v>0.93990023250194943</v>
      </c>
      <c r="R581" s="40">
        <f t="shared" ref="R581:S581" si="1180">SLOPE(N546:N581,$I546:$I581)</f>
        <v>1.2792407185082486</v>
      </c>
      <c r="S581" s="40">
        <f t="shared" si="1180"/>
        <v>1.095816715467189</v>
      </c>
      <c r="T581" s="29">
        <f t="shared" si="1047"/>
        <v>1.4710485691488572E-2</v>
      </c>
      <c r="U581" s="43"/>
      <c r="V581" s="23">
        <f>'Conservative Formula 2025'!M581-J581</f>
        <v>-1.2388857832517804E-2</v>
      </c>
      <c r="W581" s="23">
        <f>'Conservative Formula 2025'!N581-J581</f>
        <v>-3.2856581765466408E-2</v>
      </c>
      <c r="X581" s="40">
        <f t="shared" si="1113"/>
        <v>0.83192183621581473</v>
      </c>
      <c r="Y581" s="40">
        <f t="shared" si="1114"/>
        <v>1.3785598170694346</v>
      </c>
      <c r="Z581" s="29">
        <f t="shared" ref="Z581:Z644" si="1181">V581/$X580-W581/$Y580</f>
        <v>8.9381682474425055E-3</v>
      </c>
      <c r="AA581" s="6"/>
    </row>
    <row r="582" spans="1:27" x14ac:dyDescent="0.2">
      <c r="A582" s="24">
        <v>28215</v>
      </c>
      <c r="B582" s="4">
        <v>9.3729724736202336E-3</v>
      </c>
      <c r="C582" s="4">
        <v>4.4300815398532478E-3</v>
      </c>
      <c r="D582" s="4">
        <v>2.243214275419847E-3</v>
      </c>
      <c r="E582" s="4">
        <v>-1.5624596159614423E-2</v>
      </c>
      <c r="F582" s="4">
        <v>-7.7678196044720371E-3</v>
      </c>
      <c r="G582" s="4">
        <v>-1.0560844272012204E-2</v>
      </c>
      <c r="I582" s="4">
        <v>-1.37E-2</v>
      </c>
      <c r="J582" s="4">
        <v>3.8E-3</v>
      </c>
      <c r="L582" s="23">
        <f t="shared" si="1173"/>
        <v>5.572972473620234E-3</v>
      </c>
      <c r="M582" s="23">
        <f t="shared" si="1174"/>
        <v>-1.9424596159614425E-2</v>
      </c>
      <c r="N582" s="23">
        <f t="shared" si="1175"/>
        <v>-1.556785724580153E-3</v>
      </c>
      <c r="O582" s="23">
        <f t="shared" si="1176"/>
        <v>-1.4360844272012204E-2</v>
      </c>
      <c r="P582" s="40">
        <f t="shared" si="1110"/>
        <v>0.85139198332047317</v>
      </c>
      <c r="Q582" s="40">
        <f t="shared" ref="Q582" si="1182">MAX(0.25,SLOPE(M547:M582,$I547:$I582))</f>
        <v>0.94152866963814763</v>
      </c>
      <c r="R582" s="40">
        <f t="shared" ref="R582:S582" si="1183">SLOPE(N547:N582,$I547:$I582)</f>
        <v>1.2794621424321138</v>
      </c>
      <c r="S582" s="40">
        <f t="shared" si="1183"/>
        <v>1.0907400754908716</v>
      </c>
      <c r="T582" s="29">
        <f t="shared" ref="T582:T645" si="1184">(L582/$P581+M582/$Q581)/2-(N582/$R581+O582/$S581)/2</f>
        <v>1.0590685452805271E-4</v>
      </c>
      <c r="U582" s="43"/>
      <c r="V582" s="23">
        <f>'Conservative Formula 2025'!M582-J582</f>
        <v>-8.5112213647750784E-4</v>
      </c>
      <c r="W582" s="23">
        <f>'Conservative Formula 2025'!N582-J582</f>
        <v>-2.1594269465984615E-2</v>
      </c>
      <c r="X582" s="40">
        <f t="shared" si="1113"/>
        <v>0.82847765169642174</v>
      </c>
      <c r="Y582" s="40">
        <f t="shared" si="1114"/>
        <v>1.3798359570764271</v>
      </c>
      <c r="Z582" s="29">
        <f t="shared" si="1181"/>
        <v>1.4641289404768281E-2</v>
      </c>
      <c r="AA582" s="6"/>
    </row>
    <row r="583" spans="1:27" x14ac:dyDescent="0.2">
      <c r="A583" s="24">
        <v>28244</v>
      </c>
      <c r="B583" s="4">
        <v>8.1333626591932884E-3</v>
      </c>
      <c r="C583" s="4">
        <v>2.1371575555524602E-2</v>
      </c>
      <c r="D583" s="4">
        <v>1.5275081719730688E-2</v>
      </c>
      <c r="E583" s="4">
        <v>3.501495731946358E-3</v>
      </c>
      <c r="F583" s="4">
        <v>5.1230837459719236E-3</v>
      </c>
      <c r="G583" s="4">
        <v>1.9655702017573606E-3</v>
      </c>
      <c r="I583" s="4">
        <v>1.5E-3</v>
      </c>
      <c r="J583" s="4">
        <v>3.8E-3</v>
      </c>
      <c r="L583" s="23">
        <f t="shared" si="1173"/>
        <v>4.3333626591932888E-3</v>
      </c>
      <c r="M583" s="23">
        <f t="shared" si="1174"/>
        <v>-2.98504268053642E-4</v>
      </c>
      <c r="N583" s="23">
        <f t="shared" si="1175"/>
        <v>1.1475081719730688E-2</v>
      </c>
      <c r="O583" s="23">
        <f t="shared" si="1176"/>
        <v>-1.8344297982426394E-3</v>
      </c>
      <c r="P583" s="40">
        <f t="shared" si="1110"/>
        <v>0.84312904671152544</v>
      </c>
      <c r="Q583" s="40">
        <f t="shared" ref="Q583" si="1185">MAX(0.25,SLOPE(M548:M583,$I548:$I583))</f>
        <v>0.94233411280726442</v>
      </c>
      <c r="R583" s="40">
        <f t="shared" ref="R583:S583" si="1186">SLOPE(N548:N583,$I548:$I583)</f>
        <v>1.2729169789472015</v>
      </c>
      <c r="S583" s="40">
        <f t="shared" si="1186"/>
        <v>1.0880302589360726</v>
      </c>
      <c r="T583" s="29">
        <f t="shared" si="1184"/>
        <v>-1.2570792754450287E-3</v>
      </c>
      <c r="U583" s="43"/>
      <c r="V583" s="23">
        <f>'Conservative Formula 2025'!M583-J583</f>
        <v>1.3910089999999568E-2</v>
      </c>
      <c r="W583" s="23">
        <f>'Conservative Formula 2025'!N583-J583</f>
        <v>-1.8497820000000307E-2</v>
      </c>
      <c r="X583" s="40">
        <f t="shared" si="1113"/>
        <v>0.81561829123918528</v>
      </c>
      <c r="Y583" s="40">
        <f t="shared" si="1114"/>
        <v>1.3697151136209627</v>
      </c>
      <c r="Z583" s="29">
        <f t="shared" si="1181"/>
        <v>3.0195750886191239E-2</v>
      </c>
      <c r="AA583" s="6"/>
    </row>
    <row r="584" spans="1:27" x14ac:dyDescent="0.2">
      <c r="A584" s="24">
        <v>28276</v>
      </c>
      <c r="B584" s="4">
        <v>4.6565710391364146E-3</v>
      </c>
      <c r="C584" s="4">
        <v>3.7750960782600984E-3</v>
      </c>
      <c r="D584" s="4">
        <v>-5.8521516844386445E-3</v>
      </c>
      <c r="E584" s="4">
        <v>-8.0173086109753822E-3</v>
      </c>
      <c r="F584" s="4">
        <v>-1.5881833367170084E-2</v>
      </c>
      <c r="G584" s="4">
        <v>-1.7036896586495986E-2</v>
      </c>
      <c r="I584" s="4">
        <v>-1.4499999999999999E-2</v>
      </c>
      <c r="J584" s="4">
        <v>3.7000000000000002E-3</v>
      </c>
      <c r="L584" s="23">
        <f t="shared" si="1173"/>
        <v>9.5657103913641441E-4</v>
      </c>
      <c r="M584" s="23">
        <f t="shared" si="1174"/>
        <v>-1.1717308610975382E-2</v>
      </c>
      <c r="N584" s="23">
        <f t="shared" si="1175"/>
        <v>-9.5521516844386447E-3</v>
      </c>
      <c r="O584" s="23">
        <f t="shared" si="1176"/>
        <v>-2.0736896586495988E-2</v>
      </c>
      <c r="P584" s="40">
        <f t="shared" si="1110"/>
        <v>0.82403781303733514</v>
      </c>
      <c r="Q584" s="40">
        <f t="shared" ref="Q584" si="1187">MAX(0.25,SLOPE(M549:M584,$I549:$I584))</f>
        <v>0.94897472268815208</v>
      </c>
      <c r="R584" s="40">
        <f t="shared" ref="R584:S584" si="1188">SLOPE(N549:N584,$I549:$I584)</f>
        <v>1.2507912935470644</v>
      </c>
      <c r="S584" s="40">
        <f t="shared" si="1188"/>
        <v>1.069110815624895</v>
      </c>
      <c r="T584" s="29">
        <f t="shared" si="1184"/>
        <v>7.6317318076640373E-3</v>
      </c>
      <c r="U584" s="43"/>
      <c r="V584" s="23">
        <f>'Conservative Formula 2025'!M584-J584</f>
        <v>1.552912090544015E-3</v>
      </c>
      <c r="W584" s="23">
        <f>'Conservative Formula 2025'!N584-J584</f>
        <v>-2.2893944706059731E-2</v>
      </c>
      <c r="X584" s="40">
        <f t="shared" si="1113"/>
        <v>0.8028700144698353</v>
      </c>
      <c r="Y584" s="40">
        <f t="shared" si="1114"/>
        <v>1.3493938984778235</v>
      </c>
      <c r="Z584" s="29">
        <f t="shared" si="1181"/>
        <v>1.8618353419986709E-2</v>
      </c>
      <c r="AA584" s="6"/>
    </row>
    <row r="585" spans="1:27" x14ac:dyDescent="0.2">
      <c r="A585" s="24">
        <v>28306</v>
      </c>
      <c r="B585" s="4">
        <v>4.1749432246342977E-2</v>
      </c>
      <c r="C585" s="4">
        <v>6.4580516721814751E-2</v>
      </c>
      <c r="D585" s="4">
        <v>8.9775345132015794E-2</v>
      </c>
      <c r="E585" s="4">
        <v>4.4423380636669618E-2</v>
      </c>
      <c r="F585" s="4">
        <v>4.4795196663606207E-2</v>
      </c>
      <c r="G585" s="4">
        <v>7.5442883659942117E-2</v>
      </c>
      <c r="I585" s="4">
        <v>4.7100000000000003E-2</v>
      </c>
      <c r="J585" s="4">
        <v>4.0000000000000001E-3</v>
      </c>
      <c r="L585" s="23">
        <f t="shared" si="1173"/>
        <v>3.7749432246342973E-2</v>
      </c>
      <c r="M585" s="23">
        <f t="shared" si="1174"/>
        <v>4.0423380636669615E-2</v>
      </c>
      <c r="N585" s="23">
        <f t="shared" si="1175"/>
        <v>8.577534513201579E-2</v>
      </c>
      <c r="O585" s="23">
        <f t="shared" si="1176"/>
        <v>7.1442883659942114E-2</v>
      </c>
      <c r="P585" s="40">
        <f t="shared" si="1110"/>
        <v>0.81444328699820123</v>
      </c>
      <c r="Q585" s="40">
        <f t="shared" ref="Q585" si="1189">MAX(0.25,SLOPE(M550:M585,$I550:$I585))</f>
        <v>0.94989390173821531</v>
      </c>
      <c r="R585" s="40">
        <f t="shared" ref="R585:S585" si="1190">SLOPE(N550:N585,$I550:$I585)</f>
        <v>1.253936229083447</v>
      </c>
      <c r="S585" s="40">
        <f t="shared" si="1190"/>
        <v>1.0729077162094363</v>
      </c>
      <c r="T585" s="29">
        <f t="shared" si="1184"/>
        <v>-2.3497116023259372E-2</v>
      </c>
      <c r="U585" s="43"/>
      <c r="V585" s="23">
        <f>'Conservative Formula 2025'!M585-J585</f>
        <v>4.6617036443067139E-2</v>
      </c>
      <c r="W585" s="23">
        <f>'Conservative Formula 2025'!N585-J585</f>
        <v>7.1167285829960569E-2</v>
      </c>
      <c r="X585" s="40">
        <f t="shared" si="1113"/>
        <v>0.79752662956739995</v>
      </c>
      <c r="Y585" s="40">
        <f t="shared" si="1114"/>
        <v>1.3495019135720889</v>
      </c>
      <c r="Z585" s="29">
        <f t="shared" si="1181"/>
        <v>5.3228070423532864E-3</v>
      </c>
      <c r="AA585" s="6"/>
    </row>
    <row r="586" spans="1:27" x14ac:dyDescent="0.2">
      <c r="A586" s="24">
        <v>28335</v>
      </c>
      <c r="B586" s="4">
        <v>1.2126308582097511E-2</v>
      </c>
      <c r="C586" s="4">
        <v>-1.3687273269722411E-3</v>
      </c>
      <c r="D586" s="4">
        <v>-1.4352933186710937E-3</v>
      </c>
      <c r="E586" s="4">
        <v>-8.3050660955922284E-3</v>
      </c>
      <c r="F586" s="4">
        <v>-2.274641554017387E-2</v>
      </c>
      <c r="G586" s="4">
        <v>-1.6281279157552286E-2</v>
      </c>
      <c r="I586" s="4">
        <v>-1.6899999999999998E-2</v>
      </c>
      <c r="J586" s="4">
        <v>4.1999999999999997E-3</v>
      </c>
      <c r="L586" s="23">
        <f t="shared" si="1173"/>
        <v>7.9263085820975125E-3</v>
      </c>
      <c r="M586" s="23">
        <f t="shared" si="1174"/>
        <v>-1.2505066095592227E-2</v>
      </c>
      <c r="N586" s="23">
        <f t="shared" si="1175"/>
        <v>-5.6352933186710934E-3</v>
      </c>
      <c r="O586" s="23">
        <f t="shared" si="1176"/>
        <v>-2.0481279157552285E-2</v>
      </c>
      <c r="P586" s="40">
        <f t="shared" si="1110"/>
        <v>0.82742829175877575</v>
      </c>
      <c r="Q586" s="40">
        <f t="shared" ref="Q586" si="1191">MAX(0.25,SLOPE(M551:M586,$I551:$I586))</f>
        <v>0.93800282368009613</v>
      </c>
      <c r="R586" s="40">
        <f t="shared" ref="R586:S586" si="1192">SLOPE(N551:N586,$I551:$I586)</f>
        <v>1.2765553641786815</v>
      </c>
      <c r="S586" s="40">
        <f t="shared" si="1192"/>
        <v>1.0929076189753606</v>
      </c>
      <c r="T586" s="29">
        <f t="shared" si="1184"/>
        <v>1.0075535917573143E-2</v>
      </c>
      <c r="U586" s="43"/>
      <c r="V586" s="23">
        <f>'Conservative Formula 2025'!M586-J586</f>
        <v>-5.2256000000007368E-3</v>
      </c>
      <c r="W586" s="23">
        <f>'Conservative Formula 2025'!N586-J586</f>
        <v>-1.9194620000000846E-2</v>
      </c>
      <c r="X586" s="40">
        <f t="shared" si="1113"/>
        <v>0.82043754091837906</v>
      </c>
      <c r="Y586" s="40">
        <f t="shared" si="1114"/>
        <v>1.3616936702698426</v>
      </c>
      <c r="Z586" s="29">
        <f t="shared" si="1181"/>
        <v>7.6712271325708311E-3</v>
      </c>
      <c r="AA586" s="6"/>
    </row>
    <row r="587" spans="1:27" x14ac:dyDescent="0.2">
      <c r="A587" s="24">
        <v>28368</v>
      </c>
      <c r="B587" s="4">
        <v>-1.1659468228360392E-2</v>
      </c>
      <c r="C587" s="4">
        <v>-1.8727357117727106E-3</v>
      </c>
      <c r="D587" s="4">
        <v>-2.5271993791685654E-3</v>
      </c>
      <c r="E587" s="4">
        <v>-1.8526053399432141E-2</v>
      </c>
      <c r="F587" s="4">
        <v>-1.1047337651013511E-2</v>
      </c>
      <c r="G587" s="4">
        <v>-9.9094922780158523E-3</v>
      </c>
      <c r="I587" s="4">
        <v>-1.7500000000000002E-2</v>
      </c>
      <c r="J587" s="4">
        <v>4.4000000000000003E-3</v>
      </c>
      <c r="L587" s="23">
        <f t="shared" si="1173"/>
        <v>-1.6059468228360393E-2</v>
      </c>
      <c r="M587" s="23">
        <f t="shared" si="1174"/>
        <v>-2.2926053399432142E-2</v>
      </c>
      <c r="N587" s="23">
        <f t="shared" si="1175"/>
        <v>-6.9271993791685657E-3</v>
      </c>
      <c r="O587" s="23">
        <f t="shared" si="1176"/>
        <v>-1.4309492278015853E-2</v>
      </c>
      <c r="P587" s="40">
        <f t="shared" si="1110"/>
        <v>0.82617558571420358</v>
      </c>
      <c r="Q587" s="40">
        <f t="shared" ref="Q587" si="1193">MAX(0.25,SLOPE(M552:M587,$I552:$I587))</f>
        <v>0.93986315934780718</v>
      </c>
      <c r="R587" s="40">
        <f t="shared" ref="R587:S587" si="1194">SLOPE(N552:N587,$I552:$I587)</f>
        <v>1.311649270886394</v>
      </c>
      <c r="S587" s="40">
        <f t="shared" si="1194"/>
        <v>1.095442152979013</v>
      </c>
      <c r="T587" s="29">
        <f t="shared" si="1184"/>
        <v>-1.2665358032837156E-2</v>
      </c>
      <c r="U587" s="43"/>
      <c r="V587" s="23">
        <f>'Conservative Formula 2025'!M587-J587</f>
        <v>-2.9864115804928912E-2</v>
      </c>
      <c r="W587" s="23">
        <f>'Conservative Formula 2025'!N587-J587</f>
        <v>-6.9248377274950109E-3</v>
      </c>
      <c r="X587" s="40">
        <f t="shared" si="1113"/>
        <v>0.83927200911692412</v>
      </c>
      <c r="Y587" s="40">
        <f t="shared" si="1114"/>
        <v>1.3727645312670402</v>
      </c>
      <c r="Z587" s="29">
        <f t="shared" si="1181"/>
        <v>-3.1314771458050283E-2</v>
      </c>
      <c r="AA587" s="6"/>
    </row>
    <row r="588" spans="1:27" x14ac:dyDescent="0.2">
      <c r="A588" s="24">
        <v>28398</v>
      </c>
      <c r="B588" s="4">
        <v>8.7101179359287961E-3</v>
      </c>
      <c r="C588" s="4">
        <v>1.6355794438173366E-2</v>
      </c>
      <c r="D588" s="4">
        <v>1.2087704961999624E-2</v>
      </c>
      <c r="E588" s="4">
        <v>8.5645849384583528E-3</v>
      </c>
      <c r="F588" s="4">
        <v>-1.1103684753542287E-2</v>
      </c>
      <c r="G588" s="4">
        <v>-8.965207760550653E-4</v>
      </c>
      <c r="I588" s="4">
        <v>-2.7000000000000001E-3</v>
      </c>
      <c r="J588" s="4">
        <v>4.3E-3</v>
      </c>
      <c r="L588" s="23">
        <f t="shared" si="1173"/>
        <v>4.4101179359287961E-3</v>
      </c>
      <c r="M588" s="23">
        <f t="shared" si="1174"/>
        <v>4.2645849384583528E-3</v>
      </c>
      <c r="N588" s="23">
        <f t="shared" si="1175"/>
        <v>7.7877049619996235E-3</v>
      </c>
      <c r="O588" s="23">
        <f t="shared" si="1176"/>
        <v>-5.1965207760550653E-3</v>
      </c>
      <c r="P588" s="40">
        <f t="shared" si="1110"/>
        <v>0.85731597812225491</v>
      </c>
      <c r="Q588" s="40">
        <f t="shared" ref="Q588" si="1195">MAX(0.25,SLOPE(M553:M588,$I553:$I588))</f>
        <v>0.92518400223130026</v>
      </c>
      <c r="R588" s="40">
        <f t="shared" ref="R588:S588" si="1196">SLOPE(N553:N588,$I553:$I588)</f>
        <v>1.3493795160259654</v>
      </c>
      <c r="S588" s="40">
        <f t="shared" si="1196"/>
        <v>1.1176349616551917</v>
      </c>
      <c r="T588" s="29">
        <f t="shared" si="1184"/>
        <v>4.3409358965444227E-3</v>
      </c>
      <c r="U588" s="43"/>
      <c r="V588" s="23">
        <f>'Conservative Formula 2025'!M588-J588</f>
        <v>5.2356528030392518E-3</v>
      </c>
      <c r="W588" s="23">
        <f>'Conservative Formula 2025'!N588-J588</f>
        <v>3.5384143345386903E-3</v>
      </c>
      <c r="X588" s="40">
        <f t="shared" si="1113"/>
        <v>0.88211305368015402</v>
      </c>
      <c r="Y588" s="40">
        <f t="shared" si="1114"/>
        <v>1.4105817967077223</v>
      </c>
      <c r="Z588" s="29">
        <f t="shared" si="1181"/>
        <v>3.6607436197555773E-3</v>
      </c>
      <c r="AA588" s="6"/>
    </row>
    <row r="589" spans="1:27" x14ac:dyDescent="0.2">
      <c r="A589" s="24">
        <v>28429</v>
      </c>
      <c r="B589" s="4">
        <v>-1.1135538705719483E-2</v>
      </c>
      <c r="C589" s="4">
        <v>-2.814881636705735E-2</v>
      </c>
      <c r="D589" s="4">
        <v>-4.216399279925187E-2</v>
      </c>
      <c r="E589" s="4">
        <v>-3.8239786117159502E-2</v>
      </c>
      <c r="F589" s="4">
        <v>-4.1274112627078696E-2</v>
      </c>
      <c r="G589" s="4">
        <v>-4.6422565022974371E-2</v>
      </c>
      <c r="I589" s="4">
        <v>-4.3799999999999999E-2</v>
      </c>
      <c r="J589" s="4">
        <v>4.8999999999999998E-3</v>
      </c>
      <c r="L589" s="23">
        <f t="shared" si="1173"/>
        <v>-1.6035538705719485E-2</v>
      </c>
      <c r="M589" s="23">
        <f t="shared" si="1174"/>
        <v>-4.3139786117159504E-2</v>
      </c>
      <c r="N589" s="23">
        <f t="shared" si="1175"/>
        <v>-4.7063992799251872E-2</v>
      </c>
      <c r="O589" s="23">
        <f t="shared" si="1176"/>
        <v>-5.1322565022974373E-2</v>
      </c>
      <c r="P589" s="40">
        <f t="shared" si="1110"/>
        <v>1</v>
      </c>
      <c r="Q589" s="40">
        <f t="shared" ref="Q589" si="1197">MAX(0.25,SLOPE(M554:M589,$I554:$I589))</f>
        <v>0.93262495554861702</v>
      </c>
      <c r="R589" s="40">
        <f t="shared" ref="R589:S589" si="1198">SLOPE(N554:N589,$I554:$I589)</f>
        <v>1.6013888510844934</v>
      </c>
      <c r="S589" s="40">
        <f t="shared" si="1198"/>
        <v>1.1459853227690919</v>
      </c>
      <c r="T589" s="29">
        <f t="shared" si="1184"/>
        <v>7.7331262056013483E-3</v>
      </c>
      <c r="U589" s="43"/>
      <c r="V589" s="23">
        <f>'Conservative Formula 2025'!M589-J589</f>
        <v>-3.4468923997713161E-2</v>
      </c>
      <c r="W589" s="23">
        <f>'Conservative Formula 2025'!N589-J589</f>
        <v>-4.0282370000000664E-2</v>
      </c>
      <c r="X589" s="40">
        <f t="shared" si="1113"/>
        <v>1.0089766437859866</v>
      </c>
      <c r="Y589" s="40">
        <f t="shared" si="1114"/>
        <v>1.5043234301152411</v>
      </c>
      <c r="Z589" s="29">
        <f t="shared" si="1181"/>
        <v>-1.0518130673713037E-2</v>
      </c>
      <c r="AA589" s="6"/>
    </row>
    <row r="590" spans="1:27" x14ac:dyDescent="0.2">
      <c r="A590" s="24">
        <v>28459</v>
      </c>
      <c r="B590" s="4">
        <v>5.2237321451694463E-2</v>
      </c>
      <c r="C590" s="4">
        <v>9.2359960748869208E-2</v>
      </c>
      <c r="D590" s="4">
        <v>0.10205810214914668</v>
      </c>
      <c r="E590" s="4">
        <v>2.6119698969068628E-2</v>
      </c>
      <c r="F590" s="4">
        <v>5.1694529562764879E-2</v>
      </c>
      <c r="G590" s="4">
        <v>6.6008742779727791E-2</v>
      </c>
      <c r="I590" s="4">
        <v>0.04</v>
      </c>
      <c r="J590" s="4">
        <v>5.0000000000000001E-3</v>
      </c>
      <c r="L590" s="23">
        <f t="shared" si="1173"/>
        <v>4.7237321451694465E-2</v>
      </c>
      <c r="M590" s="23">
        <f t="shared" si="1174"/>
        <v>2.1119698969068627E-2</v>
      </c>
      <c r="N590" s="23">
        <f t="shared" si="1175"/>
        <v>9.7058102149146674E-2</v>
      </c>
      <c r="O590" s="23">
        <f t="shared" si="1176"/>
        <v>6.1008742779727794E-2</v>
      </c>
      <c r="P590" s="40">
        <f t="shared" si="1110"/>
        <v>1</v>
      </c>
      <c r="Q590" s="40">
        <f t="shared" ref="Q590" si="1199">MAX(0.25,SLOPE(M555:M590,$I555:$I590))</f>
        <v>0.91373521291335169</v>
      </c>
      <c r="R590" s="40">
        <f t="shared" ref="R590:S590" si="1200">SLOPE(N555:N590,$I555:$I590)</f>
        <v>1.6179494524989169</v>
      </c>
      <c r="S590" s="40">
        <f t="shared" si="1200"/>
        <v>1.1790389892475432</v>
      </c>
      <c r="T590" s="29">
        <f t="shared" si="1184"/>
        <v>-2.1981438963839965E-2</v>
      </c>
      <c r="U590" s="43"/>
      <c r="V590" s="23">
        <f>'Conservative Formula 2025'!M590-J590</f>
        <v>4.7325673760864169E-2</v>
      </c>
      <c r="W590" s="23">
        <f>'Conservative Formula 2025'!N590-J590</f>
        <v>6.8174253653366157E-2</v>
      </c>
      <c r="X590" s="40">
        <f t="shared" si="1113"/>
        <v>1.0137725803080089</v>
      </c>
      <c r="Y590" s="40">
        <f t="shared" si="1114"/>
        <v>1.5448877295012271</v>
      </c>
      <c r="Z590" s="29">
        <f t="shared" si="1181"/>
        <v>1.5857471994526751E-3</v>
      </c>
      <c r="AA590" s="6"/>
    </row>
    <row r="591" spans="1:27" x14ac:dyDescent="0.2">
      <c r="A591" s="24">
        <v>28489</v>
      </c>
      <c r="B591" s="4">
        <v>1.0885813285043122E-2</v>
      </c>
      <c r="C591" s="4">
        <v>1.6696536561524589E-2</v>
      </c>
      <c r="D591" s="4">
        <v>2.4419982395949891E-2</v>
      </c>
      <c r="E591" s="4">
        <v>8.393413579807385E-3</v>
      </c>
      <c r="F591" s="4">
        <v>2.6111375226942624E-3</v>
      </c>
      <c r="G591" s="4">
        <v>3.844350108720862E-3</v>
      </c>
      <c r="I591" s="4">
        <v>2.7000000000000001E-3</v>
      </c>
      <c r="J591" s="4">
        <v>4.8999999999999998E-3</v>
      </c>
      <c r="L591" s="23">
        <f t="shared" si="1173"/>
        <v>5.9858132850431223E-3</v>
      </c>
      <c r="M591" s="23">
        <f t="shared" si="1174"/>
        <v>3.4934135798073852E-3</v>
      </c>
      <c r="N591" s="23">
        <f t="shared" si="1175"/>
        <v>1.9519982395949889E-2</v>
      </c>
      <c r="O591" s="23">
        <f t="shared" si="1176"/>
        <v>-1.0556498912791378E-3</v>
      </c>
      <c r="P591" s="40">
        <f t="shared" si="1110"/>
        <v>1</v>
      </c>
      <c r="Q591" s="40">
        <f t="shared" ref="Q591" si="1201">MAX(0.25,SLOPE(M556:M591,$I556:$I591))</f>
        <v>0.91838791832853928</v>
      </c>
      <c r="R591" s="40">
        <f t="shared" ref="R591:S591" si="1202">SLOPE(N556:N591,$I556:$I591)</f>
        <v>1.5878899534043867</v>
      </c>
      <c r="S591" s="40">
        <f t="shared" si="1202"/>
        <v>1.1730466281436176</v>
      </c>
      <c r="T591" s="29">
        <f t="shared" si="1184"/>
        <v>-6.8012939181775166E-4</v>
      </c>
      <c r="U591" s="43"/>
      <c r="V591" s="23">
        <f>'Conservative Formula 2025'!M591-J591</f>
        <v>-2.351323396817857E-3</v>
      </c>
      <c r="W591" s="23">
        <f>'Conservative Formula 2025'!N591-J591</f>
        <v>-1.9324149154110581E-3</v>
      </c>
      <c r="X591" s="40">
        <f t="shared" si="1113"/>
        <v>1.0107211184894822</v>
      </c>
      <c r="Y591" s="40">
        <f t="shared" si="1114"/>
        <v>1.5290082032942196</v>
      </c>
      <c r="Z591" s="29">
        <f t="shared" si="1181"/>
        <v>-1.0685346699337913E-3</v>
      </c>
      <c r="AA591" s="6"/>
    </row>
    <row r="592" spans="1:27" x14ac:dyDescent="0.2">
      <c r="A592" s="24">
        <v>28521</v>
      </c>
      <c r="B592" s="4">
        <v>-1.7281396915155511E-2</v>
      </c>
      <c r="C592" s="4">
        <v>-3.5429552453808633E-2</v>
      </c>
      <c r="D592" s="4">
        <v>-2.444098869591349E-2</v>
      </c>
      <c r="E592" s="4">
        <v>-5.4569013996264681E-2</v>
      </c>
      <c r="F592" s="4">
        <v>-6.6960277339458862E-2</v>
      </c>
      <c r="G592" s="4">
        <v>-5.8573386169749053E-2</v>
      </c>
      <c r="I592" s="4">
        <v>-6.0100000000000001E-2</v>
      </c>
      <c r="J592" s="4">
        <v>4.8999999999999998E-3</v>
      </c>
      <c r="L592" s="23">
        <f t="shared" si="1173"/>
        <v>-2.2181396915155513E-2</v>
      </c>
      <c r="M592" s="23">
        <f t="shared" si="1174"/>
        <v>-5.9469013996264683E-2</v>
      </c>
      <c r="N592" s="23">
        <f t="shared" si="1175"/>
        <v>-2.9340988695913492E-2</v>
      </c>
      <c r="O592" s="23">
        <f t="shared" si="1176"/>
        <v>-6.3473386169749055E-2</v>
      </c>
      <c r="P592" s="40">
        <f t="shared" si="1110"/>
        <v>0.72811197817257034</v>
      </c>
      <c r="Q592" s="40">
        <f t="shared" ref="Q592" si="1203">MAX(0.25,SLOPE(M557:M592,$I557:$I592))</f>
        <v>0.90336327010783357</v>
      </c>
      <c r="R592" s="40">
        <f t="shared" ref="R592:S592" si="1204">SLOPE(N557:N592,$I557:$I592)</f>
        <v>1.272300439870349</v>
      </c>
      <c r="S592" s="40">
        <f t="shared" si="1204"/>
        <v>1.2395153747408902</v>
      </c>
      <c r="T592" s="29">
        <f t="shared" si="1184"/>
        <v>-7.1736318170051022E-3</v>
      </c>
      <c r="U592" s="43"/>
      <c r="V592" s="23">
        <f>'Conservative Formula 2025'!M592-J592</f>
        <v>-5.0224944007089309E-2</v>
      </c>
      <c r="W592" s="23">
        <f>'Conservative Formula 2025'!N592-J592</f>
        <v>-5.9809370000000403E-2</v>
      </c>
      <c r="X592" s="40">
        <f t="shared" si="1113"/>
        <v>0.90446456380582607</v>
      </c>
      <c r="Y592" s="40">
        <f t="shared" si="1114"/>
        <v>1.2499744929411669</v>
      </c>
      <c r="Z592" s="29">
        <f t="shared" si="1181"/>
        <v>-1.0575740088446077E-2</v>
      </c>
      <c r="AA592" s="6"/>
    </row>
    <row r="593" spans="1:27" x14ac:dyDescent="0.2">
      <c r="A593" s="24">
        <v>28549</v>
      </c>
      <c r="B593" s="4">
        <v>1.359115719215942E-2</v>
      </c>
      <c r="C593" s="4">
        <v>2.75988592040044E-2</v>
      </c>
      <c r="D593" s="4">
        <v>3.3393079066772913E-2</v>
      </c>
      <c r="E593" s="4">
        <v>-4.275317625776931E-3</v>
      </c>
      <c r="F593" s="4">
        <v>-2.9683642277270272E-2</v>
      </c>
      <c r="G593" s="4">
        <v>-6.2042137849777079E-3</v>
      </c>
      <c r="I593" s="4">
        <v>-1.38E-2</v>
      </c>
      <c r="J593" s="4">
        <v>4.5999999999999999E-3</v>
      </c>
      <c r="L593" s="23">
        <f t="shared" si="1173"/>
        <v>8.9911571921594199E-3</v>
      </c>
      <c r="M593" s="23">
        <f t="shared" si="1174"/>
        <v>-8.8753176257769309E-3</v>
      </c>
      <c r="N593" s="23">
        <f t="shared" si="1175"/>
        <v>2.8793079066772913E-2</v>
      </c>
      <c r="O593" s="23">
        <f t="shared" si="1176"/>
        <v>-1.0804213784977708E-2</v>
      </c>
      <c r="P593" s="40">
        <f t="shared" si="1110"/>
        <v>0.76236269990103622</v>
      </c>
      <c r="Q593" s="40">
        <f t="shared" ref="Q593" si="1205">MAX(0.25,SLOPE(M558:M593,$I558:$I593))</f>
        <v>0.88380946874135169</v>
      </c>
      <c r="R593" s="40">
        <f t="shared" ref="R593:S593" si="1206">SLOPE(N558:N593,$I558:$I593)</f>
        <v>1.2989028921734869</v>
      </c>
      <c r="S593" s="40">
        <f t="shared" si="1206"/>
        <v>1.2514455455029834</v>
      </c>
      <c r="T593" s="29">
        <f t="shared" si="1184"/>
        <v>-5.6951994756816882E-3</v>
      </c>
      <c r="U593" s="43"/>
      <c r="V593" s="23">
        <f>'Conservative Formula 2025'!M593-J593</f>
        <v>4.5667039839696749E-4</v>
      </c>
      <c r="W593" s="23">
        <f>'Conservative Formula 2025'!N593-J593</f>
        <v>-1.6729773581344594E-2</v>
      </c>
      <c r="X593" s="40">
        <f t="shared" si="1113"/>
        <v>0.95082270149136205</v>
      </c>
      <c r="Y593" s="40">
        <f t="shared" si="1114"/>
        <v>1.2192354793088773</v>
      </c>
      <c r="Z593" s="29">
        <f t="shared" si="1181"/>
        <v>1.3888998875387561E-2</v>
      </c>
      <c r="AA593" s="6"/>
    </row>
    <row r="594" spans="1:27" x14ac:dyDescent="0.2">
      <c r="A594" s="24">
        <v>28580</v>
      </c>
      <c r="B594" s="4">
        <v>4.3302045962383184E-2</v>
      </c>
      <c r="C594" s="4">
        <v>6.7402373053865539E-2</v>
      </c>
      <c r="D594" s="4">
        <v>8.1646473107776174E-2</v>
      </c>
      <c r="E594" s="4">
        <v>1.7835891570876505E-2</v>
      </c>
      <c r="F594" s="4">
        <v>3.5856648015193837E-2</v>
      </c>
      <c r="G594" s="4">
        <v>5.399175423400604E-2</v>
      </c>
      <c r="I594" s="4">
        <v>2.8500000000000001E-2</v>
      </c>
      <c r="J594" s="4">
        <v>5.3E-3</v>
      </c>
      <c r="L594" s="23">
        <f t="shared" si="1173"/>
        <v>3.8002045962383185E-2</v>
      </c>
      <c r="M594" s="23">
        <f t="shared" si="1174"/>
        <v>1.2535891570876506E-2</v>
      </c>
      <c r="N594" s="23">
        <f t="shared" si="1175"/>
        <v>7.6346473107776175E-2</v>
      </c>
      <c r="O594" s="23">
        <f t="shared" si="1176"/>
        <v>4.8691754234006041E-2</v>
      </c>
      <c r="P594" s="40">
        <f t="shared" si="1110"/>
        <v>0.75979607320250664</v>
      </c>
      <c r="Q594" s="40">
        <f t="shared" ref="Q594" si="1207">MAX(0.25,SLOPE(M559:M594,$I559:$I594))</f>
        <v>0.88706446964118135</v>
      </c>
      <c r="R594" s="40">
        <f t="shared" ref="R594:S594" si="1208">SLOPE(N559:N594,$I559:$I594)</f>
        <v>1.2840936876698676</v>
      </c>
      <c r="S594" s="40">
        <f t="shared" si="1208"/>
        <v>1.2398328972211397</v>
      </c>
      <c r="T594" s="29">
        <f t="shared" si="1184"/>
        <v>-1.6827207054659163E-2</v>
      </c>
      <c r="U594" s="43"/>
      <c r="V594" s="23">
        <f>'Conservative Formula 2025'!M594-J594</f>
        <v>2.3446044394753146E-2</v>
      </c>
      <c r="W594" s="23">
        <f>'Conservative Formula 2025'!N594-J594</f>
        <v>6.365969863178797E-2</v>
      </c>
      <c r="X594" s="40">
        <f t="shared" si="1113"/>
        <v>0.94101927781241157</v>
      </c>
      <c r="Y594" s="40">
        <f t="shared" si="1114"/>
        <v>1.2067654597558715</v>
      </c>
      <c r="Z594" s="29">
        <f t="shared" si="1181"/>
        <v>-2.7554108061105191E-2</v>
      </c>
      <c r="AA594" s="6"/>
    </row>
    <row r="595" spans="1:27" x14ac:dyDescent="0.2">
      <c r="A595" s="24">
        <v>28608</v>
      </c>
      <c r="B595" s="4">
        <v>5.9820861585627272E-2</v>
      </c>
      <c r="C595" s="4">
        <v>8.6380207652585916E-2</v>
      </c>
      <c r="D595" s="4">
        <v>9.3118664781230098E-2</v>
      </c>
      <c r="E595" s="4">
        <v>6.6723300429797794E-2</v>
      </c>
      <c r="F595" s="4">
        <v>0.10487753850301185</v>
      </c>
      <c r="G595" s="4">
        <v>9.9501456994622872E-2</v>
      </c>
      <c r="I595" s="4">
        <v>7.8799999999999995E-2</v>
      </c>
      <c r="J595" s="4">
        <v>5.4000000000000003E-3</v>
      </c>
      <c r="L595" s="23">
        <f t="shared" si="1173"/>
        <v>5.442086158562727E-2</v>
      </c>
      <c r="M595" s="23">
        <f t="shared" si="1174"/>
        <v>6.1323300429797792E-2</v>
      </c>
      <c r="N595" s="23">
        <f t="shared" si="1175"/>
        <v>8.7718664781230096E-2</v>
      </c>
      <c r="O595" s="23">
        <f t="shared" si="1176"/>
        <v>9.410145699462287E-2</v>
      </c>
      <c r="P595" s="40">
        <f t="shared" si="1110"/>
        <v>0.75146823098134985</v>
      </c>
      <c r="Q595" s="40">
        <f t="shared" ref="Q595" si="1209">MAX(0.25,SLOPE(M560:M595,$I560:$I595))</f>
        <v>0.88016315836435088</v>
      </c>
      <c r="R595" s="40">
        <f t="shared" ref="R595:S595" si="1210">SLOPE(N560:N595,$I560:$I595)</f>
        <v>1.2771197059851416</v>
      </c>
      <c r="S595" s="40">
        <f t="shared" si="1210"/>
        <v>1.2169957557594524</v>
      </c>
      <c r="T595" s="29">
        <f t="shared" si="1184"/>
        <v>-1.7270076325375527E-3</v>
      </c>
      <c r="U595" s="43"/>
      <c r="V595" s="23">
        <f>'Conservative Formula 2025'!M595-J595</f>
        <v>3.9093969999999104E-2</v>
      </c>
      <c r="W595" s="23">
        <f>'Conservative Formula 2025'!N595-J595</f>
        <v>9.8365909999999904E-2</v>
      </c>
      <c r="X595" s="40">
        <f t="shared" si="1113"/>
        <v>0.89478784356571417</v>
      </c>
      <c r="Y595" s="40">
        <f t="shared" si="1114"/>
        <v>1.2161969925087088</v>
      </c>
      <c r="Z595" s="29">
        <f t="shared" si="1181"/>
        <v>-3.9967754592370647E-2</v>
      </c>
      <c r="AA595" s="6"/>
    </row>
    <row r="596" spans="1:27" x14ac:dyDescent="0.2">
      <c r="A596" s="24">
        <v>28641</v>
      </c>
      <c r="B596" s="4">
        <v>3.3974261873823242E-2</v>
      </c>
      <c r="C596" s="4">
        <v>5.9645786342780838E-2</v>
      </c>
      <c r="D596" s="4">
        <v>8.4262703017137897E-2</v>
      </c>
      <c r="E596" s="4">
        <v>2.4062976284333626E-3</v>
      </c>
      <c r="F596" s="4">
        <v>2.0885712717430671E-2</v>
      </c>
      <c r="G596" s="4">
        <v>5.3911079907226434E-2</v>
      </c>
      <c r="I596" s="4">
        <v>1.7600000000000001E-2</v>
      </c>
      <c r="J596" s="4">
        <v>5.1000000000000004E-3</v>
      </c>
      <c r="L596" s="23">
        <f t="shared" si="1173"/>
        <v>2.8874261873823241E-2</v>
      </c>
      <c r="M596" s="23">
        <f t="shared" si="1174"/>
        <v>-2.6937023715666378E-3</v>
      </c>
      <c r="N596" s="23">
        <f t="shared" si="1175"/>
        <v>7.9162703017137903E-2</v>
      </c>
      <c r="O596" s="23">
        <f t="shared" si="1176"/>
        <v>4.8811079907226433E-2</v>
      </c>
      <c r="P596" s="40">
        <f t="shared" si="1110"/>
        <v>0.75315579206606065</v>
      </c>
      <c r="Q596" s="40">
        <f t="shared" ref="Q596" si="1211">MAX(0.25,SLOPE(M561:M596,$I561:$I596))</f>
        <v>0.87792117179362883</v>
      </c>
      <c r="R596" s="40">
        <f t="shared" ref="R596:S596" si="1212">SLOPE(N561:N596,$I561:$I596)</f>
        <v>1.2836442227012608</v>
      </c>
      <c r="S596" s="40">
        <f t="shared" si="1212"/>
        <v>1.2281324319411173</v>
      </c>
      <c r="T596" s="29">
        <f t="shared" si="1184"/>
        <v>-3.3364926218472334E-2</v>
      </c>
      <c r="U596" s="43"/>
      <c r="V596" s="23">
        <f>'Conservative Formula 2025'!M596-J596</f>
        <v>1.9866264244522307E-2</v>
      </c>
      <c r="W596" s="23">
        <f>'Conservative Formula 2025'!N596-J596</f>
        <v>4.3710701532793876E-2</v>
      </c>
      <c r="X596" s="40">
        <f t="shared" si="1113"/>
        <v>0.90781809051310269</v>
      </c>
      <c r="Y596" s="40">
        <f t="shared" si="1114"/>
        <v>1.2174558358408512</v>
      </c>
      <c r="Z596" s="29">
        <f t="shared" si="1181"/>
        <v>-1.3738271989411993E-2</v>
      </c>
      <c r="AA596" s="6"/>
    </row>
    <row r="597" spans="1:27" x14ac:dyDescent="0.2">
      <c r="A597" s="24">
        <v>28671</v>
      </c>
      <c r="B597" s="4">
        <v>7.793876268450628E-3</v>
      </c>
      <c r="C597" s="4">
        <v>-4.61034417417161E-3</v>
      </c>
      <c r="D597" s="4">
        <v>6.2133031940607708E-3</v>
      </c>
      <c r="E597" s="4">
        <v>-1.1014759160837273E-2</v>
      </c>
      <c r="F597" s="4">
        <v>-1.8668421436641935E-2</v>
      </c>
      <c r="G597" s="4">
        <v>-1.385017177889758E-2</v>
      </c>
      <c r="I597" s="4">
        <v>-1.6899999999999998E-2</v>
      </c>
      <c r="J597" s="4">
        <v>5.4000000000000003E-3</v>
      </c>
      <c r="L597" s="23">
        <f t="shared" si="1173"/>
        <v>2.3938762684506277E-3</v>
      </c>
      <c r="M597" s="23">
        <f t="shared" si="1174"/>
        <v>-1.6414759160837275E-2</v>
      </c>
      <c r="N597" s="23">
        <f t="shared" si="1175"/>
        <v>8.1330319406077052E-4</v>
      </c>
      <c r="O597" s="23">
        <f t="shared" si="1176"/>
        <v>-1.9250171778897582E-2</v>
      </c>
      <c r="P597" s="40">
        <f t="shared" si="1110"/>
        <v>0.74040821536613666</v>
      </c>
      <c r="Q597" s="40">
        <f t="shared" ref="Q597" si="1213">MAX(0.25,SLOPE(M562:M597,$I562:$I597))</f>
        <v>0.87763686591497936</v>
      </c>
      <c r="R597" s="40">
        <f t="shared" ref="R597:S597" si="1214">SLOPE(N562:N597,$I562:$I597)</f>
        <v>1.2758264371813808</v>
      </c>
      <c r="S597" s="40">
        <f t="shared" si="1214"/>
        <v>1.2215386202217315</v>
      </c>
      <c r="T597" s="29">
        <f t="shared" si="1184"/>
        <v>-2.390435933868661E-4</v>
      </c>
      <c r="U597" s="43"/>
      <c r="V597" s="23">
        <f>'Conservative Formula 2025'!M597-J597</f>
        <v>3.4818713766742882E-3</v>
      </c>
      <c r="W597" s="23">
        <f>'Conservative Formula 2025'!N597-J597</f>
        <v>-2.4154615717338054E-2</v>
      </c>
      <c r="X597" s="40">
        <f t="shared" si="1113"/>
        <v>0.90344963101837339</v>
      </c>
      <c r="Y597" s="40">
        <f t="shared" si="1114"/>
        <v>1.208342857040444</v>
      </c>
      <c r="Z597" s="29">
        <f t="shared" si="1181"/>
        <v>2.3675668289882153E-2</v>
      </c>
      <c r="AA597" s="6"/>
    </row>
    <row r="598" spans="1:27" x14ac:dyDescent="0.2">
      <c r="A598" s="24">
        <v>28702</v>
      </c>
      <c r="B598" s="4">
        <v>3.7971421849865239E-2</v>
      </c>
      <c r="C598" s="4">
        <v>6.8351636698569695E-2</v>
      </c>
      <c r="D598" s="4">
        <v>6.6383440699317564E-2</v>
      </c>
      <c r="E598" s="4">
        <v>3.9640033006268727E-2</v>
      </c>
      <c r="F598" s="4">
        <v>6.6611440355221152E-2</v>
      </c>
      <c r="G598" s="4">
        <v>8.5978407854593097E-2</v>
      </c>
      <c r="I598" s="4">
        <v>5.1100000000000007E-2</v>
      </c>
      <c r="J598" s="4">
        <v>5.6000000000000008E-3</v>
      </c>
      <c r="L598" s="23">
        <f t="shared" si="1173"/>
        <v>3.2371421849865238E-2</v>
      </c>
      <c r="M598" s="23">
        <f t="shared" si="1174"/>
        <v>3.4040033006268726E-2</v>
      </c>
      <c r="N598" s="23">
        <f t="shared" si="1175"/>
        <v>6.0783440699317563E-2</v>
      </c>
      <c r="O598" s="23">
        <f t="shared" si="1176"/>
        <v>8.0378407854593104E-2</v>
      </c>
      <c r="P598" s="40">
        <f t="shared" si="1110"/>
        <v>0.74244454588080289</v>
      </c>
      <c r="Q598" s="40">
        <f t="shared" ref="Q598" si="1215">MAX(0.25,SLOPE(M563:M598,$I563:$I598))</f>
        <v>0.86064498428138358</v>
      </c>
      <c r="R598" s="40">
        <f t="shared" ref="R598:S598" si="1216">SLOPE(N563:N598,$I563:$I598)</f>
        <v>1.2991088432556399</v>
      </c>
      <c r="S598" s="40">
        <f t="shared" si="1216"/>
        <v>1.2423911416206945</v>
      </c>
      <c r="T598" s="29">
        <f t="shared" si="1184"/>
        <v>-1.5468151804997214E-2</v>
      </c>
      <c r="U598" s="43"/>
      <c r="V598" s="23">
        <f>'Conservative Formula 2025'!M598-J598</f>
        <v>3.6027373737375794E-2</v>
      </c>
      <c r="W598" s="23">
        <f>'Conservative Formula 2025'!N598-J598</f>
        <v>5.6499424242426426E-2</v>
      </c>
      <c r="X598" s="40">
        <f t="shared" si="1113"/>
        <v>0.89655715845150852</v>
      </c>
      <c r="Y598" s="40">
        <f t="shared" si="1114"/>
        <v>1.2213269514094567</v>
      </c>
      <c r="Z598" s="29">
        <f t="shared" si="1181"/>
        <v>-6.8802080668068782E-3</v>
      </c>
      <c r="AA598" s="6"/>
    </row>
    <row r="599" spans="1:27" x14ac:dyDescent="0.2">
      <c r="A599" s="24">
        <v>28733</v>
      </c>
      <c r="B599" s="4">
        <v>5.8515657579262026E-2</v>
      </c>
      <c r="C599" s="4">
        <v>7.998742240097001E-2</v>
      </c>
      <c r="D599" s="4">
        <v>9.8932836786772782E-2</v>
      </c>
      <c r="E599" s="4">
        <v>3.2325716956990158E-2</v>
      </c>
      <c r="F599" s="4">
        <v>3.4448170955874824E-2</v>
      </c>
      <c r="G599" s="4">
        <v>5.3550624371693223E-2</v>
      </c>
      <c r="I599" s="4">
        <v>3.7499999999999999E-2</v>
      </c>
      <c r="J599" s="4">
        <v>5.6000000000000008E-3</v>
      </c>
      <c r="L599" s="23">
        <f t="shared" si="1173"/>
        <v>5.2915657579262025E-2</v>
      </c>
      <c r="M599" s="23">
        <f t="shared" si="1174"/>
        <v>2.6725716956990157E-2</v>
      </c>
      <c r="N599" s="23">
        <f t="shared" si="1175"/>
        <v>9.3332836786772788E-2</v>
      </c>
      <c r="O599" s="23">
        <f t="shared" si="1176"/>
        <v>4.7950624371693222E-2</v>
      </c>
      <c r="P599" s="40">
        <f t="shared" si="1110"/>
        <v>0.73281806374078151</v>
      </c>
      <c r="Q599" s="40">
        <f t="shared" ref="Q599" si="1217">MAX(0.25,SLOPE(M564:M599,$I564:$I599))</f>
        <v>0.86196624904862951</v>
      </c>
      <c r="R599" s="40">
        <f t="shared" ref="R599:S599" si="1218">SLOPE(N564:N599,$I564:$I599)</f>
        <v>1.2767870496049634</v>
      </c>
      <c r="S599" s="40">
        <f t="shared" si="1218"/>
        <v>1.2391496321855311</v>
      </c>
      <c r="T599" s="29">
        <f t="shared" si="1184"/>
        <v>-4.0569223202825203E-3</v>
      </c>
      <c r="U599" s="43"/>
      <c r="V599" s="23">
        <f>'Conservative Formula 2025'!M599-J599</f>
        <v>5.4286955749185233E-2</v>
      </c>
      <c r="W599" s="23">
        <f>'Conservative Formula 2025'!N599-J599</f>
        <v>4.0179658988877702E-2</v>
      </c>
      <c r="X599" s="40">
        <f t="shared" si="1113"/>
        <v>0.90750719252723477</v>
      </c>
      <c r="Y599" s="40">
        <f t="shared" si="1114"/>
        <v>1.2004673457821462</v>
      </c>
      <c r="Z599" s="29">
        <f t="shared" si="1181"/>
        <v>2.7652103931314294E-2</v>
      </c>
      <c r="AA599" s="6"/>
    </row>
    <row r="600" spans="1:27" x14ac:dyDescent="0.2">
      <c r="A600" s="24">
        <v>28762</v>
      </c>
      <c r="B600" s="4">
        <v>4.8550576833732428E-3</v>
      </c>
      <c r="C600" s="4">
        <v>-9.3252249889685945E-3</v>
      </c>
      <c r="D600" s="4">
        <v>-2.163350375666373E-2</v>
      </c>
      <c r="E600" s="4">
        <v>3.1702212452504597E-3</v>
      </c>
      <c r="F600" s="4">
        <v>-1.3652523205276101E-2</v>
      </c>
      <c r="G600" s="4">
        <v>-2.617912833897218E-2</v>
      </c>
      <c r="I600" s="4">
        <v>-1.43E-2</v>
      </c>
      <c r="J600" s="4">
        <v>6.1999999999999998E-3</v>
      </c>
      <c r="L600" s="23">
        <f t="shared" si="1173"/>
        <v>-1.3449423166267569E-3</v>
      </c>
      <c r="M600" s="23">
        <f t="shared" si="1174"/>
        <v>-3.0297787547495401E-3</v>
      </c>
      <c r="N600" s="23">
        <f t="shared" si="1175"/>
        <v>-2.7833503756663731E-2</v>
      </c>
      <c r="O600" s="23">
        <f t="shared" si="1176"/>
        <v>-3.2379128338972177E-2</v>
      </c>
      <c r="P600" s="40">
        <f t="shared" si="1110"/>
        <v>0.73347182044809611</v>
      </c>
      <c r="Q600" s="40">
        <f t="shared" ref="Q600" si="1219">MAX(0.25,SLOPE(M565:M600,$I565:$I600))</f>
        <v>0.86306606211254921</v>
      </c>
      <c r="R600" s="40">
        <f t="shared" ref="R600:S600" si="1220">SLOPE(N565:N600,$I565:$I600)</f>
        <v>1.2694308537316674</v>
      </c>
      <c r="S600" s="40">
        <f t="shared" si="1220"/>
        <v>1.2460767487084456</v>
      </c>
      <c r="T600" s="29">
        <f t="shared" si="1184"/>
        <v>2.1289750152296016E-2</v>
      </c>
      <c r="U600" s="43"/>
      <c r="V600" s="23">
        <f>'Conservative Formula 2025'!M600-J600</f>
        <v>-2.2881391382535216E-2</v>
      </c>
      <c r="W600" s="23">
        <f>'Conservative Formula 2025'!N600-J600</f>
        <v>-1.127109706168174E-2</v>
      </c>
      <c r="X600" s="40">
        <f t="shared" si="1113"/>
        <v>0.92780212245572524</v>
      </c>
      <c r="Y600" s="40">
        <f t="shared" si="1114"/>
        <v>1.1790957122617054</v>
      </c>
      <c r="Z600" s="29">
        <f t="shared" si="1181"/>
        <v>-1.5824530260087233E-2</v>
      </c>
      <c r="AA600" s="6"/>
    </row>
    <row r="601" spans="1:27" x14ac:dyDescent="0.2">
      <c r="A601" s="24">
        <v>28794</v>
      </c>
      <c r="B601" s="4">
        <v>-0.11197407710932417</v>
      </c>
      <c r="C601" s="4">
        <v>-0.20778332600476768</v>
      </c>
      <c r="D601" s="4">
        <v>-0.26397103396775523</v>
      </c>
      <c r="E601" s="4">
        <v>-6.9815381809268051E-2</v>
      </c>
      <c r="F601" s="4">
        <v>-0.10391146184591926</v>
      </c>
      <c r="G601" s="4">
        <v>-0.16856404105147627</v>
      </c>
      <c r="I601" s="4">
        <v>-0.1191</v>
      </c>
      <c r="J601" s="4">
        <v>6.8000000000000005E-3</v>
      </c>
      <c r="L601" s="23">
        <f t="shared" si="1173"/>
        <v>-0.11877407710932417</v>
      </c>
      <c r="M601" s="23">
        <f t="shared" si="1174"/>
        <v>-7.6615381809268052E-2</v>
      </c>
      <c r="N601" s="23">
        <f t="shared" si="1175"/>
        <v>-0.27077103396775526</v>
      </c>
      <c r="O601" s="23">
        <f t="shared" si="1176"/>
        <v>-0.17536404105147627</v>
      </c>
      <c r="P601" s="40">
        <f t="shared" si="1110"/>
        <v>0.83777661385079794</v>
      </c>
      <c r="Q601" s="40">
        <f t="shared" ref="Q601" si="1221">MAX(0.25,SLOPE(M566:M601,$I566:$I601))</f>
        <v>0.79128233232470369</v>
      </c>
      <c r="R601" s="40">
        <f t="shared" ref="R601:S601" si="1222">SLOPE(N566:N601,$I566:$I601)</f>
        <v>1.6034948472473838</v>
      </c>
      <c r="S601" s="40">
        <f t="shared" si="1222"/>
        <v>1.3181290392085871</v>
      </c>
      <c r="T601" s="29">
        <f t="shared" si="1184"/>
        <v>5.166441440909697E-2</v>
      </c>
      <c r="U601" s="43"/>
      <c r="V601" s="23">
        <f>'Conservative Formula 2025'!M601-J601</f>
        <v>-0.12632830000000059</v>
      </c>
      <c r="W601" s="23">
        <f>'Conservative Formula 2025'!N601-J601</f>
        <v>-0.18776054000000061</v>
      </c>
      <c r="X601" s="40">
        <f t="shared" si="1113"/>
        <v>0.97445605858219431</v>
      </c>
      <c r="Y601" s="40">
        <f t="shared" si="1114"/>
        <v>1.3122433595261793</v>
      </c>
      <c r="Z601" s="29">
        <f t="shared" si="1181"/>
        <v>2.308246868048347E-2</v>
      </c>
      <c r="AA601" s="6"/>
    </row>
    <row r="602" spans="1:27" x14ac:dyDescent="0.2">
      <c r="A602" s="24">
        <v>28824</v>
      </c>
      <c r="B602" s="4">
        <v>1.9339925954587445E-2</v>
      </c>
      <c r="C602" s="4">
        <v>7.1644043396818624E-2</v>
      </c>
      <c r="D602" s="4">
        <v>9.8876621916214935E-2</v>
      </c>
      <c r="E602" s="4">
        <v>2.5570958278184674E-2</v>
      </c>
      <c r="F602" s="4">
        <v>2.4485259633627576E-2</v>
      </c>
      <c r="G602" s="4">
        <v>6.3966008667072805E-2</v>
      </c>
      <c r="I602" s="4">
        <v>2.7099999999999999E-2</v>
      </c>
      <c r="J602" s="4">
        <v>6.9999999999999993E-3</v>
      </c>
      <c r="L602" s="23">
        <f t="shared" si="1173"/>
        <v>1.2339925954587445E-2</v>
      </c>
      <c r="M602" s="23">
        <f t="shared" si="1174"/>
        <v>1.8570958278184675E-2</v>
      </c>
      <c r="N602" s="23">
        <f t="shared" si="1175"/>
        <v>9.1876621916214929E-2</v>
      </c>
      <c r="O602" s="23">
        <f t="shared" si="1176"/>
        <v>5.6966008667072805E-2</v>
      </c>
      <c r="P602" s="40">
        <f t="shared" si="1110"/>
        <v>0.82818636748045182</v>
      </c>
      <c r="Q602" s="40">
        <f t="shared" ref="Q602" si="1223">MAX(0.25,SLOPE(M567:M602,$I567:$I602))</f>
        <v>0.78697725574036737</v>
      </c>
      <c r="R602" s="40">
        <f t="shared" ref="R602:S602" si="1224">SLOPE(N567:N602,$I567:$I602)</f>
        <v>1.6371445242401976</v>
      </c>
      <c r="S602" s="40">
        <f t="shared" si="1224"/>
        <v>1.3272508361151998</v>
      </c>
      <c r="T602" s="29">
        <f t="shared" si="1184"/>
        <v>-3.1158118078705672E-2</v>
      </c>
      <c r="U602" s="43"/>
      <c r="V602" s="23">
        <f>'Conservative Formula 2025'!M602-J602</f>
        <v>5.9560521391540736E-3</v>
      </c>
      <c r="W602" s="23">
        <f>'Conservative Formula 2025'!N602-J602</f>
        <v>4.3459696558905921E-2</v>
      </c>
      <c r="X602" s="40">
        <f t="shared" si="1113"/>
        <v>0.96302642303852326</v>
      </c>
      <c r="Y602" s="40">
        <f t="shared" si="1114"/>
        <v>1.3200519947671974</v>
      </c>
      <c r="Z602" s="29">
        <f t="shared" si="1181"/>
        <v>-2.7006444288199802E-2</v>
      </c>
      <c r="AA602" s="6"/>
    </row>
    <row r="603" spans="1:27" x14ac:dyDescent="0.2">
      <c r="A603" s="24">
        <v>28853</v>
      </c>
      <c r="B603" s="4">
        <v>1.5723609202136224E-2</v>
      </c>
      <c r="C603" s="4">
        <v>2.7719808859067552E-2</v>
      </c>
      <c r="D603" s="4">
        <v>2.1891979045654431E-2</v>
      </c>
      <c r="E603" s="4">
        <v>1.513014012611813E-2</v>
      </c>
      <c r="F603" s="4">
        <v>1.5629760914082524E-2</v>
      </c>
      <c r="G603" s="4">
        <v>1.9743101335324198E-2</v>
      </c>
      <c r="I603" s="4">
        <v>8.8000000000000005E-3</v>
      </c>
      <c r="J603" s="4">
        <v>7.8000000000000005E-3</v>
      </c>
      <c r="L603" s="23">
        <f t="shared" si="1173"/>
        <v>7.9236092021362226E-3</v>
      </c>
      <c r="M603" s="23">
        <f t="shared" si="1174"/>
        <v>7.3301401261181296E-3</v>
      </c>
      <c r="N603" s="23">
        <f t="shared" si="1175"/>
        <v>1.4091979045654429E-2</v>
      </c>
      <c r="O603" s="23">
        <f t="shared" si="1176"/>
        <v>1.1943101335324197E-2</v>
      </c>
      <c r="P603" s="40">
        <f t="shared" si="1110"/>
        <v>0.82375676774537621</v>
      </c>
      <c r="Q603" s="40">
        <f t="shared" ref="Q603" si="1225">MAX(0.25,SLOPE(M568:M603,$I568:$I603))</f>
        <v>0.78735788554785979</v>
      </c>
      <c r="R603" s="40">
        <f t="shared" ref="R603:S603" si="1226">SLOPE(N568:N603,$I568:$I603)</f>
        <v>1.6345574935250131</v>
      </c>
      <c r="S603" s="40">
        <f t="shared" si="1226"/>
        <v>1.3263911983618355</v>
      </c>
      <c r="T603" s="29">
        <f t="shared" si="1184"/>
        <v>6.3784370656829077E-4</v>
      </c>
      <c r="U603" s="43"/>
      <c r="V603" s="23">
        <f>'Conservative Formula 2025'!M603-J603</f>
        <v>1.4693730568643454E-2</v>
      </c>
      <c r="W603" s="23">
        <f>'Conservative Formula 2025'!N603-J603</f>
        <v>1.9346365941584074E-3</v>
      </c>
      <c r="X603" s="40">
        <f t="shared" si="1113"/>
        <v>0.9637141066035777</v>
      </c>
      <c r="Y603" s="40">
        <f t="shared" si="1114"/>
        <v>1.3249266622727689</v>
      </c>
      <c r="Z603" s="29">
        <f t="shared" si="1181"/>
        <v>1.3792292491132636E-2</v>
      </c>
      <c r="AA603" s="6"/>
    </row>
    <row r="604" spans="1:27" x14ac:dyDescent="0.2">
      <c r="A604" s="24">
        <v>28886</v>
      </c>
      <c r="B604" s="4">
        <v>6.3210497116359843E-2</v>
      </c>
      <c r="C604" s="4">
        <v>9.5455313341450188E-2</v>
      </c>
      <c r="D604" s="4">
        <v>0.10418176213180863</v>
      </c>
      <c r="E604" s="4">
        <v>3.7219201309203864E-2</v>
      </c>
      <c r="F604" s="4">
        <v>4.6524356384658461E-2</v>
      </c>
      <c r="G604" s="4">
        <v>6.21209130409619E-2</v>
      </c>
      <c r="I604" s="4">
        <v>4.2300000000000004E-2</v>
      </c>
      <c r="J604" s="4">
        <v>7.7000000000000002E-3</v>
      </c>
      <c r="L604" s="23">
        <f t="shared" si="1173"/>
        <v>5.5510497116359844E-2</v>
      </c>
      <c r="M604" s="23">
        <f t="shared" si="1174"/>
        <v>2.9519201309203866E-2</v>
      </c>
      <c r="N604" s="23">
        <f t="shared" si="1175"/>
        <v>9.6481762131808632E-2</v>
      </c>
      <c r="O604" s="23">
        <f t="shared" si="1176"/>
        <v>5.4420913040961902E-2</v>
      </c>
      <c r="P604" s="40">
        <f t="shared" si="1110"/>
        <v>0.76346052043684465</v>
      </c>
      <c r="Q604" s="40">
        <f t="shared" ref="Q604" si="1227">MAX(0.25,SLOPE(M569:M604,$I569:$I604))</f>
        <v>0.75419323189197951</v>
      </c>
      <c r="R604" s="40">
        <f t="shared" ref="R604:S604" si="1228">SLOPE(N569:N604,$I569:$I604)</f>
        <v>1.6214461249387186</v>
      </c>
      <c r="S604" s="40">
        <f t="shared" si="1228"/>
        <v>1.3478121021148566</v>
      </c>
      <c r="T604" s="29">
        <f t="shared" si="1184"/>
        <v>2.4114651703397022E-3</v>
      </c>
      <c r="U604" s="43"/>
      <c r="V604" s="23">
        <f>'Conservative Formula 2025'!M604-J604</f>
        <v>4.8098179999999366E-2</v>
      </c>
      <c r="W604" s="23">
        <f>'Conservative Formula 2025'!N604-J604</f>
        <v>6.1649565656567915E-2</v>
      </c>
      <c r="X604" s="40">
        <f t="shared" si="1113"/>
        <v>0.88154423936156168</v>
      </c>
      <c r="Y604" s="40">
        <f t="shared" si="1114"/>
        <v>1.3719885039868789</v>
      </c>
      <c r="Z604" s="29">
        <f t="shared" si="1181"/>
        <v>3.3786296438680224E-3</v>
      </c>
      <c r="AA604" s="6"/>
    </row>
    <row r="605" spans="1:27" x14ac:dyDescent="0.2">
      <c r="A605" s="24">
        <v>28914</v>
      </c>
      <c r="B605" s="4">
        <v>-1.2353251687702405E-2</v>
      </c>
      <c r="C605" s="4">
        <v>-2.6040510276862716E-2</v>
      </c>
      <c r="D605" s="4">
        <v>-3.3426114499993886E-2</v>
      </c>
      <c r="E605" s="4">
        <v>-2.1000145028686967E-2</v>
      </c>
      <c r="F605" s="4">
        <v>-3.673060068785039E-2</v>
      </c>
      <c r="G605" s="4">
        <v>-3.8708409178831449E-2</v>
      </c>
      <c r="I605" s="4">
        <v>-3.56E-2</v>
      </c>
      <c r="J605" s="4">
        <v>7.3000000000000001E-3</v>
      </c>
      <c r="L605" s="23">
        <f t="shared" si="1173"/>
        <v>-1.9653251687702405E-2</v>
      </c>
      <c r="M605" s="23">
        <f t="shared" si="1174"/>
        <v>-2.8300145028686968E-2</v>
      </c>
      <c r="N605" s="23">
        <f t="shared" si="1175"/>
        <v>-4.0726114499993887E-2</v>
      </c>
      <c r="O605" s="23">
        <f t="shared" si="1176"/>
        <v>-4.600840917883145E-2</v>
      </c>
      <c r="P605" s="40">
        <f t="shared" si="1110"/>
        <v>0.76438694460155465</v>
      </c>
      <c r="Q605" s="40">
        <f t="shared" ref="Q605" si="1229">MAX(0.25,SLOPE(M570:M605,$I570:$I605))</f>
        <v>0.75517584854235253</v>
      </c>
      <c r="R605" s="40">
        <f t="shared" ref="R605:S605" si="1230">SLOPE(N570:N605,$I570:$I605)</f>
        <v>1.6142192413622283</v>
      </c>
      <c r="S605" s="40">
        <f t="shared" si="1230"/>
        <v>1.3457659931660182</v>
      </c>
      <c r="T605" s="29">
        <f t="shared" si="1184"/>
        <v>-2.0066400552323227E-3</v>
      </c>
      <c r="U605" s="43"/>
      <c r="V605" s="23">
        <f>'Conservative Formula 2025'!M605-J605</f>
        <v>-3.7493607867083029E-2</v>
      </c>
      <c r="W605" s="23">
        <f>'Conservative Formula 2025'!N605-J605</f>
        <v>-3.6454020131613946E-2</v>
      </c>
      <c r="X605" s="40">
        <f t="shared" si="1113"/>
        <v>0.88798600736213362</v>
      </c>
      <c r="Y605" s="40">
        <f t="shared" si="1114"/>
        <v>1.3607394283923142</v>
      </c>
      <c r="Z605" s="29">
        <f t="shared" si="1181"/>
        <v>-1.5961528990517636E-2</v>
      </c>
      <c r="AA605" s="6"/>
    </row>
    <row r="606" spans="1:27" x14ac:dyDescent="0.2">
      <c r="A606" s="24">
        <v>28944</v>
      </c>
      <c r="B606" s="4">
        <v>5.7808680888974617E-2</v>
      </c>
      <c r="C606" s="4">
        <v>0.10364698352426638</v>
      </c>
      <c r="D606" s="4">
        <v>0.1229951501702311</v>
      </c>
      <c r="E606" s="4">
        <v>3.8393882846551763E-2</v>
      </c>
      <c r="F606" s="4">
        <v>7.1411786114735198E-2</v>
      </c>
      <c r="G606" s="4">
        <v>0.10147940325872051</v>
      </c>
      <c r="I606" s="4">
        <v>5.6799999999999996E-2</v>
      </c>
      <c r="J606" s="4">
        <v>8.1000000000000013E-3</v>
      </c>
      <c r="L606" s="23">
        <f t="shared" si="1173"/>
        <v>4.9708680888974614E-2</v>
      </c>
      <c r="M606" s="23">
        <f t="shared" si="1174"/>
        <v>3.029388284655176E-2</v>
      </c>
      <c r="N606" s="23">
        <f t="shared" si="1175"/>
        <v>0.11489515017023111</v>
      </c>
      <c r="O606" s="23">
        <f t="shared" si="1176"/>
        <v>9.3379403258720517E-2</v>
      </c>
      <c r="P606" s="40">
        <f t="shared" si="1110"/>
        <v>0.76853865981871528</v>
      </c>
      <c r="Q606" s="40">
        <f t="shared" ref="Q606" si="1231">MAX(0.25,SLOPE(M571:M606,$I571:$I606))</f>
        <v>0.7359394689257005</v>
      </c>
      <c r="R606" s="40">
        <f t="shared" ref="R606:S606" si="1232">SLOPE(N571:N606,$I571:$I606)</f>
        <v>1.6437291675269137</v>
      </c>
      <c r="S606" s="40">
        <f t="shared" si="1232"/>
        <v>1.3729771878536783</v>
      </c>
      <c r="T606" s="29">
        <f t="shared" si="1184"/>
        <v>-1.7709339651862208E-2</v>
      </c>
      <c r="U606" s="43"/>
      <c r="V606" s="23">
        <f>'Conservative Formula 2025'!M606-J606</f>
        <v>5.0399194059898449E-2</v>
      </c>
      <c r="W606" s="23">
        <f>'Conservative Formula 2025'!N606-J606</f>
        <v>0.10668057043830714</v>
      </c>
      <c r="X606" s="40">
        <f t="shared" si="1113"/>
        <v>0.89010651515443229</v>
      </c>
      <c r="Y606" s="40">
        <f t="shared" si="1114"/>
        <v>1.4068378630799605</v>
      </c>
      <c r="Z606" s="29">
        <f t="shared" si="1181"/>
        <v>-2.1642227088651995E-2</v>
      </c>
      <c r="AA606" s="6"/>
    </row>
    <row r="607" spans="1:27" x14ac:dyDescent="0.2">
      <c r="A607" s="24">
        <v>28975</v>
      </c>
      <c r="B607" s="4">
        <v>2.19586899294546E-2</v>
      </c>
      <c r="C607" s="4">
        <v>2.5118400930547624E-2</v>
      </c>
      <c r="D607" s="4">
        <v>3.2129248381621345E-2</v>
      </c>
      <c r="E607" s="4">
        <v>-2.0438555443658135E-4</v>
      </c>
      <c r="F607" s="4">
        <v>1.172639991049329E-2</v>
      </c>
      <c r="G607" s="4">
        <v>3.680019673102386E-4</v>
      </c>
      <c r="I607" s="4">
        <v>-5.9999999999999995E-4</v>
      </c>
      <c r="J607" s="4">
        <v>8.0000000000000002E-3</v>
      </c>
      <c r="L607" s="23">
        <f t="shared" si="1173"/>
        <v>1.39586899294546E-2</v>
      </c>
      <c r="M607" s="23">
        <f t="shared" si="1174"/>
        <v>-8.2043855544365815E-3</v>
      </c>
      <c r="N607" s="23">
        <f t="shared" si="1175"/>
        <v>2.4129248381621345E-2</v>
      </c>
      <c r="O607" s="23">
        <f t="shared" si="1176"/>
        <v>-7.6319980326897616E-3</v>
      </c>
      <c r="P607" s="40">
        <f t="shared" si="1110"/>
        <v>0.7695020859427415</v>
      </c>
      <c r="Q607" s="40">
        <f t="shared" ref="Q607" si="1233">MAX(0.25,SLOPE(M572:M607,$I572:$I607))</f>
        <v>0.73745155394737172</v>
      </c>
      <c r="R607" s="40">
        <f t="shared" ref="R607:S607" si="1234">SLOPE(N572:N607,$I572:$I607)</f>
        <v>1.6356209748703816</v>
      </c>
      <c r="S607" s="40">
        <f t="shared" si="1234"/>
        <v>1.3703402091934889</v>
      </c>
      <c r="T607" s="29">
        <f t="shared" si="1184"/>
        <v>-1.053198139579342E-3</v>
      </c>
      <c r="U607" s="43"/>
      <c r="V607" s="23">
        <f>'Conservative Formula 2025'!M607-J607</f>
        <v>7.7074599999995622E-3</v>
      </c>
      <c r="W607" s="23">
        <f>'Conservative Formula 2025'!N607-J607</f>
        <v>-1.1890800000007237E-3</v>
      </c>
      <c r="X607" s="40">
        <f t="shared" si="1113"/>
        <v>0.88963367286122697</v>
      </c>
      <c r="Y607" s="40">
        <f t="shared" si="1114"/>
        <v>1.4051524232027466</v>
      </c>
      <c r="Z607" s="29">
        <f t="shared" si="1181"/>
        <v>9.5042457731985899E-3</v>
      </c>
      <c r="AA607" s="6"/>
    </row>
    <row r="608" spans="1:27" x14ac:dyDescent="0.2">
      <c r="A608" s="24">
        <v>29006</v>
      </c>
      <c r="B608" s="4">
        <v>-5.6380517802020469E-3</v>
      </c>
      <c r="C608" s="4">
        <v>-1.7836974821569429E-2</v>
      </c>
      <c r="D608" s="4">
        <v>-1.7448208126164322E-2</v>
      </c>
      <c r="E608" s="4">
        <v>-9.0253593091953466E-3</v>
      </c>
      <c r="F608" s="4">
        <v>-1.8193547105733066E-2</v>
      </c>
      <c r="G608" s="4">
        <v>-1.9012936380710332E-2</v>
      </c>
      <c r="I608" s="4">
        <v>-2.2099999999999998E-2</v>
      </c>
      <c r="J608" s="4">
        <v>8.199999999999999E-3</v>
      </c>
      <c r="L608" s="23">
        <f t="shared" si="1173"/>
        <v>-1.3838051780202046E-2</v>
      </c>
      <c r="M608" s="23">
        <f t="shared" si="1174"/>
        <v>-1.7225359309195346E-2</v>
      </c>
      <c r="N608" s="23">
        <f t="shared" si="1175"/>
        <v>-2.5648208126164321E-2</v>
      </c>
      <c r="O608" s="23">
        <f t="shared" si="1176"/>
        <v>-2.7212936380710331E-2</v>
      </c>
      <c r="P608" s="40">
        <f t="shared" si="1110"/>
        <v>0.77115126294091341</v>
      </c>
      <c r="Q608" s="40">
        <f t="shared" ref="Q608" si="1235">MAX(0.25,SLOPE(M573:M608,$I573:$I608))</f>
        <v>0.73697031835678162</v>
      </c>
      <c r="R608" s="40">
        <f t="shared" ref="R608:S608" si="1236">SLOPE(N573:N608,$I573:$I608)</f>
        <v>1.6264912711846027</v>
      </c>
      <c r="S608" s="40">
        <f t="shared" si="1236"/>
        <v>1.3699319569534285</v>
      </c>
      <c r="T608" s="29">
        <f t="shared" si="1184"/>
        <v>-2.9007653338359966E-3</v>
      </c>
      <c r="U608" s="43"/>
      <c r="V608" s="23">
        <f>'Conservative Formula 2025'!M608-J608</f>
        <v>-1.8880184863599783E-2</v>
      </c>
      <c r="W608" s="23">
        <f>'Conservative Formula 2025'!N608-J608</f>
        <v>-1.7183337287412184E-2</v>
      </c>
      <c r="X608" s="40">
        <f t="shared" si="1113"/>
        <v>0.89001814439843718</v>
      </c>
      <c r="Y608" s="40">
        <f t="shared" si="1114"/>
        <v>1.3992433612471324</v>
      </c>
      <c r="Z608" s="29">
        <f t="shared" si="1181"/>
        <v>-8.9936194403111257E-3</v>
      </c>
      <c r="AA608" s="6"/>
    </row>
    <row r="609" spans="1:27" x14ac:dyDescent="0.2">
      <c r="A609" s="24">
        <v>29035</v>
      </c>
      <c r="B609" s="4">
        <v>4.0778143065849592E-2</v>
      </c>
      <c r="C609" s="4">
        <v>6.3274141671558981E-2</v>
      </c>
      <c r="D609" s="4">
        <v>6.1981584378331345E-2</v>
      </c>
      <c r="E609" s="4">
        <v>2.9952388133061225E-2</v>
      </c>
      <c r="F609" s="4">
        <v>5.3422245916741495E-2</v>
      </c>
      <c r="G609" s="4">
        <v>7.8895698152827709E-2</v>
      </c>
      <c r="I609" s="4">
        <v>3.85E-2</v>
      </c>
      <c r="J609" s="4">
        <v>8.1000000000000013E-3</v>
      </c>
      <c r="L609" s="23">
        <f t="shared" si="1173"/>
        <v>3.2678143065849589E-2</v>
      </c>
      <c r="M609" s="23">
        <f t="shared" si="1174"/>
        <v>2.1852388133061222E-2</v>
      </c>
      <c r="N609" s="23">
        <f t="shared" si="1175"/>
        <v>5.3881584378331342E-2</v>
      </c>
      <c r="O609" s="23">
        <f t="shared" si="1176"/>
        <v>7.0795698152827713E-2</v>
      </c>
      <c r="P609" s="40">
        <f t="shared" si="1110"/>
        <v>0.78155439994207176</v>
      </c>
      <c r="Q609" s="40">
        <f t="shared" ref="Q609" si="1237">MAX(0.25,SLOPE(M574:M609,$I574:$I609))</f>
        <v>0.72822279310779436</v>
      </c>
      <c r="R609" s="40">
        <f t="shared" ref="R609:S609" si="1238">SLOPE(N574:N609,$I574:$I609)</f>
        <v>1.6396167091285734</v>
      </c>
      <c r="S609" s="40">
        <f t="shared" si="1238"/>
        <v>1.3870073334917823</v>
      </c>
      <c r="T609" s="29">
        <f t="shared" si="1184"/>
        <v>-6.3891568810953495E-3</v>
      </c>
      <c r="U609" s="43"/>
      <c r="V609" s="23">
        <f>'Conservative Formula 2025'!M609-J609</f>
        <v>3.7577118180298401E-2</v>
      </c>
      <c r="W609" s="23">
        <f>'Conservative Formula 2025'!N609-J609</f>
        <v>6.9619934881043344E-2</v>
      </c>
      <c r="X609" s="40">
        <f t="shared" si="1113"/>
        <v>0.8814474595670132</v>
      </c>
      <c r="Y609" s="40">
        <f t="shared" si="1114"/>
        <v>1.4130865903999725</v>
      </c>
      <c r="Z609" s="29">
        <f t="shared" si="1181"/>
        <v>-7.5347951892639625E-3</v>
      </c>
      <c r="AA609" s="6"/>
    </row>
    <row r="610" spans="1:27" x14ac:dyDescent="0.2">
      <c r="A610" s="24">
        <v>29067</v>
      </c>
      <c r="B610" s="4">
        <v>3.7696133532217457E-2</v>
      </c>
      <c r="C610" s="4">
        <v>2.9640190226829288E-2</v>
      </c>
      <c r="D610" s="4">
        <v>1.8681624179464285E-2</v>
      </c>
      <c r="E610" s="4">
        <v>4.0751509696421717E-3</v>
      </c>
      <c r="F610" s="4">
        <v>2.1239925635422763E-2</v>
      </c>
      <c r="G610" s="4">
        <v>2.6456019020611787E-2</v>
      </c>
      <c r="I610" s="4">
        <v>8.199999999999999E-3</v>
      </c>
      <c r="J610" s="4">
        <v>7.7000000000000002E-3</v>
      </c>
      <c r="L610" s="23">
        <f t="shared" si="1173"/>
        <v>2.9996133532217459E-2</v>
      </c>
      <c r="M610" s="23">
        <f t="shared" si="1174"/>
        <v>-3.6248490303578285E-3</v>
      </c>
      <c r="N610" s="23">
        <f t="shared" si="1175"/>
        <v>1.0981624179464284E-2</v>
      </c>
      <c r="O610" s="23">
        <f t="shared" si="1176"/>
        <v>1.8756019020611789E-2</v>
      </c>
      <c r="P610" s="40">
        <f t="shared" si="1110"/>
        <v>0.78617192874621089</v>
      </c>
      <c r="Q610" s="40">
        <f t="shared" ref="Q610" si="1239">MAX(0.25,SLOPE(M575:M610,$I575:$I610))</f>
        <v>0.72762114929009369</v>
      </c>
      <c r="R610" s="40">
        <f t="shared" ref="R610:S610" si="1240">SLOPE(N575:N610,$I575:$I610)</f>
        <v>1.6338953478381053</v>
      </c>
      <c r="S610" s="40">
        <f t="shared" si="1240"/>
        <v>1.3856091706266622</v>
      </c>
      <c r="T610" s="29">
        <f t="shared" si="1184"/>
        <v>6.5910505858447835E-3</v>
      </c>
      <c r="U610" s="43"/>
      <c r="V610" s="23">
        <f>'Conservative Formula 2025'!M610-J610</f>
        <v>1.2106495049504713E-2</v>
      </c>
      <c r="W610" s="23">
        <f>'Conservative Formula 2025'!N610-J610</f>
        <v>4.1495239999998865E-2</v>
      </c>
      <c r="X610" s="40">
        <f t="shared" si="1113"/>
        <v>0.88180668232608694</v>
      </c>
      <c r="Y610" s="40">
        <f t="shared" si="1114"/>
        <v>1.4129743913957205</v>
      </c>
      <c r="Z610" s="29">
        <f t="shared" si="1181"/>
        <v>-1.5630177023256725E-2</v>
      </c>
      <c r="AA610" s="6"/>
    </row>
    <row r="611" spans="1:27" x14ac:dyDescent="0.2">
      <c r="A611" s="24">
        <v>29098</v>
      </c>
      <c r="B611" s="4">
        <v>5.6933025212821065E-2</v>
      </c>
      <c r="C611" s="4">
        <v>9.0162056205186136E-2</v>
      </c>
      <c r="D611" s="4">
        <v>8.9956522556771112E-2</v>
      </c>
      <c r="E611" s="4">
        <v>4.4631332009338553E-2</v>
      </c>
      <c r="F611" s="4">
        <v>7.1723180809062814E-2</v>
      </c>
      <c r="G611" s="4">
        <v>8.4537458202201599E-2</v>
      </c>
      <c r="I611" s="4">
        <v>5.5300000000000002E-2</v>
      </c>
      <c r="J611" s="4">
        <v>7.7000000000000002E-3</v>
      </c>
      <c r="L611" s="23">
        <f t="shared" si="1173"/>
        <v>4.9233025212821066E-2</v>
      </c>
      <c r="M611" s="23">
        <f t="shared" si="1174"/>
        <v>3.6931332009338555E-2</v>
      </c>
      <c r="N611" s="23">
        <f t="shared" si="1175"/>
        <v>8.2256522556771114E-2</v>
      </c>
      <c r="O611" s="23">
        <f t="shared" si="1176"/>
        <v>7.68374582022016E-2</v>
      </c>
      <c r="P611" s="40">
        <f t="shared" si="1110"/>
        <v>0.77880537256348847</v>
      </c>
      <c r="Q611" s="40">
        <f t="shared" ref="Q611" si="1241">MAX(0.25,SLOPE(M576:M611,$I576:$I611))</f>
        <v>0.72868876984733943</v>
      </c>
      <c r="R611" s="40">
        <f t="shared" ref="R611:S611" si="1242">SLOPE(N576:N611,$I576:$I611)</f>
        <v>1.6040522330556937</v>
      </c>
      <c r="S611" s="40">
        <f t="shared" si="1242"/>
        <v>1.3811868177985425</v>
      </c>
      <c r="T611" s="29">
        <f t="shared" si="1184"/>
        <v>3.7911357690181488E-3</v>
      </c>
      <c r="U611" s="43"/>
      <c r="V611" s="23">
        <f>'Conservative Formula 2025'!M611-J611</f>
        <v>5.7161949978764601E-2</v>
      </c>
      <c r="W611" s="23">
        <f>'Conservative Formula 2025'!N611-J611</f>
        <v>8.0791448927351392E-2</v>
      </c>
      <c r="X611" s="40">
        <f t="shared" si="1113"/>
        <v>0.88488269046574053</v>
      </c>
      <c r="Y611" s="40">
        <f t="shared" si="1114"/>
        <v>1.4100441449773027</v>
      </c>
      <c r="Z611" s="29">
        <f t="shared" si="1181"/>
        <v>7.6453927087212353E-3</v>
      </c>
      <c r="AA611" s="6"/>
    </row>
    <row r="612" spans="1:27" x14ac:dyDescent="0.2">
      <c r="A612" s="24">
        <v>29126</v>
      </c>
      <c r="B612" s="4">
        <v>-3.893981031395044E-3</v>
      </c>
      <c r="C612" s="4">
        <v>-8.3593646363933072E-3</v>
      </c>
      <c r="D612" s="4">
        <v>5.6958459178235721E-4</v>
      </c>
      <c r="E612" s="4">
        <v>-5.9968702275049468E-3</v>
      </c>
      <c r="F612" s="4">
        <v>4.9411448666787372E-3</v>
      </c>
      <c r="G612" s="4">
        <v>1.3116852415709701E-2</v>
      </c>
      <c r="I612" s="4">
        <v>-8.199999999999999E-3</v>
      </c>
      <c r="J612" s="4">
        <v>8.3000000000000001E-3</v>
      </c>
      <c r="L612" s="23">
        <f t="shared" si="1173"/>
        <v>-1.2193981031395044E-2</v>
      </c>
      <c r="M612" s="23">
        <f t="shared" si="1174"/>
        <v>-1.4296870227504947E-2</v>
      </c>
      <c r="N612" s="23">
        <f t="shared" si="1175"/>
        <v>-7.7304154082176429E-3</v>
      </c>
      <c r="O612" s="23">
        <f t="shared" si="1176"/>
        <v>4.816852415709701E-3</v>
      </c>
      <c r="P612" s="40">
        <f t="shared" si="1110"/>
        <v>0.78487820587440382</v>
      </c>
      <c r="Q612" s="40">
        <f t="shared" ref="Q612" si="1243">MAX(0.25,SLOPE(M577:M612,$I577:$I612))</f>
        <v>0.72604872839598933</v>
      </c>
      <c r="R612" s="40">
        <f t="shared" ref="R612:S612" si="1244">SLOPE(N577:N612,$I577:$I612)</f>
        <v>1.6140281950092275</v>
      </c>
      <c r="S612" s="40">
        <f t="shared" si="1244"/>
        <v>1.3837597635221994</v>
      </c>
      <c r="T612" s="29">
        <f t="shared" si="1184"/>
        <v>-1.6972727020862857E-2</v>
      </c>
      <c r="U612" s="43"/>
      <c r="V612" s="23">
        <f>'Conservative Formula 2025'!M612-J612</f>
        <v>-1.3053834398453461E-3</v>
      </c>
      <c r="W612" s="23">
        <f>'Conservative Formula 2025'!N612-J612</f>
        <v>-1.3570219384822417E-2</v>
      </c>
      <c r="X612" s="40">
        <f t="shared" si="1113"/>
        <v>0.88782540692189504</v>
      </c>
      <c r="Y612" s="40">
        <f t="shared" si="1114"/>
        <v>1.4143623157423066</v>
      </c>
      <c r="Z612" s="29">
        <f t="shared" si="1181"/>
        <v>8.1487626756852165E-3</v>
      </c>
      <c r="AA612" s="6"/>
    </row>
    <row r="613" spans="1:27" x14ac:dyDescent="0.2">
      <c r="A613" s="24">
        <v>29159</v>
      </c>
      <c r="B613" s="4">
        <v>-9.3468579246946404E-2</v>
      </c>
      <c r="C613" s="4">
        <v>-0.10574357954886071</v>
      </c>
      <c r="D613" s="4">
        <v>-0.11911303225949688</v>
      </c>
      <c r="E613" s="4">
        <v>-5.6868944434834146E-2</v>
      </c>
      <c r="F613" s="4">
        <v>-7.2379181140104776E-2</v>
      </c>
      <c r="G613" s="4">
        <v>-8.2806534457491643E-2</v>
      </c>
      <c r="I613" s="4">
        <v>-8.1000000000000003E-2</v>
      </c>
      <c r="J613" s="4">
        <v>8.6999999999999994E-3</v>
      </c>
      <c r="L613" s="23">
        <f t="shared" si="1173"/>
        <v>-0.1021685792469464</v>
      </c>
      <c r="M613" s="23">
        <f t="shared" si="1174"/>
        <v>-6.5568944434834145E-2</v>
      </c>
      <c r="N613" s="23">
        <f t="shared" si="1175"/>
        <v>-0.12781303225949686</v>
      </c>
      <c r="O613" s="23">
        <f t="shared" si="1176"/>
        <v>-9.1506534457491642E-2</v>
      </c>
      <c r="P613" s="40">
        <f t="shared" si="1110"/>
        <v>0.85377504991659103</v>
      </c>
      <c r="Q613" s="40">
        <f t="shared" ref="Q613" si="1245">MAX(0.25,SLOPE(M578:M613,$I578:$I613))</f>
        <v>0.73284063061739591</v>
      </c>
      <c r="R613" s="40">
        <f t="shared" ref="R613:S613" si="1246">SLOPE(N578:N613,$I578:$I613)</f>
        <v>1.6262735972992901</v>
      </c>
      <c r="S613" s="40">
        <f t="shared" si="1246"/>
        <v>1.3568205563526714</v>
      </c>
      <c r="T613" s="29">
        <f t="shared" si="1184"/>
        <v>-3.7581388715053149E-2</v>
      </c>
      <c r="U613" s="43"/>
      <c r="V613" s="23">
        <f>'Conservative Formula 2025'!M613-J613</f>
        <v>-9.027618000000022E-2</v>
      </c>
      <c r="W613" s="23">
        <f>'Conservative Formula 2025'!N613-J613</f>
        <v>-0.11651573000000066</v>
      </c>
      <c r="X613" s="40">
        <f t="shared" si="1113"/>
        <v>0.91909552289782304</v>
      </c>
      <c r="Y613" s="40">
        <f t="shared" si="1114"/>
        <v>1.4162057680680311</v>
      </c>
      <c r="Z613" s="29">
        <f t="shared" si="1181"/>
        <v>-1.9301959366548299E-2</v>
      </c>
      <c r="AA613" s="6"/>
    </row>
    <row r="614" spans="1:27" x14ac:dyDescent="0.2">
      <c r="A614" s="24">
        <v>29189</v>
      </c>
      <c r="B614" s="4">
        <v>4.579261551769287E-2</v>
      </c>
      <c r="C614" s="4">
        <v>8.3500475515370098E-2</v>
      </c>
      <c r="D614" s="4">
        <v>0.11127383434593274</v>
      </c>
      <c r="E614" s="4">
        <v>4.0130719081358235E-2</v>
      </c>
      <c r="F614" s="4">
        <v>6.520329887563503E-2</v>
      </c>
      <c r="G614" s="4">
        <v>0.10402327891586394</v>
      </c>
      <c r="I614" s="4">
        <v>5.21E-2</v>
      </c>
      <c r="J614" s="4">
        <v>9.8999999999999991E-3</v>
      </c>
      <c r="L614" s="23">
        <f t="shared" si="1173"/>
        <v>3.589261551769287E-2</v>
      </c>
      <c r="M614" s="23">
        <f t="shared" si="1174"/>
        <v>3.0230719081358236E-2</v>
      </c>
      <c r="N614" s="23">
        <f t="shared" si="1175"/>
        <v>0.10137383434593275</v>
      </c>
      <c r="O614" s="23">
        <f t="shared" si="1176"/>
        <v>9.4123278915863945E-2</v>
      </c>
      <c r="P614" s="40">
        <f t="shared" ref="P614:P677" si="1247">MIN(1,MAX(0.25,SLOPE(L579:L614,$I579:$I614)))</f>
        <v>0.83957523896333852</v>
      </c>
      <c r="Q614" s="40">
        <f t="shared" ref="Q614" si="1248">MAX(0.25,SLOPE(M579:M614,$I579:$I614))</f>
        <v>0.72917767628934771</v>
      </c>
      <c r="R614" s="40">
        <f t="shared" ref="R614:S614" si="1249">SLOPE(N579:N614,$I579:$I614)</f>
        <v>1.6267874413466545</v>
      </c>
      <c r="S614" s="40">
        <f t="shared" si="1249"/>
        <v>1.3718834802434909</v>
      </c>
      <c r="T614" s="29">
        <f t="shared" si="1184"/>
        <v>-2.420709575681803E-2</v>
      </c>
      <c r="U614" s="43"/>
      <c r="V614" s="23">
        <f>'Conservative Formula 2025'!M614-J614</f>
        <v>6.3620534879365281E-2</v>
      </c>
      <c r="W614" s="23">
        <f>'Conservative Formula 2025'!N614-J614</f>
        <v>7.1432717717672373E-2</v>
      </c>
      <c r="X614" s="40">
        <f t="shared" ref="X614:X677" si="1250">SLOPE(V579:V614,$I579:$I614)</f>
        <v>0.92824901369583324</v>
      </c>
      <c r="Y614" s="40">
        <f t="shared" ref="Y614:Y677" si="1251">SLOPE(W579:W614,$I579:$I614)</f>
        <v>1.4118195208006952</v>
      </c>
      <c r="Z614" s="29">
        <f t="shared" si="1181"/>
        <v>1.8781303311367036E-2</v>
      </c>
      <c r="AA614" s="6"/>
    </row>
    <row r="615" spans="1:27" x14ac:dyDescent="0.2">
      <c r="A615" s="24">
        <v>29220</v>
      </c>
      <c r="B615" s="4">
        <v>2.8909849058155634E-2</v>
      </c>
      <c r="C615" s="4">
        <v>6.2061104105641141E-2</v>
      </c>
      <c r="D615" s="4">
        <v>9.1284671401783868E-2</v>
      </c>
      <c r="E615" s="4">
        <v>-3.7896439255123981E-3</v>
      </c>
      <c r="F615" s="4">
        <v>3.0759617043695675E-2</v>
      </c>
      <c r="G615" s="4">
        <v>7.2778852575373199E-2</v>
      </c>
      <c r="I615" s="4">
        <v>1.7899999999999999E-2</v>
      </c>
      <c r="J615" s="4">
        <v>9.4999999999999998E-3</v>
      </c>
      <c r="L615" s="23">
        <f t="shared" si="1173"/>
        <v>1.9409849058155633E-2</v>
      </c>
      <c r="M615" s="23">
        <f t="shared" si="1174"/>
        <v>-1.3289643925512398E-2</v>
      </c>
      <c r="N615" s="23">
        <f t="shared" si="1175"/>
        <v>8.1784671401783873E-2</v>
      </c>
      <c r="O615" s="23">
        <f t="shared" si="1176"/>
        <v>6.3278852575373204E-2</v>
      </c>
      <c r="P615" s="40">
        <f t="shared" si="1247"/>
        <v>0.81532730409668996</v>
      </c>
      <c r="Q615" s="40">
        <f t="shared" ref="Q615" si="1252">MAX(0.25,SLOPE(M580:M615,$I580:$I615))</f>
        <v>0.71532174981202501</v>
      </c>
      <c r="R615" s="40">
        <f t="shared" ref="R615:S615" si="1253">SLOPE(N580:N615,$I580:$I615)</f>
        <v>1.6412711146848644</v>
      </c>
      <c r="S615" s="40">
        <f t="shared" si="1253"/>
        <v>1.4036351252670458</v>
      </c>
      <c r="T615" s="29">
        <f t="shared" si="1184"/>
        <v>-4.5753063952054203E-2</v>
      </c>
      <c r="U615" s="43"/>
      <c r="V615" s="23">
        <f>'Conservative Formula 2025'!M615-J615</f>
        <v>1.4519131943166627E-2</v>
      </c>
      <c r="W615" s="23">
        <f>'Conservative Formula 2025'!N615-J615</f>
        <v>4.6449856315314904E-2</v>
      </c>
      <c r="X615" s="40">
        <f t="shared" si="1250"/>
        <v>0.91279764411241149</v>
      </c>
      <c r="Y615" s="40">
        <f t="shared" si="1251"/>
        <v>1.4352163256082657</v>
      </c>
      <c r="Z615" s="29">
        <f t="shared" si="1181"/>
        <v>-1.7259284915543602E-2</v>
      </c>
      <c r="AA615" s="6"/>
    </row>
    <row r="616" spans="1:27" x14ac:dyDescent="0.2">
      <c r="A616" s="24">
        <v>29251</v>
      </c>
      <c r="B616" s="4">
        <v>4.2655129193207797E-2</v>
      </c>
      <c r="C616" s="4">
        <v>8.0805989622188212E-2</v>
      </c>
      <c r="D616" s="4">
        <v>0.11049095276282306</v>
      </c>
      <c r="E616" s="4">
        <v>3.9553377442956839E-2</v>
      </c>
      <c r="F616" s="4">
        <v>6.0916966087684266E-2</v>
      </c>
      <c r="G616" s="4">
        <v>0.11617178551771734</v>
      </c>
      <c r="I616" s="4">
        <v>5.5099999999999996E-2</v>
      </c>
      <c r="J616" s="4">
        <v>8.0000000000000002E-3</v>
      </c>
      <c r="L616" s="23">
        <f t="shared" si="1173"/>
        <v>3.4655129193207797E-2</v>
      </c>
      <c r="M616" s="23">
        <f t="shared" si="1174"/>
        <v>3.1553377442956838E-2</v>
      </c>
      <c r="N616" s="23">
        <f t="shared" si="1175"/>
        <v>0.10249095276282305</v>
      </c>
      <c r="O616" s="23">
        <f t="shared" si="1176"/>
        <v>0.10817178551771733</v>
      </c>
      <c r="P616" s="40">
        <f t="shared" si="1247"/>
        <v>0.8348554181914134</v>
      </c>
      <c r="Q616" s="40">
        <f t="shared" ref="Q616" si="1254">MAX(0.25,SLOPE(M581:M616,$I581:$I616))</f>
        <v>0.71232012571400982</v>
      </c>
      <c r="R616" s="40">
        <f t="shared" ref="R616:S616" si="1255">SLOPE(N581:N616,$I581:$I616)</f>
        <v>1.6854150182397774</v>
      </c>
      <c r="S616" s="40">
        <f t="shared" si="1255"/>
        <v>1.422967544052802</v>
      </c>
      <c r="T616" s="29">
        <f t="shared" si="1184"/>
        <v>-2.6448116733215038E-2</v>
      </c>
      <c r="U616" s="43"/>
      <c r="V616" s="23">
        <f>'Conservative Formula 2025'!M616-J616</f>
        <v>5.7730514851484623E-2</v>
      </c>
      <c r="W616" s="23">
        <f>'Conservative Formula 2025'!N616-J616</f>
        <v>5.6624689999999818E-2</v>
      </c>
      <c r="X616" s="40">
        <f t="shared" si="1250"/>
        <v>0.94006345180730411</v>
      </c>
      <c r="Y616" s="40">
        <f t="shared" si="1251"/>
        <v>1.4002314276665304</v>
      </c>
      <c r="Z616" s="29">
        <f t="shared" si="1181"/>
        <v>2.3791921181955056E-2</v>
      </c>
      <c r="AA616" s="6"/>
    </row>
    <row r="617" spans="1:27" x14ac:dyDescent="0.2">
      <c r="A617" s="24">
        <v>29280</v>
      </c>
      <c r="B617" s="4">
        <v>-4.2863501844827234E-2</v>
      </c>
      <c r="C617" s="4">
        <v>-3.3903914062783813E-2</v>
      </c>
      <c r="D617" s="4">
        <v>-3.4436161401631971E-3</v>
      </c>
      <c r="E617" s="4">
        <v>9.5441189298708373E-3</v>
      </c>
      <c r="F617" s="4">
        <v>-1.5605333246242359E-2</v>
      </c>
      <c r="G617" s="4">
        <v>6.2892852114688758E-3</v>
      </c>
      <c r="I617" s="4">
        <v>-1.2199999999999999E-2</v>
      </c>
      <c r="J617" s="4">
        <v>8.8999999999999999E-3</v>
      </c>
      <c r="L617" s="23">
        <f t="shared" si="1173"/>
        <v>-5.1763501844827232E-2</v>
      </c>
      <c r="M617" s="23">
        <f t="shared" si="1174"/>
        <v>6.441189298708374E-4</v>
      </c>
      <c r="N617" s="23">
        <f t="shared" si="1175"/>
        <v>-1.2343616140163197E-2</v>
      </c>
      <c r="O617" s="23">
        <f t="shared" si="1176"/>
        <v>-2.6107147885311242E-3</v>
      </c>
      <c r="P617" s="40">
        <f t="shared" si="1247"/>
        <v>0.85202559887740492</v>
      </c>
      <c r="Q617" s="40">
        <f t="shared" ref="Q617" si="1256">MAX(0.25,SLOPE(M582:M617,$I582:$I617))</f>
        <v>0.70877876443217669</v>
      </c>
      <c r="R617" s="40">
        <f t="shared" ref="R617:S617" si="1257">SLOPE(N582:N617,$I582:$I617)</f>
        <v>1.6863862710893209</v>
      </c>
      <c r="S617" s="40">
        <f t="shared" si="1257"/>
        <v>1.4147525682845838</v>
      </c>
      <c r="T617" s="29">
        <f t="shared" si="1184"/>
        <v>-2.5970108572592642E-2</v>
      </c>
      <c r="U617" s="43"/>
      <c r="V617" s="23">
        <f>'Conservative Formula 2025'!M617-J617</f>
        <v>-2.4813696347595872E-2</v>
      </c>
      <c r="W617" s="23">
        <f>'Conservative Formula 2025'!N617-J617</f>
        <v>-5.8942656877693379E-2</v>
      </c>
      <c r="X617" s="40">
        <f t="shared" si="1250"/>
        <v>0.94589961748249141</v>
      </c>
      <c r="Y617" s="40">
        <f t="shared" si="1251"/>
        <v>1.4092218030100085</v>
      </c>
      <c r="Z617" s="29">
        <f t="shared" si="1181"/>
        <v>1.569917170491399E-2</v>
      </c>
      <c r="AA617" s="6"/>
    </row>
    <row r="618" spans="1:27" x14ac:dyDescent="0.2">
      <c r="A618" s="24">
        <v>29311</v>
      </c>
      <c r="B618" s="4">
        <v>-0.11497548492313869</v>
      </c>
      <c r="C618" s="4">
        <v>-0.1583538143353006</v>
      </c>
      <c r="D618" s="4">
        <v>-0.22220802015087215</v>
      </c>
      <c r="E618" s="4">
        <v>-6.7158948292987852E-2</v>
      </c>
      <c r="F618" s="4">
        <v>-0.11647676478329139</v>
      </c>
      <c r="G618" s="4">
        <v>-0.1853048647313511</v>
      </c>
      <c r="I618" s="4">
        <v>-0.129</v>
      </c>
      <c r="J618" s="4">
        <v>1.21E-2</v>
      </c>
      <c r="L618" s="23">
        <f t="shared" si="1173"/>
        <v>-0.12707548492313869</v>
      </c>
      <c r="M618" s="23">
        <f t="shared" si="1174"/>
        <v>-7.9258948292987852E-2</v>
      </c>
      <c r="N618" s="23">
        <f t="shared" si="1175"/>
        <v>-0.23430802015087215</v>
      </c>
      <c r="O618" s="23">
        <f t="shared" si="1176"/>
        <v>-0.1974048647313511</v>
      </c>
      <c r="P618" s="40">
        <f t="shared" si="1247"/>
        <v>0.89038729320562782</v>
      </c>
      <c r="Q618" s="40">
        <f t="shared" ref="Q618" si="1258">MAX(0.25,SLOPE(M583:M618,$I583:$I618))</f>
        <v>0.68072108982400803</v>
      </c>
      <c r="R618" s="40">
        <f t="shared" ref="R618:S618" si="1259">SLOPE(N583:N618,$I583:$I618)</f>
        <v>1.7399310164707853</v>
      </c>
      <c r="S618" s="40">
        <f t="shared" si="1259"/>
        <v>1.4511533646298671</v>
      </c>
      <c r="T618" s="29">
        <f t="shared" si="1184"/>
        <v>8.7521096747375515E-3</v>
      </c>
      <c r="U618" s="43"/>
      <c r="V618" s="23">
        <f>'Conservative Formula 2025'!M618-J618</f>
        <v>-0.13804404007948934</v>
      </c>
      <c r="W618" s="23">
        <f>'Conservative Formula 2025'!N618-J618</f>
        <v>-0.15863105454279014</v>
      </c>
      <c r="X618" s="40">
        <f t="shared" si="1250"/>
        <v>0.97723736393597538</v>
      </c>
      <c r="Y618" s="40">
        <f t="shared" si="1251"/>
        <v>1.374303997625367</v>
      </c>
      <c r="Z618" s="29">
        <f t="shared" si="1181"/>
        <v>-3.3372997595697729E-2</v>
      </c>
      <c r="AA618" s="6"/>
    </row>
    <row r="619" spans="1:27" x14ac:dyDescent="0.2">
      <c r="A619" s="24">
        <v>29341</v>
      </c>
      <c r="B619" s="4">
        <v>7.1911158214599702E-2</v>
      </c>
      <c r="C619" s="4">
        <v>5.3702915759444636E-2</v>
      </c>
      <c r="D619" s="4">
        <v>6.8047784663793465E-2</v>
      </c>
      <c r="E619" s="4">
        <v>5.5503096370906668E-2</v>
      </c>
      <c r="F619" s="4">
        <v>4.2019252172257771E-2</v>
      </c>
      <c r="G619" s="4">
        <v>5.8928475584405726E-2</v>
      </c>
      <c r="I619" s="4">
        <v>3.9699999999999999E-2</v>
      </c>
      <c r="J619" s="4">
        <v>1.26E-2</v>
      </c>
      <c r="L619" s="23">
        <f t="shared" si="1173"/>
        <v>5.9311158214599702E-2</v>
      </c>
      <c r="M619" s="23">
        <f t="shared" si="1174"/>
        <v>4.2903096370906668E-2</v>
      </c>
      <c r="N619" s="23">
        <f t="shared" si="1175"/>
        <v>5.5447784663793465E-2</v>
      </c>
      <c r="O619" s="23">
        <f t="shared" si="1176"/>
        <v>4.6328475584405726E-2</v>
      </c>
      <c r="P619" s="40">
        <f t="shared" si="1247"/>
        <v>0.90007338862427033</v>
      </c>
      <c r="Q619" s="40">
        <f t="shared" ref="Q619" si="1260">MAX(0.25,SLOPE(M584:M619,$I584:$I619))</f>
        <v>0.68966239787667205</v>
      </c>
      <c r="R619" s="40">
        <f t="shared" ref="R619:S619" si="1261">SLOPE(N584:N619,$I584:$I619)</f>
        <v>1.7273575976932356</v>
      </c>
      <c r="S619" s="40">
        <f t="shared" si="1261"/>
        <v>1.4427277728473484</v>
      </c>
      <c r="T619" s="29">
        <f t="shared" si="1184"/>
        <v>3.292281645974543E-2</v>
      </c>
      <c r="U619" s="43"/>
      <c r="V619" s="23">
        <f>'Conservative Formula 2025'!M619-J619</f>
        <v>3.5970939999999618E-2</v>
      </c>
      <c r="W619" s="23">
        <f>'Conservative Formula 2025'!N619-J619</f>
        <v>3.2796303030305285E-2</v>
      </c>
      <c r="X619" s="40">
        <f t="shared" si="1250"/>
        <v>0.97581963009739836</v>
      </c>
      <c r="Y619" s="40">
        <f t="shared" si="1251"/>
        <v>1.3620707207137628</v>
      </c>
      <c r="Z619" s="29">
        <f t="shared" si="1181"/>
        <v>1.2944869161050771E-2</v>
      </c>
      <c r="AA619" s="6"/>
    </row>
    <row r="620" spans="1:27" x14ac:dyDescent="0.2">
      <c r="A620" s="24">
        <v>29371</v>
      </c>
      <c r="B620" s="4">
        <v>7.7052786637406445E-2</v>
      </c>
      <c r="C620" s="4">
        <v>8.8831805374505635E-2</v>
      </c>
      <c r="D620" s="4">
        <v>8.4339925567779028E-2</v>
      </c>
      <c r="E620" s="4">
        <v>5.4393997335331568E-2</v>
      </c>
      <c r="F620" s="4">
        <v>5.3964508277313916E-2</v>
      </c>
      <c r="G620" s="4">
        <v>7.1996360830504313E-2</v>
      </c>
      <c r="I620" s="4">
        <v>5.2600000000000001E-2</v>
      </c>
      <c r="J620" s="4">
        <v>8.1000000000000013E-3</v>
      </c>
      <c r="L620" s="23">
        <f t="shared" si="1173"/>
        <v>6.8952786637406449E-2</v>
      </c>
      <c r="M620" s="23">
        <f t="shared" si="1174"/>
        <v>4.6293997335331565E-2</v>
      </c>
      <c r="N620" s="23">
        <f t="shared" si="1175"/>
        <v>7.6239925567779032E-2</v>
      </c>
      <c r="O620" s="23">
        <f t="shared" si="1176"/>
        <v>6.3896360830504317E-2</v>
      </c>
      <c r="P620" s="40">
        <f t="shared" si="1247"/>
        <v>0.91301671627583525</v>
      </c>
      <c r="Q620" s="40">
        <f t="shared" ref="Q620" si="1262">MAX(0.25,SLOPE(M585:M620,$I585:$I620))</f>
        <v>0.69746256194739753</v>
      </c>
      <c r="R620" s="40">
        <f t="shared" ref="R620:S620" si="1263">SLOPE(N585:N620,$I585:$I620)</f>
        <v>1.7119710336487233</v>
      </c>
      <c r="S620" s="40">
        <f t="shared" si="1263"/>
        <v>1.4305292655459847</v>
      </c>
      <c r="T620" s="29">
        <f t="shared" si="1184"/>
        <v>2.7654120137144356E-2</v>
      </c>
      <c r="U620" s="43"/>
      <c r="V620" s="23">
        <f>'Conservative Formula 2025'!M620-J620</f>
        <v>8.2060077687714283E-2</v>
      </c>
      <c r="W620" s="23">
        <f>'Conservative Formula 2025'!N620-J620</f>
        <v>8.2388800668484974E-2</v>
      </c>
      <c r="X620" s="40">
        <f t="shared" si="1250"/>
        <v>0.99747794967341763</v>
      </c>
      <c r="Y620" s="40">
        <f t="shared" si="1251"/>
        <v>1.3646309913490176</v>
      </c>
      <c r="Z620" s="29">
        <f t="shared" si="1181"/>
        <v>2.3605587075628064E-2</v>
      </c>
      <c r="AA620" s="6"/>
    </row>
    <row r="621" spans="1:27" x14ac:dyDescent="0.2">
      <c r="A621" s="24">
        <v>29402</v>
      </c>
      <c r="B621" s="4">
        <v>4.2893600786850561E-2</v>
      </c>
      <c r="C621" s="4">
        <v>3.9414913420781739E-2</v>
      </c>
      <c r="D621" s="4">
        <v>5.0707069310895747E-2</v>
      </c>
      <c r="E621" s="4">
        <v>2.5600052311033128E-2</v>
      </c>
      <c r="F621" s="4">
        <v>3.5464842800845497E-2</v>
      </c>
      <c r="G621" s="4">
        <v>5.9222886074194125E-2</v>
      </c>
      <c r="I621" s="4">
        <v>3.0600000000000002E-2</v>
      </c>
      <c r="J621" s="4">
        <v>6.0999999999999995E-3</v>
      </c>
      <c r="L621" s="23">
        <f t="shared" si="1173"/>
        <v>3.679360078685056E-2</v>
      </c>
      <c r="M621" s="23">
        <f t="shared" si="1174"/>
        <v>1.9500052311033127E-2</v>
      </c>
      <c r="N621" s="23">
        <f t="shared" si="1175"/>
        <v>4.4607069310895746E-2</v>
      </c>
      <c r="O621" s="23">
        <f t="shared" si="1176"/>
        <v>5.3122886074194124E-2</v>
      </c>
      <c r="P621" s="40">
        <f t="shared" si="1247"/>
        <v>0.91955253473694543</v>
      </c>
      <c r="Q621" s="40">
        <f t="shared" ref="Q621" si="1264">MAX(0.25,SLOPE(M586:M621,$I586:$I621))</f>
        <v>0.69228714249933232</v>
      </c>
      <c r="R621" s="40">
        <f t="shared" ref="R621:S621" si="1265">SLOPE(N586:N621,$I586:$I621)</f>
        <v>1.7090830625993234</v>
      </c>
      <c r="S621" s="40">
        <f t="shared" si="1265"/>
        <v>1.4326686103373478</v>
      </c>
      <c r="T621" s="29">
        <f t="shared" si="1184"/>
        <v>2.5332001323380982E-3</v>
      </c>
      <c r="U621" s="43"/>
      <c r="V621" s="23">
        <f>'Conservative Formula 2025'!M621-J621</f>
        <v>2.354155536382984E-2</v>
      </c>
      <c r="W621" s="23">
        <f>'Conservative Formula 2025'!N621-J621</f>
        <v>2.6701661878114617E-2</v>
      </c>
      <c r="X621" s="40">
        <f t="shared" si="1250"/>
        <v>0.9954703367558253</v>
      </c>
      <c r="Y621" s="40">
        <f t="shared" si="1251"/>
        <v>1.356805895542156</v>
      </c>
      <c r="Z621" s="29">
        <f t="shared" si="1181"/>
        <v>4.0341317676711973E-3</v>
      </c>
      <c r="AA621" s="6"/>
    </row>
    <row r="622" spans="1:27" x14ac:dyDescent="0.2">
      <c r="A622" s="24">
        <v>29433</v>
      </c>
      <c r="B622" s="4">
        <v>6.5372831617336313E-2</v>
      </c>
      <c r="C622" s="4">
        <v>0.11477582622866844</v>
      </c>
      <c r="D622" s="4">
        <v>0.11760110301176274</v>
      </c>
      <c r="E622" s="4">
        <v>4.6206368536207965E-2</v>
      </c>
      <c r="F622" s="4">
        <v>6.8305598175782523E-2</v>
      </c>
      <c r="G622" s="4">
        <v>0.10465677458261791</v>
      </c>
      <c r="I622" s="4">
        <v>6.4899999999999999E-2</v>
      </c>
      <c r="J622" s="4">
        <v>5.3E-3</v>
      </c>
      <c r="L622" s="23">
        <f t="shared" si="1173"/>
        <v>6.0072831617336314E-2</v>
      </c>
      <c r="M622" s="23">
        <f t="shared" si="1174"/>
        <v>4.0906368536207965E-2</v>
      </c>
      <c r="N622" s="23">
        <f t="shared" si="1175"/>
        <v>0.11230110301176274</v>
      </c>
      <c r="O622" s="23">
        <f t="shared" si="1176"/>
        <v>9.9356774582617907E-2</v>
      </c>
      <c r="P622" s="40">
        <f t="shared" si="1247"/>
        <v>0.9222007479526364</v>
      </c>
      <c r="Q622" s="40">
        <f t="shared" ref="Q622" si="1266">MAX(0.25,SLOPE(M587:M622,$I587:$I622))</f>
        <v>0.69191848346093543</v>
      </c>
      <c r="R622" s="40">
        <f t="shared" ref="R622:S622" si="1267">SLOPE(N587:N622,$I587:$I622)</f>
        <v>1.7052636288509984</v>
      </c>
      <c r="S622" s="40">
        <f t="shared" si="1267"/>
        <v>1.4321746225225027</v>
      </c>
      <c r="T622" s="29">
        <f t="shared" si="1184"/>
        <v>-5.3210875305949173E-3</v>
      </c>
      <c r="U622" s="43"/>
      <c r="V622" s="23">
        <f>'Conservative Formula 2025'!M622-J622</f>
        <v>4.460136999999928E-2</v>
      </c>
      <c r="W622" s="23">
        <f>'Conservative Formula 2025'!N622-J622</f>
        <v>0.10764412999999937</v>
      </c>
      <c r="X622" s="40">
        <f t="shared" si="1250"/>
        <v>0.98435024169460639</v>
      </c>
      <c r="Y622" s="40">
        <f t="shared" si="1251"/>
        <v>1.368175917174568</v>
      </c>
      <c r="Z622" s="29">
        <f t="shared" si="1181"/>
        <v>-3.4532107136244002E-2</v>
      </c>
      <c r="AA622" s="6"/>
    </row>
    <row r="623" spans="1:27" x14ac:dyDescent="0.2">
      <c r="A623" s="24">
        <v>29462</v>
      </c>
      <c r="B623" s="4">
        <v>2.420171644934177E-2</v>
      </c>
      <c r="C623" s="4">
        <v>6.0175616875875138E-2</v>
      </c>
      <c r="D623" s="4">
        <v>8.8227041328127198E-2</v>
      </c>
      <c r="E623" s="4">
        <v>9.3694773480181848E-3</v>
      </c>
      <c r="F623" s="4">
        <v>1.1732323288998092E-2</v>
      </c>
      <c r="G623" s="4">
        <v>5.5525287776239995E-2</v>
      </c>
      <c r="I623" s="4">
        <v>1.8000000000000002E-2</v>
      </c>
      <c r="J623" s="4">
        <v>6.4000000000000003E-3</v>
      </c>
      <c r="L623" s="23">
        <f t="shared" si="1173"/>
        <v>1.7801716449341771E-2</v>
      </c>
      <c r="M623" s="23">
        <f t="shared" si="1174"/>
        <v>2.9694773480181845E-3</v>
      </c>
      <c r="N623" s="23">
        <f t="shared" si="1175"/>
        <v>8.1827041328127195E-2</v>
      </c>
      <c r="O623" s="23">
        <f t="shared" si="1176"/>
        <v>4.9125287776239993E-2</v>
      </c>
      <c r="P623" s="40">
        <f t="shared" si="1247"/>
        <v>0.92083756329918376</v>
      </c>
      <c r="Q623" s="40">
        <f t="shared" ref="Q623" si="1268">MAX(0.25,SLOPE(M588:M623,$I588:$I623))</f>
        <v>0.68866482461814438</v>
      </c>
      <c r="R623" s="40">
        <f t="shared" ref="R623:S623" si="1269">SLOPE(N588:N623,$I588:$I623)</f>
        <v>1.7140271523211839</v>
      </c>
      <c r="S623" s="40">
        <f t="shared" si="1269"/>
        <v>1.4357397538560335</v>
      </c>
      <c r="T623" s="29">
        <f t="shared" si="1184"/>
        <v>-2.9345496289278218E-2</v>
      </c>
      <c r="U623" s="43"/>
      <c r="V623" s="23">
        <f>'Conservative Formula 2025'!M623-J623</f>
        <v>-1.1233674108644233E-3</v>
      </c>
      <c r="W623" s="23">
        <f>'Conservative Formula 2025'!N623-J623</f>
        <v>2.3553548207015457E-2</v>
      </c>
      <c r="X623" s="40">
        <f t="shared" si="1250"/>
        <v>0.97835126757026603</v>
      </c>
      <c r="Y623" s="40">
        <f t="shared" si="1251"/>
        <v>1.3714878663497758</v>
      </c>
      <c r="Z623" s="29">
        <f t="shared" si="1181"/>
        <v>-1.8356519551615973E-2</v>
      </c>
      <c r="AA623" s="6"/>
    </row>
    <row r="624" spans="1:27" x14ac:dyDescent="0.2">
      <c r="A624" s="24">
        <v>29494</v>
      </c>
      <c r="B624" s="4">
        <v>2.0207970773973516E-2</v>
      </c>
      <c r="C624" s="4">
        <v>3.6418850362794908E-2</v>
      </c>
      <c r="D624" s="4">
        <v>4.097644378743226E-2</v>
      </c>
      <c r="E624" s="4">
        <v>-2.040503217341616E-3</v>
      </c>
      <c r="F624" s="4">
        <v>5.0690842373390499E-2</v>
      </c>
      <c r="G624" s="4">
        <v>5.1164896449501285E-2</v>
      </c>
      <c r="I624" s="4">
        <v>2.1899999999999999E-2</v>
      </c>
      <c r="J624" s="4">
        <v>7.4999999999999997E-3</v>
      </c>
      <c r="L624" s="23">
        <f t="shared" si="1173"/>
        <v>1.2707970773973516E-2</v>
      </c>
      <c r="M624" s="23">
        <f t="shared" si="1174"/>
        <v>-9.5405032173416157E-3</v>
      </c>
      <c r="N624" s="23">
        <f t="shared" si="1175"/>
        <v>3.347644378743226E-2</v>
      </c>
      <c r="O624" s="23">
        <f t="shared" si="1176"/>
        <v>4.3664896449501285E-2</v>
      </c>
      <c r="P624" s="40">
        <f t="shared" si="1247"/>
        <v>0.9194047807051241</v>
      </c>
      <c r="Q624" s="40">
        <f t="shared" ref="Q624" si="1270">MAX(0.25,SLOPE(M589:M624,$I589:$I624))</f>
        <v>0.6861617374508947</v>
      </c>
      <c r="R624" s="40">
        <f t="shared" ref="R624:S624" si="1271">SLOPE(N589:N624,$I589:$I624)</f>
        <v>1.7115077511524805</v>
      </c>
      <c r="S624" s="40">
        <f t="shared" si="1271"/>
        <v>1.4356758043873912</v>
      </c>
      <c r="T624" s="29">
        <f t="shared" si="1184"/>
        <v>-2.4998434116864192E-2</v>
      </c>
      <c r="U624" s="43"/>
      <c r="V624" s="23">
        <f>'Conservative Formula 2025'!M624-J624</f>
        <v>4.8063421792368735E-3</v>
      </c>
      <c r="W624" s="23">
        <f>'Conservative Formula 2025'!N624-J624</f>
        <v>2.7124791012817236E-2</v>
      </c>
      <c r="X624" s="40">
        <f t="shared" si="1250"/>
        <v>0.97677692288094098</v>
      </c>
      <c r="Y624" s="40">
        <f t="shared" si="1251"/>
        <v>1.3709512993407467</v>
      </c>
      <c r="Z624" s="29">
        <f t="shared" si="1181"/>
        <v>-1.4864942526770475E-2</v>
      </c>
      <c r="AA624" s="6"/>
    </row>
    <row r="625" spans="1:27" x14ac:dyDescent="0.2">
      <c r="A625" s="24">
        <v>29525</v>
      </c>
      <c r="B625" s="4">
        <v>5.2840830108593639E-3</v>
      </c>
      <c r="C625" s="4">
        <v>2.8226252388590556E-2</v>
      </c>
      <c r="D625" s="4">
        <v>5.8901939554457883E-2</v>
      </c>
      <c r="E625" s="4">
        <v>7.4326537271462989E-4</v>
      </c>
      <c r="F625" s="4">
        <v>2.9878010412313749E-2</v>
      </c>
      <c r="G625" s="4">
        <v>2.6503682889588376E-2</v>
      </c>
      <c r="I625" s="4">
        <v>1.06E-2</v>
      </c>
      <c r="J625" s="4">
        <v>9.4999999999999998E-3</v>
      </c>
      <c r="L625" s="23">
        <f t="shared" si="1173"/>
        <v>-4.2159169891406358E-3</v>
      </c>
      <c r="M625" s="23">
        <f t="shared" si="1174"/>
        <v>-8.7567346272853699E-3</v>
      </c>
      <c r="N625" s="23">
        <f t="shared" si="1175"/>
        <v>4.9401939554457881E-2</v>
      </c>
      <c r="O625" s="23">
        <f t="shared" si="1176"/>
        <v>1.7003682889588374E-2</v>
      </c>
      <c r="P625" s="40">
        <f t="shared" si="1247"/>
        <v>0.9331280726472081</v>
      </c>
      <c r="Q625" s="40">
        <f t="shared" ref="Q625" si="1272">MAX(0.25,SLOPE(M590:M625,$I590:$I625))</f>
        <v>0.6796866052535232</v>
      </c>
      <c r="R625" s="40">
        <f t="shared" ref="R625:S625" si="1273">SLOPE(N590:N625,$I590:$I625)</f>
        <v>1.7228786260713576</v>
      </c>
      <c r="S625" s="40">
        <f t="shared" si="1273"/>
        <v>1.4387039064000124</v>
      </c>
      <c r="T625" s="29">
        <f t="shared" si="1184"/>
        <v>-2.9027823373374791E-2</v>
      </c>
      <c r="U625" s="43"/>
      <c r="V625" s="23">
        <f>'Conservative Formula 2025'!M625-J625</f>
        <v>9.4609499999994216E-3</v>
      </c>
      <c r="W625" s="23">
        <f>'Conservative Formula 2025'!N625-J625</f>
        <v>2.3446534653455784E-3</v>
      </c>
      <c r="X625" s="40">
        <f t="shared" si="1250"/>
        <v>0.98316348405132203</v>
      </c>
      <c r="Y625" s="40">
        <f t="shared" si="1251"/>
        <v>1.381862774072856</v>
      </c>
      <c r="Z625" s="29">
        <f t="shared" si="1181"/>
        <v>7.9756477459958473E-3</v>
      </c>
      <c r="AA625" s="6"/>
    </row>
    <row r="626" spans="1:27" x14ac:dyDescent="0.2">
      <c r="A626" s="24">
        <v>29553</v>
      </c>
      <c r="B626" s="4">
        <v>1.3044235906538137E-2</v>
      </c>
      <c r="C626" s="4">
        <v>5.1443759435644276E-2</v>
      </c>
      <c r="D626" s="4">
        <v>0.11797602331307444</v>
      </c>
      <c r="E626" s="4">
        <v>5.9762711438335447E-2</v>
      </c>
      <c r="F626" s="4">
        <v>0.1475469620721328</v>
      </c>
      <c r="G626" s="4">
        <v>0.1454056714790759</v>
      </c>
      <c r="I626" s="4">
        <v>9.5899999999999999E-2</v>
      </c>
      <c r="J626" s="4">
        <v>9.5999999999999992E-3</v>
      </c>
      <c r="L626" s="23">
        <f t="shared" si="1173"/>
        <v>3.4442359065381383E-3</v>
      </c>
      <c r="M626" s="23">
        <f t="shared" si="1174"/>
        <v>5.016271143833545E-2</v>
      </c>
      <c r="N626" s="23">
        <f t="shared" si="1175"/>
        <v>0.10837602331307444</v>
      </c>
      <c r="O626" s="23">
        <f t="shared" si="1176"/>
        <v>0.13580567147907591</v>
      </c>
      <c r="P626" s="40">
        <f t="shared" si="1247"/>
        <v>0.8443192719738577</v>
      </c>
      <c r="Q626" s="40">
        <f t="shared" ref="Q626" si="1274">MAX(0.25,SLOPE(M591:M626,$I591:$I626))</f>
        <v>0.66934586026487408</v>
      </c>
      <c r="R626" s="40">
        <f t="shared" ref="R626:S626" si="1275">SLOPE(N591:N626,$I591:$I626)</f>
        <v>1.6506734237037153</v>
      </c>
      <c r="S626" s="40">
        <f t="shared" si="1275"/>
        <v>1.4311722844262424</v>
      </c>
      <c r="T626" s="29">
        <f t="shared" si="1184"/>
        <v>-3.9902361036131935E-2</v>
      </c>
      <c r="U626" s="43"/>
      <c r="V626" s="23">
        <f>'Conservative Formula 2025'!M626-J626</f>
        <v>4.7638830242926311E-2</v>
      </c>
      <c r="W626" s="23">
        <f>'Conservative Formula 2025'!N626-J626</f>
        <v>7.4355574311401107E-2</v>
      </c>
      <c r="X626" s="40">
        <f t="shared" si="1250"/>
        <v>0.93589529412669703</v>
      </c>
      <c r="Y626" s="40">
        <f t="shared" si="1251"/>
        <v>1.3193307208930396</v>
      </c>
      <c r="Z626" s="29">
        <f t="shared" si="1181"/>
        <v>-5.3535811439989825E-3</v>
      </c>
      <c r="AA626" s="6"/>
    </row>
    <row r="627" spans="1:27" x14ac:dyDescent="0.2">
      <c r="A627" s="24">
        <v>29586</v>
      </c>
      <c r="B627" s="4">
        <v>1.1521543124710876E-2</v>
      </c>
      <c r="C627" s="4">
        <v>-2.564357565970099E-2</v>
      </c>
      <c r="D627" s="4">
        <v>-5.0901968030465872E-2</v>
      </c>
      <c r="E627" s="4">
        <v>1.2123620124171453E-2</v>
      </c>
      <c r="F627" s="4">
        <v>-5.3867637273815605E-2</v>
      </c>
      <c r="G627" s="4">
        <v>-6.3735737583665797E-2</v>
      </c>
      <c r="I627" s="4">
        <v>-4.5199999999999997E-2</v>
      </c>
      <c r="J627" s="4">
        <v>1.3100000000000001E-2</v>
      </c>
      <c r="L627" s="23">
        <f t="shared" si="1173"/>
        <v>-1.5784568752891248E-3</v>
      </c>
      <c r="M627" s="23">
        <f t="shared" si="1174"/>
        <v>-9.7637987582854802E-4</v>
      </c>
      <c r="N627" s="23">
        <f t="shared" si="1175"/>
        <v>-6.4001968030465872E-2</v>
      </c>
      <c r="O627" s="23">
        <f t="shared" si="1176"/>
        <v>-7.6835737583665797E-2</v>
      </c>
      <c r="P627" s="40">
        <f t="shared" si="1247"/>
        <v>0.82239984674342914</v>
      </c>
      <c r="Q627" s="40">
        <f t="shared" ref="Q627" si="1276">MAX(0.25,SLOPE(M592:M627,$I592:$I627))</f>
        <v>0.64954022853804361</v>
      </c>
      <c r="R627" s="40">
        <f t="shared" ref="R627:S627" si="1277">SLOPE(N592:N627,$I592:$I627)</f>
        <v>1.6504959209420365</v>
      </c>
      <c r="S627" s="40">
        <f t="shared" si="1277"/>
        <v>1.4417139516807214</v>
      </c>
      <c r="T627" s="29">
        <f t="shared" si="1184"/>
        <v>4.4566155080565391E-2</v>
      </c>
      <c r="U627" s="43"/>
      <c r="V627" s="23">
        <f>'Conservative Formula 2025'!M627-J627</f>
        <v>-2.651920909040506E-2</v>
      </c>
      <c r="W627" s="23">
        <f>'Conservative Formula 2025'!N627-J627</f>
        <v>-6.1426123103403674E-2</v>
      </c>
      <c r="X627" s="40">
        <f t="shared" si="1250"/>
        <v>0.92445545308583488</v>
      </c>
      <c r="Y627" s="40">
        <f t="shared" si="1251"/>
        <v>1.3204128994213749</v>
      </c>
      <c r="Z627" s="29">
        <f t="shared" si="1181"/>
        <v>1.8222890188453019E-2</v>
      </c>
      <c r="AA627" s="6"/>
    </row>
    <row r="628" spans="1:27" x14ac:dyDescent="0.2">
      <c r="A628" s="24">
        <v>29616</v>
      </c>
      <c r="B628" s="4">
        <v>2.6526744843642591E-2</v>
      </c>
      <c r="C628" s="4">
        <v>1.4478929988108957E-2</v>
      </c>
      <c r="D628" s="4">
        <v>-3.0327593043609657E-2</v>
      </c>
      <c r="E628" s="4">
        <v>2.6013328907159572E-3</v>
      </c>
      <c r="F628" s="4">
        <v>-6.5572643283036136E-2</v>
      </c>
      <c r="G628" s="4">
        <v>-8.8978235642454329E-2</v>
      </c>
      <c r="I628" s="4">
        <v>-5.04E-2</v>
      </c>
      <c r="J628" s="4">
        <v>1.04E-2</v>
      </c>
      <c r="L628" s="23">
        <f t="shared" si="1173"/>
        <v>1.6126744843642592E-2</v>
      </c>
      <c r="M628" s="23">
        <f t="shared" si="1174"/>
        <v>-7.7986671092840423E-3</v>
      </c>
      <c r="N628" s="23">
        <f t="shared" si="1175"/>
        <v>-4.0727593043609657E-2</v>
      </c>
      <c r="O628" s="23">
        <f t="shared" si="1176"/>
        <v>-9.9378235642454321E-2</v>
      </c>
      <c r="P628" s="40">
        <f t="shared" si="1247"/>
        <v>0.80449744007722024</v>
      </c>
      <c r="Q628" s="40">
        <f t="shared" ref="Q628" si="1278">MAX(0.25,SLOPE(M593:M628,$I593:$I628))</f>
        <v>0.61660466074055265</v>
      </c>
      <c r="R628" s="40">
        <f t="shared" ref="R628:S628" si="1279">SLOPE(N593:N628,$I593:$I628)</f>
        <v>1.6758343963402795</v>
      </c>
      <c r="S628" s="40">
        <f t="shared" si="1279"/>
        <v>1.4776610219818063</v>
      </c>
      <c r="T628" s="29">
        <f t="shared" si="1184"/>
        <v>5.0604761433992597E-2</v>
      </c>
      <c r="U628" s="43"/>
      <c r="V628" s="23">
        <f>'Conservative Formula 2025'!M628-J628</f>
        <v>-8.45118848928509E-3</v>
      </c>
      <c r="W628" s="23">
        <f>'Conservative Formula 2025'!N628-J628</f>
        <v>-4.3524190000000663E-2</v>
      </c>
      <c r="X628" s="40">
        <f t="shared" si="1250"/>
        <v>0.90283357382661666</v>
      </c>
      <c r="Y628" s="40">
        <f t="shared" si="1251"/>
        <v>1.3200848541146333</v>
      </c>
      <c r="Z628" s="29">
        <f t="shared" si="1181"/>
        <v>2.3820758676456066E-2</v>
      </c>
      <c r="AA628" s="6"/>
    </row>
    <row r="629" spans="1:27" x14ac:dyDescent="0.2">
      <c r="A629" s="24">
        <v>29644</v>
      </c>
      <c r="B629" s="4">
        <v>2.6397764462459783E-2</v>
      </c>
      <c r="C629" s="4">
        <v>2.3156166249821197E-2</v>
      </c>
      <c r="D629" s="4">
        <v>-7.0775768678981166E-3</v>
      </c>
      <c r="E629" s="4">
        <v>3.1511401421917329E-2</v>
      </c>
      <c r="F629" s="4">
        <v>1.5622474044378665E-2</v>
      </c>
      <c r="G629" s="4">
        <v>1.6624702334788743E-3</v>
      </c>
      <c r="I629" s="4">
        <v>5.6999999999999993E-3</v>
      </c>
      <c r="J629" s="4">
        <v>1.0700000000000001E-2</v>
      </c>
      <c r="L629" s="23">
        <f t="shared" si="1173"/>
        <v>1.5697764462459782E-2</v>
      </c>
      <c r="M629" s="23">
        <f t="shared" si="1174"/>
        <v>2.0811401421917328E-2</v>
      </c>
      <c r="N629" s="23">
        <f t="shared" si="1175"/>
        <v>-1.7777576867898118E-2</v>
      </c>
      <c r="O629" s="23">
        <f t="shared" si="1176"/>
        <v>-9.0375297665211268E-3</v>
      </c>
      <c r="P629" s="40">
        <f t="shared" si="1247"/>
        <v>0.80889237595172192</v>
      </c>
      <c r="Q629" s="40">
        <f t="shared" ref="Q629" si="1280">MAX(0.25,SLOPE(M594:M629,$I594:$I629))</f>
        <v>0.61580778240793443</v>
      </c>
      <c r="R629" s="40">
        <f t="shared" ref="R629:S629" si="1281">SLOPE(N594:N629,$I594:$I629)</f>
        <v>1.6898722084759836</v>
      </c>
      <c r="S629" s="40">
        <f t="shared" si="1281"/>
        <v>1.4802958774216954</v>
      </c>
      <c r="T629" s="29">
        <f t="shared" si="1184"/>
        <v>3.4994210775182173E-2</v>
      </c>
      <c r="U629" s="43"/>
      <c r="V629" s="23">
        <f>'Conservative Formula 2025'!M629-J629</f>
        <v>2.6202437504189977E-2</v>
      </c>
      <c r="W629" s="23">
        <f>'Conservative Formula 2025'!N629-J629</f>
        <v>9.0587794514868508E-3</v>
      </c>
      <c r="X629" s="40">
        <f t="shared" si="1250"/>
        <v>0.90542015481699856</v>
      </c>
      <c r="Y629" s="40">
        <f t="shared" si="1251"/>
        <v>1.3201963486767072</v>
      </c>
      <c r="Z629" s="29">
        <f t="shared" si="1181"/>
        <v>2.2160174162767953E-2</v>
      </c>
      <c r="AA629" s="6"/>
    </row>
    <row r="630" spans="1:27" x14ac:dyDescent="0.2">
      <c r="A630" s="24">
        <v>29676</v>
      </c>
      <c r="B630" s="4">
        <v>6.1335398389712692E-2</v>
      </c>
      <c r="C630" s="4">
        <v>8.7774726978828932E-2</v>
      </c>
      <c r="D630" s="4">
        <v>7.9797912952030758E-2</v>
      </c>
      <c r="E630" s="4">
        <v>3.040173889636999E-2</v>
      </c>
      <c r="F630" s="4">
        <v>4.5348437223328153E-2</v>
      </c>
      <c r="G630" s="4">
        <v>5.5222094121308851E-2</v>
      </c>
      <c r="I630" s="4">
        <v>3.56E-2</v>
      </c>
      <c r="J630" s="4">
        <v>1.21E-2</v>
      </c>
      <c r="L630" s="23">
        <f t="shared" si="1173"/>
        <v>4.9235398389712692E-2</v>
      </c>
      <c r="M630" s="23">
        <f t="shared" si="1174"/>
        <v>1.830173889636999E-2</v>
      </c>
      <c r="N630" s="23">
        <f t="shared" si="1175"/>
        <v>6.7697912952030759E-2</v>
      </c>
      <c r="O630" s="23">
        <f t="shared" si="1176"/>
        <v>4.3122094121308852E-2</v>
      </c>
      <c r="P630" s="40">
        <f t="shared" si="1247"/>
        <v>0.81146097253976779</v>
      </c>
      <c r="Q630" s="40">
        <f t="shared" ref="Q630" si="1282">MAX(0.25,SLOPE(M595:M630,$I595:$I630))</f>
        <v>0.61585234956549029</v>
      </c>
      <c r="R630" s="40">
        <f t="shared" ref="R630:S630" si="1283">SLOPE(N595:N630,$I595:$I630)</f>
        <v>1.6858367644424708</v>
      </c>
      <c r="S630" s="40">
        <f t="shared" si="1283"/>
        <v>1.4759959050263287</v>
      </c>
      <c r="T630" s="29">
        <f t="shared" si="1184"/>
        <v>1.0697935918082963E-2</v>
      </c>
      <c r="U630" s="43"/>
      <c r="V630" s="23">
        <f>'Conservative Formula 2025'!M630-J630</f>
        <v>6.0242857717454301E-2</v>
      </c>
      <c r="W630" s="23">
        <f>'Conservative Formula 2025'!N630-J630</f>
        <v>7.7097269373741062E-2</v>
      </c>
      <c r="X630" s="40">
        <f t="shared" si="1250"/>
        <v>0.91382401104415389</v>
      </c>
      <c r="Y630" s="40">
        <f t="shared" si="1251"/>
        <v>1.3233576187896714</v>
      </c>
      <c r="Z630" s="29">
        <f t="shared" si="1181"/>
        <v>8.1374681747519509E-3</v>
      </c>
      <c r="AA630" s="6"/>
    </row>
    <row r="631" spans="1:27" x14ac:dyDescent="0.2">
      <c r="A631" s="24">
        <v>29706</v>
      </c>
      <c r="B631" s="4">
        <v>3.956408821450963E-2</v>
      </c>
      <c r="C631" s="4">
        <v>3.9660264730571493E-2</v>
      </c>
      <c r="D631" s="4">
        <v>1.2416231861234639E-2</v>
      </c>
      <c r="E631" s="4">
        <v>6.0664920746533735E-3</v>
      </c>
      <c r="F631" s="4">
        <v>-3.3485049799587885E-2</v>
      </c>
      <c r="G631" s="4">
        <v>-3.2569183301213056E-2</v>
      </c>
      <c r="I631" s="4">
        <v>-2.1099999999999997E-2</v>
      </c>
      <c r="J631" s="4">
        <v>1.0800000000000001E-2</v>
      </c>
      <c r="L631" s="23">
        <f t="shared" si="1173"/>
        <v>2.8764088214509629E-2</v>
      </c>
      <c r="M631" s="23">
        <f t="shared" si="1174"/>
        <v>-4.7335079253466271E-3</v>
      </c>
      <c r="N631" s="23">
        <f t="shared" si="1175"/>
        <v>1.6162318612346384E-3</v>
      </c>
      <c r="O631" s="23">
        <f t="shared" si="1176"/>
        <v>-4.336918330121306E-2</v>
      </c>
      <c r="P631" s="40">
        <f t="shared" si="1247"/>
        <v>0.80641456649346654</v>
      </c>
      <c r="Q631" s="40">
        <f t="shared" ref="Q631" si="1284">MAX(0.25,SLOPE(M596:M631,$I596:$I631))</f>
        <v>0.60147753203163701</v>
      </c>
      <c r="R631" s="40">
        <f t="shared" ref="R631:S631" si="1285">SLOPE(N596:N631,$I596:$I631)</f>
        <v>1.7175303857051827</v>
      </c>
      <c r="S631" s="40">
        <f t="shared" si="1285"/>
        <v>1.5027761025561084</v>
      </c>
      <c r="T631" s="29">
        <f t="shared" si="1184"/>
        <v>2.8092730743465133E-2</v>
      </c>
      <c r="U631" s="43"/>
      <c r="V631" s="23">
        <f>'Conservative Formula 2025'!M631-J631</f>
        <v>3.3107299999994046E-3</v>
      </c>
      <c r="W631" s="23">
        <f>'Conservative Formula 2025'!N631-J631</f>
        <v>-7.384880000000562E-3</v>
      </c>
      <c r="X631" s="40">
        <f t="shared" si="1250"/>
        <v>0.93386867220815206</v>
      </c>
      <c r="Y631" s="40">
        <f t="shared" si="1251"/>
        <v>1.3224814482884548</v>
      </c>
      <c r="Z631" s="29">
        <f t="shared" si="1181"/>
        <v>9.203351922376932E-3</v>
      </c>
      <c r="AA631" s="6"/>
    </row>
    <row r="632" spans="1:27" x14ac:dyDescent="0.2">
      <c r="A632" s="24">
        <v>29735</v>
      </c>
      <c r="B632" s="4">
        <v>1.4150742022873253E-2</v>
      </c>
      <c r="C632" s="4">
        <v>2.8720823769008419E-2</v>
      </c>
      <c r="D632" s="4">
        <v>4.7480168009146118E-2</v>
      </c>
      <c r="E632" s="4">
        <v>1.9522148920053883E-2</v>
      </c>
      <c r="F632" s="4">
        <v>-4.6068327250060603E-3</v>
      </c>
      <c r="G632" s="4">
        <v>1.1054383318406691E-2</v>
      </c>
      <c r="I632" s="4">
        <v>1.1000000000000001E-3</v>
      </c>
      <c r="J632" s="4">
        <v>1.15E-2</v>
      </c>
      <c r="L632" s="23">
        <f t="shared" si="1173"/>
        <v>2.650742022873253E-3</v>
      </c>
      <c r="M632" s="23">
        <f t="shared" si="1174"/>
        <v>8.0221489200538836E-3</v>
      </c>
      <c r="N632" s="23">
        <f t="shared" si="1175"/>
        <v>3.5980168009146121E-2</v>
      </c>
      <c r="O632" s="23">
        <f t="shared" si="1176"/>
        <v>-4.4561668159330894E-4</v>
      </c>
      <c r="P632" s="40">
        <f t="shared" si="1247"/>
        <v>0.80529907972713211</v>
      </c>
      <c r="Q632" s="40">
        <f t="shared" ref="Q632" si="1286">MAX(0.25,SLOPE(M597:M632,$I597:$I632))</f>
        <v>0.60236845921579829</v>
      </c>
      <c r="R632" s="40">
        <f t="shared" ref="R632:S632" si="1287">SLOPE(N597:N632,$I597:$I632)</f>
        <v>1.7105778868946071</v>
      </c>
      <c r="S632" s="40">
        <f t="shared" si="1287"/>
        <v>1.5009266590592443</v>
      </c>
      <c r="T632" s="29">
        <f t="shared" si="1184"/>
        <v>-2.0138884136404016E-3</v>
      </c>
      <c r="U632" s="43"/>
      <c r="V632" s="23">
        <f>'Conservative Formula 2025'!M632-J632</f>
        <v>1.3207615490805468E-2</v>
      </c>
      <c r="W632" s="23">
        <f>'Conservative Formula 2025'!N632-J632</f>
        <v>1.8219084732936274E-2</v>
      </c>
      <c r="X632" s="40">
        <f t="shared" si="1250"/>
        <v>0.93283178294162894</v>
      </c>
      <c r="Y632" s="40">
        <f t="shared" si="1251"/>
        <v>1.3191117046219221</v>
      </c>
      <c r="Z632" s="29">
        <f t="shared" si="1181"/>
        <v>3.6646575003600711E-4</v>
      </c>
      <c r="AA632" s="6"/>
    </row>
    <row r="633" spans="1:27" x14ac:dyDescent="0.2">
      <c r="A633" s="24">
        <v>29767</v>
      </c>
      <c r="B633" s="4">
        <v>3.1326345545429568E-2</v>
      </c>
      <c r="C633" s="4">
        <v>-4.945726932247041E-3</v>
      </c>
      <c r="D633" s="4">
        <v>-4.6894188581909191E-2</v>
      </c>
      <c r="E633" s="4">
        <v>1.9271677369836482E-3</v>
      </c>
      <c r="F633" s="4">
        <v>-1.4331441286985047E-2</v>
      </c>
      <c r="G633" s="4">
        <v>-1.0794339318692781E-2</v>
      </c>
      <c r="I633" s="4">
        <v>-2.3599999999999999E-2</v>
      </c>
      <c r="J633" s="4">
        <v>1.3500000000000002E-2</v>
      </c>
      <c r="L633" s="23">
        <f t="shared" si="1173"/>
        <v>1.7826345545429566E-2</v>
      </c>
      <c r="M633" s="23">
        <f t="shared" si="1174"/>
        <v>-1.1572832263016353E-2</v>
      </c>
      <c r="N633" s="23">
        <f t="shared" si="1175"/>
        <v>-6.0394188581909189E-2</v>
      </c>
      <c r="O633" s="23">
        <f t="shared" si="1176"/>
        <v>-2.4294339318692782E-2</v>
      </c>
      <c r="P633" s="40">
        <f t="shared" si="1247"/>
        <v>0.79669704293760668</v>
      </c>
      <c r="Q633" s="40">
        <f t="shared" ref="Q633" si="1288">MAX(0.25,SLOPE(M598:M633,$I598:$I633))</f>
        <v>0.59960633382608375</v>
      </c>
      <c r="R633" s="40">
        <f t="shared" ref="R633:S633" si="1289">SLOPE(N598:N633,$I598:$I633)</f>
        <v>1.7269988378671854</v>
      </c>
      <c r="S633" s="40">
        <f t="shared" si="1289"/>
        <v>1.4988226728558633</v>
      </c>
      <c r="T633" s="29">
        <f t="shared" si="1184"/>
        <v>2.720831182534738E-2</v>
      </c>
      <c r="U633" s="43"/>
      <c r="V633" s="23">
        <f>'Conservative Formula 2025'!M633-J633</f>
        <v>-5.4914311645092757E-3</v>
      </c>
      <c r="W633" s="23">
        <f>'Conservative Formula 2025'!N633-J633</f>
        <v>-6.2786390177788018E-2</v>
      </c>
      <c r="X633" s="40">
        <f t="shared" si="1250"/>
        <v>0.93244706483478346</v>
      </c>
      <c r="Y633" s="40">
        <f t="shared" si="1251"/>
        <v>1.3302940964996059</v>
      </c>
      <c r="Z633" s="29">
        <f t="shared" si="1181"/>
        <v>4.1710638186175888E-2</v>
      </c>
      <c r="AA633" s="6"/>
    </row>
    <row r="634" spans="1:27" x14ac:dyDescent="0.2">
      <c r="A634" s="24">
        <v>29798</v>
      </c>
      <c r="B634" s="4">
        <v>-1.6445575776107835E-2</v>
      </c>
      <c r="C634" s="4">
        <v>-2.3484410841844494E-2</v>
      </c>
      <c r="D634" s="4">
        <v>-2.4591666235271314E-2</v>
      </c>
      <c r="E634" s="4">
        <v>-2.1310317437850612E-2</v>
      </c>
      <c r="F634" s="4">
        <v>5.0743103262791411E-3</v>
      </c>
      <c r="G634" s="4">
        <v>3.4549561516922678E-2</v>
      </c>
      <c r="I634" s="4">
        <v>-1.54E-2</v>
      </c>
      <c r="J634" s="4">
        <v>1.24E-2</v>
      </c>
      <c r="L634" s="23">
        <f t="shared" si="1173"/>
        <v>-2.8845575776107836E-2</v>
      </c>
      <c r="M634" s="23">
        <f t="shared" si="1174"/>
        <v>-3.3710317437850613E-2</v>
      </c>
      <c r="N634" s="23">
        <f t="shared" si="1175"/>
        <v>-3.6991666235271316E-2</v>
      </c>
      <c r="O634" s="23">
        <f t="shared" si="1176"/>
        <v>2.2149561516922676E-2</v>
      </c>
      <c r="P634" s="40">
        <f t="shared" si="1247"/>
        <v>0.80882819184108123</v>
      </c>
      <c r="Q634" s="40">
        <f t="shared" ref="Q634" si="1290">MAX(0.25,SLOPE(M599:M634,$I599:$I634))</f>
        <v>0.60403158044327321</v>
      </c>
      <c r="R634" s="40">
        <f t="shared" ref="R634:S634" si="1291">SLOPE(N599:N634,$I599:$I634)</f>
        <v>1.7492988594850523</v>
      </c>
      <c r="S634" s="40">
        <f t="shared" si="1291"/>
        <v>1.4876471315285436</v>
      </c>
      <c r="T634" s="29">
        <f t="shared" si="1184"/>
        <v>-4.2892776830117628E-2</v>
      </c>
      <c r="U634" s="43"/>
      <c r="V634" s="23">
        <f>'Conservative Formula 2025'!M634-J634</f>
        <v>-4.1730167556028132E-2</v>
      </c>
      <c r="W634" s="23">
        <f>'Conservative Formula 2025'!N634-J634</f>
        <v>1.2095494949497099E-2</v>
      </c>
      <c r="X634" s="40">
        <f t="shared" si="1250"/>
        <v>0.94709313118059646</v>
      </c>
      <c r="Y634" s="40">
        <f t="shared" si="1251"/>
        <v>1.3290387103529477</v>
      </c>
      <c r="Z634" s="29">
        <f t="shared" si="1181"/>
        <v>-5.3845736996807406E-2</v>
      </c>
      <c r="AA634" s="6"/>
    </row>
    <row r="635" spans="1:27" x14ac:dyDescent="0.2">
      <c r="A635" s="24">
        <v>29829</v>
      </c>
      <c r="B635" s="4">
        <v>-3.4459361052691873E-2</v>
      </c>
      <c r="C635" s="4">
        <v>-6.2920005213212837E-2</v>
      </c>
      <c r="D635" s="4">
        <v>-0.10650942005347375</v>
      </c>
      <c r="E635" s="4">
        <v>-3.9474298963280918E-2</v>
      </c>
      <c r="F635" s="4">
        <v>-5.4942433792945278E-2</v>
      </c>
      <c r="G635" s="4">
        <v>-7.84974635653789E-2</v>
      </c>
      <c r="I635" s="4">
        <v>-7.0400000000000004E-2</v>
      </c>
      <c r="J635" s="4">
        <v>1.2800000000000001E-2</v>
      </c>
      <c r="L635" s="23">
        <f t="shared" si="1173"/>
        <v>-4.7259361052691871E-2</v>
      </c>
      <c r="M635" s="23">
        <f t="shared" si="1174"/>
        <v>-5.2274298963280917E-2</v>
      </c>
      <c r="N635" s="23">
        <f t="shared" si="1175"/>
        <v>-0.11930942005347375</v>
      </c>
      <c r="O635" s="23">
        <f t="shared" si="1176"/>
        <v>-9.1297463565378906E-2</v>
      </c>
      <c r="P635" s="40">
        <f t="shared" si="1247"/>
        <v>0.79658660392909098</v>
      </c>
      <c r="Q635" s="40">
        <f t="shared" ref="Q635" si="1292">MAX(0.25,SLOPE(M600:M635,$I600:$I635))</f>
        <v>0.60974414800393384</v>
      </c>
      <c r="R635" s="40">
        <f t="shared" ref="R635:S635" si="1293">SLOPE(N600:N635,$I600:$I635)</f>
        <v>1.742560962657838</v>
      </c>
      <c r="S635" s="40">
        <f t="shared" si="1293"/>
        <v>1.4846019249888278</v>
      </c>
      <c r="T635" s="29">
        <f t="shared" si="1184"/>
        <v>-7.6986164767491871E-3</v>
      </c>
      <c r="U635" s="43"/>
      <c r="V635" s="23">
        <f>'Conservative Formula 2025'!M635-J635</f>
        <v>-5.8238583045719237E-2</v>
      </c>
      <c r="W635" s="23">
        <f>'Conservative Formula 2025'!N635-J635</f>
        <v>-9.0139019379531254E-2</v>
      </c>
      <c r="X635" s="40">
        <f t="shared" si="1250"/>
        <v>0.93405666882866056</v>
      </c>
      <c r="Y635" s="40">
        <f t="shared" si="1251"/>
        <v>1.3325590245999823</v>
      </c>
      <c r="Z635" s="29">
        <f t="shared" si="1181"/>
        <v>6.3307908543068503E-3</v>
      </c>
      <c r="AA635" s="6"/>
    </row>
    <row r="636" spans="1:27" x14ac:dyDescent="0.2">
      <c r="A636" s="24">
        <v>29859</v>
      </c>
      <c r="B636" s="4">
        <v>-3.7842782060600322E-2</v>
      </c>
      <c r="C636" s="4">
        <v>-6.3264464140314502E-2</v>
      </c>
      <c r="D636" s="4">
        <v>-0.11105525162527108</v>
      </c>
      <c r="E636" s="4">
        <v>-1.4361978398773734E-2</v>
      </c>
      <c r="F636" s="4">
        <v>-6.8257408088693294E-2</v>
      </c>
      <c r="G636" s="4">
        <v>-0.10228226483519076</v>
      </c>
      <c r="I636" s="4">
        <v>-7.17E-2</v>
      </c>
      <c r="J636" s="4">
        <v>1.24E-2</v>
      </c>
      <c r="L636" s="23">
        <f t="shared" si="1173"/>
        <v>-5.0242782060600323E-2</v>
      </c>
      <c r="M636" s="23">
        <f t="shared" si="1174"/>
        <v>-2.6761978398773735E-2</v>
      </c>
      <c r="N636" s="23">
        <f t="shared" si="1175"/>
        <v>-0.12345525162527107</v>
      </c>
      <c r="O636" s="23">
        <f t="shared" si="1176"/>
        <v>-0.11468226483519076</v>
      </c>
      <c r="P636" s="40">
        <f t="shared" si="1247"/>
        <v>0.79508566252564772</v>
      </c>
      <c r="Q636" s="40">
        <f t="shared" ref="Q636" si="1294">MAX(0.25,SLOPE(M601:M636,$I601:$I636))</f>
        <v>0.59674977654707817</v>
      </c>
      <c r="R636" s="40">
        <f t="shared" ref="R636:S636" si="1295">SLOPE(N601:N636,$I601:$I636)</f>
        <v>1.7443095516929508</v>
      </c>
      <c r="S636" s="40">
        <f t="shared" si="1295"/>
        <v>1.492115360781314</v>
      </c>
      <c r="T636" s="29">
        <f t="shared" si="1184"/>
        <v>2.0565872456760323E-2</v>
      </c>
      <c r="U636" s="43"/>
      <c r="V636" s="23">
        <f>'Conservative Formula 2025'!M636-J636</f>
        <v>-5.1823553573376459E-2</v>
      </c>
      <c r="W636" s="23">
        <f>'Conservative Formula 2025'!N636-J636</f>
        <v>-0.12056551487669656</v>
      </c>
      <c r="X636" s="40">
        <f t="shared" si="1250"/>
        <v>0.92121387141796351</v>
      </c>
      <c r="Y636" s="40">
        <f t="shared" si="1251"/>
        <v>1.3549296514104332</v>
      </c>
      <c r="Z636" s="29">
        <f t="shared" si="1181"/>
        <v>3.4994441710258416E-2</v>
      </c>
      <c r="AA636" s="6"/>
    </row>
    <row r="637" spans="1:27" x14ac:dyDescent="0.2">
      <c r="A637" s="24">
        <v>29889</v>
      </c>
      <c r="B637" s="4">
        <v>6.2199172196966135E-2</v>
      </c>
      <c r="C637" s="4">
        <v>7.1473322811838047E-2</v>
      </c>
      <c r="D637" s="4">
        <v>9.729191113393898E-2</v>
      </c>
      <c r="E637" s="4">
        <v>2.8969146500375631E-2</v>
      </c>
      <c r="F637" s="4">
        <v>5.6303702244651088E-2</v>
      </c>
      <c r="G637" s="4">
        <v>0.10725241517417139</v>
      </c>
      <c r="I637" s="4">
        <v>4.9200000000000001E-2</v>
      </c>
      <c r="J637" s="4">
        <v>1.21E-2</v>
      </c>
      <c r="L637" s="23">
        <f t="shared" si="1173"/>
        <v>5.0099172196966135E-2</v>
      </c>
      <c r="M637" s="23">
        <f t="shared" si="1174"/>
        <v>1.6869146500375631E-2</v>
      </c>
      <c r="N637" s="23">
        <f t="shared" si="1175"/>
        <v>8.519191113393898E-2</v>
      </c>
      <c r="O637" s="23">
        <f t="shared" si="1176"/>
        <v>9.515241517417139E-2</v>
      </c>
      <c r="P637" s="40">
        <f t="shared" si="1247"/>
        <v>0.75603280943856832</v>
      </c>
      <c r="Q637" s="40">
        <f t="shared" ref="Q637" si="1296">MAX(0.25,SLOPE(M602:M637,$I602:$I637))</f>
        <v>0.58275526003843026</v>
      </c>
      <c r="R637" s="40">
        <f t="shared" ref="R637:S637" si="1297">SLOPE(N602:N637,$I602:$I637)</f>
        <v>1.6336806622867019</v>
      </c>
      <c r="S637" s="40">
        <f t="shared" si="1297"/>
        <v>1.4976681885838572</v>
      </c>
      <c r="T637" s="29">
        <f t="shared" si="1184"/>
        <v>-1.0665319190015302E-2</v>
      </c>
      <c r="U637" s="43"/>
      <c r="V637" s="23">
        <f>'Conservative Formula 2025'!M637-J637</f>
        <v>6.1115747474749682E-2</v>
      </c>
      <c r="W637" s="23">
        <f>'Conservative Formula 2025'!N637-J637</f>
        <v>8.2548259999999818E-2</v>
      </c>
      <c r="X637" s="40">
        <f t="shared" si="1250"/>
        <v>0.90039376904604362</v>
      </c>
      <c r="Y637" s="40">
        <f t="shared" si="1251"/>
        <v>1.3192939589794324</v>
      </c>
      <c r="Z637" s="29">
        <f t="shared" si="1181"/>
        <v>5.4182379978677739E-3</v>
      </c>
      <c r="AA637" s="6"/>
    </row>
    <row r="638" spans="1:27" x14ac:dyDescent="0.2">
      <c r="A638" s="24">
        <v>29920</v>
      </c>
      <c r="B638" s="4">
        <v>5.8158581816835753E-2</v>
      </c>
      <c r="C638" s="4">
        <v>3.6671030905844226E-2</v>
      </c>
      <c r="D638" s="4">
        <v>1.0423235135475828E-2</v>
      </c>
      <c r="E638" s="4">
        <v>5.1969673232239666E-2</v>
      </c>
      <c r="F638" s="4">
        <v>3.7673846579810766E-2</v>
      </c>
      <c r="G638" s="4">
        <v>4.7631716130551061E-2</v>
      </c>
      <c r="I638" s="4">
        <v>3.3599999999999998E-2</v>
      </c>
      <c r="J638" s="4">
        <v>1.0700000000000001E-2</v>
      </c>
      <c r="L638" s="23">
        <f t="shared" si="1173"/>
        <v>4.7458581816835751E-2</v>
      </c>
      <c r="M638" s="23">
        <f t="shared" si="1174"/>
        <v>4.1269673232239665E-2</v>
      </c>
      <c r="N638" s="23">
        <f t="shared" si="1175"/>
        <v>-2.7676486452417326E-4</v>
      </c>
      <c r="O638" s="23">
        <f t="shared" si="1176"/>
        <v>3.6931716130551059E-2</v>
      </c>
      <c r="P638" s="40">
        <f t="shared" si="1247"/>
        <v>0.76547916247834391</v>
      </c>
      <c r="Q638" s="40">
        <f t="shared" ref="Q638" si="1298">MAX(0.25,SLOPE(M603:M638,$I603:$I638))</f>
        <v>0.58961498346995977</v>
      </c>
      <c r="R638" s="40">
        <f t="shared" ref="R638:S638" si="1299">SLOPE(N603:N638,$I603:$I638)</f>
        <v>1.6012055329584243</v>
      </c>
      <c r="S638" s="40">
        <f t="shared" si="1299"/>
        <v>1.4882327088849268</v>
      </c>
      <c r="T638" s="29">
        <f t="shared" si="1184"/>
        <v>5.4550651028434594E-2</v>
      </c>
      <c r="U638" s="43"/>
      <c r="V638" s="23">
        <f>'Conservative Formula 2025'!M638-J638</f>
        <v>3.0097715045801429E-2</v>
      </c>
      <c r="W638" s="23">
        <f>'Conservative Formula 2025'!N638-J638</f>
        <v>2.8666049070866936E-2</v>
      </c>
      <c r="X638" s="40">
        <f t="shared" si="1250"/>
        <v>0.9050322928269785</v>
      </c>
      <c r="Y638" s="40">
        <f t="shared" si="1251"/>
        <v>1.3115732746978173</v>
      </c>
      <c r="Z638" s="29">
        <f t="shared" si="1181"/>
        <v>1.1698954584871888E-2</v>
      </c>
      <c r="AA638" s="6"/>
    </row>
    <row r="639" spans="1:27" x14ac:dyDescent="0.2">
      <c r="A639" s="24">
        <v>29951</v>
      </c>
      <c r="B639" s="4">
        <v>-4.0658588729833856E-3</v>
      </c>
      <c r="C639" s="4">
        <v>-8.5145786697817805E-3</v>
      </c>
      <c r="D639" s="4">
        <v>-2.7880228008637653E-2</v>
      </c>
      <c r="E639" s="4">
        <v>-1.9371433255635728E-2</v>
      </c>
      <c r="F639" s="4">
        <v>-2.6151801910974992E-2</v>
      </c>
      <c r="G639" s="4">
        <v>-4.8844913476356666E-2</v>
      </c>
      <c r="I639" s="4">
        <v>-3.6499999999999998E-2</v>
      </c>
      <c r="J639" s="4">
        <v>8.6999999999999994E-3</v>
      </c>
      <c r="L639" s="23">
        <f t="shared" si="1173"/>
        <v>-1.2765858872983385E-2</v>
      </c>
      <c r="M639" s="23">
        <f t="shared" si="1174"/>
        <v>-2.8071433255635728E-2</v>
      </c>
      <c r="N639" s="23">
        <f t="shared" si="1175"/>
        <v>-3.6580228008637652E-2</v>
      </c>
      <c r="O639" s="23">
        <f t="shared" si="1176"/>
        <v>-5.7544913476356666E-2</v>
      </c>
      <c r="P639" s="40">
        <f t="shared" si="1247"/>
        <v>0.76085534222928286</v>
      </c>
      <c r="Q639" s="40">
        <f t="shared" ref="Q639" si="1300">MAX(0.25,SLOPE(M604:M639,$I604:$I639))</f>
        <v>0.59259966937407527</v>
      </c>
      <c r="R639" s="40">
        <f t="shared" ref="R639:S639" si="1301">SLOPE(N604:N639,$I604:$I639)</f>
        <v>1.5931712201831556</v>
      </c>
      <c r="S639" s="40">
        <f t="shared" si="1301"/>
        <v>1.4923855201664145</v>
      </c>
      <c r="T639" s="29">
        <f t="shared" si="1184"/>
        <v>-1.3873407074518548E-3</v>
      </c>
      <c r="U639" s="43"/>
      <c r="V639" s="23">
        <f>'Conservative Formula 2025'!M639-J639</f>
        <v>-3.2765131583829946E-2</v>
      </c>
      <c r="W639" s="23">
        <f>'Conservative Formula 2025'!N639-J639</f>
        <v>-4.3434314774880869E-2</v>
      </c>
      <c r="X639" s="40">
        <f t="shared" si="1250"/>
        <v>0.90629099541537372</v>
      </c>
      <c r="Y639" s="40">
        <f t="shared" si="1251"/>
        <v>1.3110862208121701</v>
      </c>
      <c r="Z639" s="29">
        <f t="shared" si="1181"/>
        <v>-3.087079635462564E-3</v>
      </c>
      <c r="AA639" s="6"/>
    </row>
    <row r="640" spans="1:27" x14ac:dyDescent="0.2">
      <c r="A640" s="24">
        <v>29980</v>
      </c>
      <c r="B640" s="4">
        <v>-2.3499661255810489E-2</v>
      </c>
      <c r="C640" s="4">
        <v>-3.2912701494349994E-2</v>
      </c>
      <c r="D640" s="4">
        <v>-4.2203543728902226E-2</v>
      </c>
      <c r="E640" s="4">
        <v>1.8244965873090324E-2</v>
      </c>
      <c r="F640" s="4">
        <v>-3.2237253072266991E-2</v>
      </c>
      <c r="G640" s="4">
        <v>-7.2062090814384749E-2</v>
      </c>
      <c r="I640" s="4">
        <v>-3.2400000000000005E-2</v>
      </c>
      <c r="J640" s="4">
        <v>8.0000000000000002E-3</v>
      </c>
      <c r="L640" s="23">
        <f t="shared" si="1173"/>
        <v>-3.1499661255810489E-2</v>
      </c>
      <c r="M640" s="23">
        <f t="shared" si="1174"/>
        <v>1.0244965873090324E-2</v>
      </c>
      <c r="N640" s="23">
        <f t="shared" si="1175"/>
        <v>-5.0203543728902227E-2</v>
      </c>
      <c r="O640" s="23">
        <f t="shared" si="1176"/>
        <v>-8.0062090814384756E-2</v>
      </c>
      <c r="P640" s="40">
        <f t="shared" si="1247"/>
        <v>0.75779405367734909</v>
      </c>
      <c r="Q640" s="40">
        <f t="shared" ref="Q640" si="1302">MAX(0.25,SLOPE(M605:M640,$I605:$I640))</f>
        <v>0.57731490064772673</v>
      </c>
      <c r="R640" s="40">
        <f t="shared" ref="R640:S640" si="1303">SLOPE(N605:N640,$I605:$I640)</f>
        <v>1.5837838298197111</v>
      </c>
      <c r="S640" s="40">
        <f t="shared" si="1303"/>
        <v>1.5141979658253517</v>
      </c>
      <c r="T640" s="29">
        <f t="shared" si="1184"/>
        <v>3.0523303994408387E-2</v>
      </c>
      <c r="U640" s="43"/>
      <c r="V640" s="23">
        <f>'Conservative Formula 2025'!M640-J640</f>
        <v>-1.009328000000053E-2</v>
      </c>
      <c r="W640" s="23">
        <f>'Conservative Formula 2025'!N640-J640</f>
        <v>-7.3789200000000332E-2</v>
      </c>
      <c r="X640" s="40">
        <f t="shared" si="1250"/>
        <v>0.89601434463253138</v>
      </c>
      <c r="Y640" s="40">
        <f t="shared" si="1251"/>
        <v>1.3238286626556068</v>
      </c>
      <c r="Z640" s="29">
        <f t="shared" si="1181"/>
        <v>4.514405812903978E-2</v>
      </c>
      <c r="AA640" s="6"/>
    </row>
    <row r="641" spans="1:27" x14ac:dyDescent="0.2">
      <c r="A641" s="24">
        <v>30008</v>
      </c>
      <c r="B641" s="4">
        <v>-1.4604904053634349E-2</v>
      </c>
      <c r="C641" s="4">
        <v>-4.1826021219845133E-2</v>
      </c>
      <c r="D641" s="4">
        <v>-6.4034761889639524E-2</v>
      </c>
      <c r="E641" s="4">
        <v>-1.8344841793888289E-2</v>
      </c>
      <c r="F641" s="4">
        <v>-5.0949546240992682E-2</v>
      </c>
      <c r="G641" s="4">
        <v>-9.7299318144095315E-2</v>
      </c>
      <c r="I641" s="4">
        <v>-5.8600000000000006E-2</v>
      </c>
      <c r="J641" s="4">
        <v>9.1999999999999998E-3</v>
      </c>
      <c r="L641" s="23">
        <f t="shared" si="1173"/>
        <v>-2.3804904053634349E-2</v>
      </c>
      <c r="M641" s="23">
        <f t="shared" si="1174"/>
        <v>-2.7544841793888289E-2</v>
      </c>
      <c r="N641" s="23">
        <f t="shared" si="1175"/>
        <v>-7.3234761889639524E-2</v>
      </c>
      <c r="O641" s="23">
        <f t="shared" si="1176"/>
        <v>-0.10649931814409531</v>
      </c>
      <c r="P641" s="40">
        <f t="shared" si="1247"/>
        <v>0.74761704840370191</v>
      </c>
      <c r="Q641" s="40">
        <f t="shared" ref="Q641" si="1304">MAX(0.25,SLOPE(M606:M641,$I606:$I641))</f>
        <v>0.56937255178678192</v>
      </c>
      <c r="R641" s="40">
        <f t="shared" ref="R641:S641" si="1305">SLOPE(N606:N641,$I606:$I641)</f>
        <v>1.5780896018819537</v>
      </c>
      <c r="S641" s="40">
        <f t="shared" si="1305"/>
        <v>1.531528814486764</v>
      </c>
      <c r="T641" s="29">
        <f t="shared" si="1184"/>
        <v>1.8724390749531361E-2</v>
      </c>
      <c r="U641" s="43"/>
      <c r="V641" s="23">
        <f>'Conservative Formula 2025'!M641-J641</f>
        <v>-3.2369789417489164E-3</v>
      </c>
      <c r="W641" s="23">
        <f>'Conservative Formula 2025'!N641-J641</f>
        <v>-0.10931321201004086</v>
      </c>
      <c r="X641" s="40">
        <f t="shared" si="1250"/>
        <v>0.85893516279325166</v>
      </c>
      <c r="Y641" s="40">
        <f t="shared" si="1251"/>
        <v>1.3518657684775901</v>
      </c>
      <c r="Z641" s="29">
        <f t="shared" si="1181"/>
        <v>7.8960892823333836E-2</v>
      </c>
      <c r="AA641" s="6"/>
    </row>
    <row r="642" spans="1:27" x14ac:dyDescent="0.2">
      <c r="A642" s="24">
        <v>30041</v>
      </c>
      <c r="B642" s="4">
        <v>6.7136940190448691E-4</v>
      </c>
      <c r="C642" s="4">
        <v>-1.2202621737501529E-3</v>
      </c>
      <c r="D642" s="4">
        <v>-2.2961186253969035E-2</v>
      </c>
      <c r="E642" s="4">
        <v>1.2706901457868902E-2</v>
      </c>
      <c r="F642" s="4">
        <v>-1.1461226335644836E-2</v>
      </c>
      <c r="G642" s="4">
        <v>-3.6466376120180777E-2</v>
      </c>
      <c r="I642" s="4">
        <v>-1.8700000000000001E-2</v>
      </c>
      <c r="J642" s="4">
        <v>9.7999999999999997E-3</v>
      </c>
      <c r="L642" s="23">
        <f t="shared" si="1173"/>
        <v>-9.1286305980955128E-3</v>
      </c>
      <c r="M642" s="23">
        <f t="shared" si="1174"/>
        <v>2.9069014578689024E-3</v>
      </c>
      <c r="N642" s="23">
        <f t="shared" si="1175"/>
        <v>-3.2761186253969038E-2</v>
      </c>
      <c r="O642" s="23">
        <f t="shared" si="1176"/>
        <v>-4.626637612018078E-2</v>
      </c>
      <c r="P642" s="40">
        <f t="shared" si="1247"/>
        <v>0.74650311612543707</v>
      </c>
      <c r="Q642" s="40">
        <f t="shared" ref="Q642" si="1306">MAX(0.25,SLOPE(M607:M642,$I607:$I642))</f>
        <v>0.56824427051890336</v>
      </c>
      <c r="R642" s="40">
        <f t="shared" ref="R642:S642" si="1307">SLOPE(N607:N642,$I607:$I642)</f>
        <v>1.5659804228680019</v>
      </c>
      <c r="S642" s="40">
        <f t="shared" si="1307"/>
        <v>1.5337879090193129</v>
      </c>
      <c r="T642" s="29">
        <f t="shared" si="1184"/>
        <v>2.1932224559956675E-2</v>
      </c>
      <c r="U642" s="43"/>
      <c r="V642" s="23">
        <f>'Conservative Formula 2025'!M642-J642</f>
        <v>8.5301143453451501E-3</v>
      </c>
      <c r="W642" s="23">
        <f>'Conservative Formula 2025'!N642-J642</f>
        <v>-5.1256139199190559E-2</v>
      </c>
      <c r="X642" s="40">
        <f t="shared" si="1250"/>
        <v>0.85673357932023286</v>
      </c>
      <c r="Y642" s="40">
        <f t="shared" si="1251"/>
        <v>1.3370181558831074</v>
      </c>
      <c r="Z642" s="29">
        <f t="shared" si="1181"/>
        <v>4.7846143959202517E-2</v>
      </c>
      <c r="AA642" s="6"/>
    </row>
    <row r="643" spans="1:27" x14ac:dyDescent="0.2">
      <c r="A643" s="24">
        <v>30071</v>
      </c>
      <c r="B643" s="4">
        <v>4.3583760277041694E-2</v>
      </c>
      <c r="C643" s="4">
        <v>5.6709654036662061E-2</v>
      </c>
      <c r="D643" s="4">
        <v>6.2642383469811325E-2</v>
      </c>
      <c r="E643" s="4">
        <v>3.2354418729559686E-2</v>
      </c>
      <c r="F643" s="4">
        <v>4.7660399968106892E-2</v>
      </c>
      <c r="G643" s="4">
        <v>5.4221224457865036E-2</v>
      </c>
      <c r="I643" s="4">
        <v>3.27E-2</v>
      </c>
      <c r="J643" s="4">
        <v>1.1299999999999999E-2</v>
      </c>
      <c r="L643" s="23">
        <f t="shared" si="1173"/>
        <v>3.2283760277041697E-2</v>
      </c>
      <c r="M643" s="23">
        <f t="shared" si="1174"/>
        <v>2.1054418729559689E-2</v>
      </c>
      <c r="N643" s="23">
        <f t="shared" si="1175"/>
        <v>5.1342383469811327E-2</v>
      </c>
      <c r="O643" s="23">
        <f t="shared" si="1176"/>
        <v>4.2921224457865038E-2</v>
      </c>
      <c r="P643" s="40">
        <f t="shared" si="1247"/>
        <v>0.7476042122288441</v>
      </c>
      <c r="Q643" s="40">
        <f t="shared" ref="Q643" si="1308">MAX(0.25,SLOPE(M608:M643,$I608:$I643))</f>
        <v>0.56869545694759427</v>
      </c>
      <c r="R643" s="40">
        <f t="shared" ref="R643:S643" si="1309">SLOPE(N608:N643,$I608:$I643)</f>
        <v>1.5645838039248958</v>
      </c>
      <c r="S643" s="40">
        <f t="shared" si="1309"/>
        <v>1.5299346563979619</v>
      </c>
      <c r="T643" s="29">
        <f t="shared" si="1184"/>
        <v>9.7642269980597537E-3</v>
      </c>
      <c r="U643" s="43"/>
      <c r="V643" s="23">
        <f>'Conservative Formula 2025'!M643-J643</f>
        <v>3.086206060606287E-2</v>
      </c>
      <c r="W643" s="23">
        <f>'Conservative Formula 2025'!N643-J643</f>
        <v>3.1298209999999306E-2</v>
      </c>
      <c r="X643" s="40">
        <f t="shared" si="1250"/>
        <v>0.85574462077008639</v>
      </c>
      <c r="Y643" s="40">
        <f t="shared" si="1251"/>
        <v>1.3326653003026701</v>
      </c>
      <c r="Z643" s="29">
        <f t="shared" si="1181"/>
        <v>1.2613973904034018E-2</v>
      </c>
      <c r="AA643" s="6"/>
    </row>
    <row r="644" spans="1:27" x14ac:dyDescent="0.2">
      <c r="A644" s="24">
        <v>30102</v>
      </c>
      <c r="B644" s="4">
        <v>-9.0193819538768594E-3</v>
      </c>
      <c r="C644" s="4">
        <v>-3.2541122011773282E-2</v>
      </c>
      <c r="D644" s="4">
        <v>-3.8602475149689841E-2</v>
      </c>
      <c r="E644" s="4">
        <v>-2.5631936702037117E-2</v>
      </c>
      <c r="F644" s="4">
        <v>-3.7079288836029289E-2</v>
      </c>
      <c r="G644" s="4">
        <v>-2.1616190329091567E-2</v>
      </c>
      <c r="I644" s="4">
        <v>-3.9900000000000005E-2</v>
      </c>
      <c r="J644" s="4">
        <v>1.06E-2</v>
      </c>
      <c r="L644" s="23">
        <f t="shared" ref="L644:L707" si="1310">B644-$J644</f>
        <v>-1.9619381953876858E-2</v>
      </c>
      <c r="M644" s="23">
        <f t="shared" ref="M644:M707" si="1311">E644-$J644</f>
        <v>-3.6231936702037115E-2</v>
      </c>
      <c r="N644" s="23">
        <f t="shared" ref="N644:N707" si="1312">D644-$J644</f>
        <v>-4.9202475149689839E-2</v>
      </c>
      <c r="O644" s="23">
        <f t="shared" ref="O644:O707" si="1313">G644-$J644</f>
        <v>-3.2216190329091565E-2</v>
      </c>
      <c r="P644" s="40">
        <f t="shared" si="1247"/>
        <v>0.74452774243776743</v>
      </c>
      <c r="Q644" s="40">
        <f t="shared" ref="Q644" si="1314">MAX(0.25,SLOPE(M609:M644,$I609:$I644))</f>
        <v>0.5742307583930123</v>
      </c>
      <c r="R644" s="40">
        <f t="shared" ref="R644:S644" si="1315">SLOPE(N609:N644,$I609:$I644)</f>
        <v>1.5614256192358498</v>
      </c>
      <c r="S644" s="40">
        <f t="shared" si="1315"/>
        <v>1.5183279225571884</v>
      </c>
      <c r="T644" s="29">
        <f t="shared" si="1184"/>
        <v>-1.8724371401587427E-2</v>
      </c>
      <c r="U644" s="43"/>
      <c r="V644" s="23">
        <f>'Conservative Formula 2025'!M644-J644</f>
        <v>-3.4104794362572577E-2</v>
      </c>
      <c r="W644" s="23">
        <f>'Conservative Formula 2025'!N644-J644</f>
        <v>-6.5045744967123953E-2</v>
      </c>
      <c r="X644" s="40">
        <f t="shared" si="1250"/>
        <v>0.85687472809068577</v>
      </c>
      <c r="Y644" s="40">
        <f t="shared" si="1251"/>
        <v>1.3413119451777471</v>
      </c>
      <c r="Z644" s="29">
        <f t="shared" si="1181"/>
        <v>8.9548236026621014E-3</v>
      </c>
      <c r="AA644" s="6"/>
    </row>
    <row r="645" spans="1:27" x14ac:dyDescent="0.2">
      <c r="A645" s="24">
        <v>30132</v>
      </c>
      <c r="B645" s="4">
        <v>-1.80538908870993E-2</v>
      </c>
      <c r="C645" s="4">
        <v>-1.804242817759627E-2</v>
      </c>
      <c r="D645" s="4">
        <v>-4.6280879605782088E-2</v>
      </c>
      <c r="E645" s="4">
        <v>-4.4836436436144211E-3</v>
      </c>
      <c r="F645" s="4">
        <v>-1.8217342981197149E-2</v>
      </c>
      <c r="G645" s="4">
        <v>-4.4728477013787127E-2</v>
      </c>
      <c r="I645" s="4">
        <v>-3.0899999999999997E-2</v>
      </c>
      <c r="J645" s="4">
        <v>9.5999999999999992E-3</v>
      </c>
      <c r="L645" s="23">
        <f t="shared" si="1310"/>
        <v>-2.7653890887099297E-2</v>
      </c>
      <c r="M645" s="23">
        <f t="shared" si="1311"/>
        <v>-1.408364364361442E-2</v>
      </c>
      <c r="N645" s="23">
        <f t="shared" si="1312"/>
        <v>-5.5880879605782086E-2</v>
      </c>
      <c r="O645" s="23">
        <f t="shared" si="1313"/>
        <v>-5.4328477013787124E-2</v>
      </c>
      <c r="P645" s="40">
        <f t="shared" si="1247"/>
        <v>0.74876259911707321</v>
      </c>
      <c r="Q645" s="40">
        <f t="shared" ref="Q645" si="1316">MAX(0.25,SLOPE(M610:M645,$I610:$I645))</f>
        <v>0.57392000913839858</v>
      </c>
      <c r="R645" s="40">
        <f t="shared" ref="R645:S645" si="1317">SLOPE(N610:N645,$I610:$I645)</f>
        <v>1.5704527364317038</v>
      </c>
      <c r="S645" s="40">
        <f t="shared" si="1317"/>
        <v>1.5173594067903473</v>
      </c>
      <c r="T645" s="29">
        <f t="shared" si="1184"/>
        <v>4.9505929231112335E-3</v>
      </c>
      <c r="U645" s="43"/>
      <c r="V645" s="23">
        <f>'Conservative Formula 2025'!M645-J645</f>
        <v>-1.4953901793258896E-2</v>
      </c>
      <c r="W645" s="23">
        <f>'Conservative Formula 2025'!N645-J645</f>
        <v>-7.5472901873471165E-2</v>
      </c>
      <c r="X645" s="40">
        <f t="shared" si="1250"/>
        <v>0.85506182489723281</v>
      </c>
      <c r="Y645" s="40">
        <f t="shared" si="1251"/>
        <v>1.3426508829513217</v>
      </c>
      <c r="Z645" s="29">
        <f t="shared" ref="Z645:Z708" si="1318">V645/$X644-W645/$Y644</f>
        <v>3.8816293234807842E-2</v>
      </c>
      <c r="AA645" s="6"/>
    </row>
    <row r="646" spans="1:27" x14ac:dyDescent="0.2">
      <c r="A646" s="24">
        <v>30162</v>
      </c>
      <c r="B646" s="4">
        <v>-5.7376226243124329E-3</v>
      </c>
      <c r="C646" s="4">
        <v>-7.0676708591017601E-3</v>
      </c>
      <c r="D646" s="4">
        <v>-2.1444194720027676E-2</v>
      </c>
      <c r="E646" s="4">
        <v>-2.7200191025386067E-3</v>
      </c>
      <c r="F646" s="4">
        <v>-2.3322652336087102E-2</v>
      </c>
      <c r="G646" s="4">
        <v>-6.7051286572055835E-2</v>
      </c>
      <c r="I646" s="4">
        <v>-3.1899999999999998E-2</v>
      </c>
      <c r="J646" s="4">
        <v>1.0500000000000001E-2</v>
      </c>
      <c r="L646" s="23">
        <f t="shared" si="1310"/>
        <v>-1.6237622624312435E-2</v>
      </c>
      <c r="M646" s="23">
        <f t="shared" si="1311"/>
        <v>-1.3220019102538607E-2</v>
      </c>
      <c r="N646" s="23">
        <f t="shared" si="1312"/>
        <v>-3.1944194720027679E-2</v>
      </c>
      <c r="O646" s="23">
        <f t="shared" si="1313"/>
        <v>-7.755128657205583E-2</v>
      </c>
      <c r="P646" s="40">
        <f t="shared" si="1247"/>
        <v>0.74542386607298605</v>
      </c>
      <c r="Q646" s="40">
        <f t="shared" ref="Q646" si="1319">MAX(0.25,SLOPE(M611:M646,$I611:$I646))</f>
        <v>0.57380138850608686</v>
      </c>
      <c r="R646" s="40">
        <f t="shared" ref="R646:S646" si="1320">SLOPE(N611:N646,$I611:$I646)</f>
        <v>1.5662741073626527</v>
      </c>
      <c r="S646" s="40">
        <f t="shared" si="1320"/>
        <v>1.5277805307785688</v>
      </c>
      <c r="T646" s="29">
        <f t="shared" ref="T646:T709" si="1321">(L646/$P645+M646/$Q645)/2-(N646/$R645+O646/$S645)/2</f>
        <v>1.3364791364207616E-2</v>
      </c>
      <c r="U646" s="43"/>
      <c r="V646" s="23">
        <f>'Conservative Formula 2025'!M646-J646</f>
        <v>-3.5540100369189555E-3</v>
      </c>
      <c r="W646" s="23">
        <f>'Conservative Formula 2025'!N646-J646</f>
        <v>-5.2965750000000415E-2</v>
      </c>
      <c r="X646" s="40">
        <f t="shared" si="1250"/>
        <v>0.84879481348103936</v>
      </c>
      <c r="Y646" s="40">
        <f t="shared" si="1251"/>
        <v>1.3403456434804886</v>
      </c>
      <c r="Z646" s="29">
        <f t="shared" si="1318"/>
        <v>3.5292202677369926E-2</v>
      </c>
      <c r="AA646" s="6"/>
    </row>
    <row r="647" spans="1:27" x14ac:dyDescent="0.2">
      <c r="A647" s="24">
        <v>30194</v>
      </c>
      <c r="B647" s="4">
        <v>7.3576112948836814E-2</v>
      </c>
      <c r="C647" s="4">
        <v>9.438644177642419E-2</v>
      </c>
      <c r="D647" s="4">
        <v>8.6615371650822448E-2</v>
      </c>
      <c r="E647" s="4">
        <v>0.11997401165070065</v>
      </c>
      <c r="F647" s="4">
        <v>0.13895266064224443</v>
      </c>
      <c r="G647" s="4">
        <v>0.11516421607555505</v>
      </c>
      <c r="I647" s="4">
        <v>0.1114</v>
      </c>
      <c r="J647" s="4">
        <v>7.6E-3</v>
      </c>
      <c r="L647" s="23">
        <f t="shared" si="1310"/>
        <v>6.5976112948836818E-2</v>
      </c>
      <c r="M647" s="23">
        <f t="shared" si="1311"/>
        <v>0.11237401165070066</v>
      </c>
      <c r="N647" s="23">
        <f t="shared" si="1312"/>
        <v>7.9015371650822452E-2</v>
      </c>
      <c r="O647" s="23">
        <f t="shared" si="1313"/>
        <v>0.10756421607555505</v>
      </c>
      <c r="P647" s="40">
        <f t="shared" si="1247"/>
        <v>0.71700481029344032</v>
      </c>
      <c r="Q647" s="40">
        <f t="shared" ref="Q647" si="1322">MAX(0.25,SLOPE(M612:M647,$I612:$I647))</f>
        <v>0.62846725929321912</v>
      </c>
      <c r="R647" s="40">
        <f t="shared" ref="R647:S647" si="1323">SLOPE(N612:N647,$I612:$I647)</f>
        <v>1.450512880575989</v>
      </c>
      <c r="S647" s="40">
        <f t="shared" si="1323"/>
        <v>1.4556732302931241</v>
      </c>
      <c r="T647" s="29">
        <f t="shared" si="1321"/>
        <v>8.1747980632561751E-2</v>
      </c>
      <c r="U647" s="43"/>
      <c r="V647" s="23">
        <f>'Conservative Formula 2025'!M647-J647</f>
        <v>9.2258164574887946E-2</v>
      </c>
      <c r="W647" s="23">
        <f>'Conservative Formula 2025'!N647-J647</f>
        <v>0.13660943618687266</v>
      </c>
      <c r="X647" s="40">
        <f t="shared" si="1250"/>
        <v>0.83614794173242424</v>
      </c>
      <c r="Y647" s="40">
        <f t="shared" si="1251"/>
        <v>1.3237862022002711</v>
      </c>
      <c r="Z647" s="29">
        <f t="shared" si="1318"/>
        <v>6.7720788662292558E-3</v>
      </c>
      <c r="AA647" s="6"/>
    </row>
    <row r="648" spans="1:27" x14ac:dyDescent="0.2">
      <c r="A648" s="24">
        <v>30224</v>
      </c>
      <c r="B648" s="4">
        <v>6.3134980645006555E-2</v>
      </c>
      <c r="C648" s="4">
        <v>3.9761703833119055E-2</v>
      </c>
      <c r="D648" s="4">
        <v>1.794739689526148E-2</v>
      </c>
      <c r="E648" s="4">
        <v>1.4001163299484976E-2</v>
      </c>
      <c r="F648" s="4">
        <v>1.9143211383995107E-2</v>
      </c>
      <c r="G648" s="4">
        <v>1.0277917269772008E-2</v>
      </c>
      <c r="I648" s="4">
        <v>1.29E-2</v>
      </c>
      <c r="J648" s="4">
        <v>5.1000000000000004E-3</v>
      </c>
      <c r="L648" s="23">
        <f t="shared" si="1310"/>
        <v>5.8034980645006555E-2</v>
      </c>
      <c r="M648" s="23">
        <f t="shared" si="1311"/>
        <v>8.9011632994849751E-3</v>
      </c>
      <c r="N648" s="23">
        <f t="shared" si="1312"/>
        <v>1.284739689526148E-2</v>
      </c>
      <c r="O648" s="23">
        <f t="shared" si="1313"/>
        <v>5.1779172697720074E-3</v>
      </c>
      <c r="P648" s="40">
        <f t="shared" si="1247"/>
        <v>0.72274992316184594</v>
      </c>
      <c r="Q648" s="40">
        <f t="shared" ref="Q648" si="1324">MAX(0.25,SLOPE(M613:M648,$I613:$I648))</f>
        <v>0.62722551739518773</v>
      </c>
      <c r="R648" s="40">
        <f t="shared" ref="R648:S648" si="1325">SLOPE(N613:N648,$I613:$I648)</f>
        <v>1.4495852988482278</v>
      </c>
      <c r="S648" s="40">
        <f t="shared" si="1325"/>
        <v>1.4550681348109216</v>
      </c>
      <c r="T648" s="29">
        <f t="shared" si="1321"/>
        <v>4.1344970177824666E-2</v>
      </c>
      <c r="U648" s="43"/>
      <c r="V648" s="23">
        <f>'Conservative Formula 2025'!M648-J648</f>
        <v>2.932120532124826E-2</v>
      </c>
      <c r="W648" s="23">
        <f>'Conservative Formula 2025'!N648-J648</f>
        <v>-2.0558487465911941E-2</v>
      </c>
      <c r="X648" s="40">
        <f t="shared" si="1250"/>
        <v>0.83802712930512469</v>
      </c>
      <c r="Y648" s="40">
        <f t="shared" si="1251"/>
        <v>1.3192677611870984</v>
      </c>
      <c r="Z648" s="29">
        <f t="shared" si="1318"/>
        <v>5.0597072800134375E-2</v>
      </c>
      <c r="AA648" s="6"/>
    </row>
    <row r="649" spans="1:27" x14ac:dyDescent="0.2">
      <c r="A649" s="24">
        <v>30253</v>
      </c>
      <c r="B649" s="4">
        <v>0.1096797097254294</v>
      </c>
      <c r="C649" s="4">
        <v>0.12473731079000649</v>
      </c>
      <c r="D649" s="4">
        <v>0.18185314174024825</v>
      </c>
      <c r="E649" s="4">
        <v>9.3971289803904678E-2</v>
      </c>
      <c r="F649" s="4">
        <v>0.13115291457731004</v>
      </c>
      <c r="G649" s="4">
        <v>0.13975978194435457</v>
      </c>
      <c r="I649" s="4">
        <v>0.113</v>
      </c>
      <c r="J649" s="4">
        <v>5.8999999999999999E-3</v>
      </c>
      <c r="L649" s="23">
        <f t="shared" si="1310"/>
        <v>0.10377970972542939</v>
      </c>
      <c r="M649" s="23">
        <f t="shared" si="1311"/>
        <v>8.8071289803904676E-2</v>
      </c>
      <c r="N649" s="23">
        <f t="shared" si="1312"/>
        <v>0.17595314174024826</v>
      </c>
      <c r="O649" s="23">
        <f t="shared" si="1313"/>
        <v>0.13385978194435458</v>
      </c>
      <c r="P649" s="40">
        <f t="shared" si="1247"/>
        <v>0.69828224759280233</v>
      </c>
      <c r="Q649" s="40">
        <f t="shared" ref="Q649" si="1326">MAX(0.25,SLOPE(M614:M649,$I614:$I649))</f>
        <v>0.62730704130785997</v>
      </c>
      <c r="R649" s="40">
        <f t="shared" ref="R649:S649" si="1327">SLOPE(N614:N649,$I614:$I649)</f>
        <v>1.4509849072600594</v>
      </c>
      <c r="S649" s="40">
        <f t="shared" si="1327"/>
        <v>1.4464713786768391</v>
      </c>
      <c r="T649" s="29">
        <f t="shared" si="1321"/>
        <v>3.5313444192927146E-2</v>
      </c>
      <c r="U649" s="43"/>
      <c r="V649" s="23">
        <f>'Conservative Formula 2025'!M649-J649</f>
        <v>9.2019229999999133E-2</v>
      </c>
      <c r="W649" s="23">
        <f>'Conservative Formula 2025'!N649-J649</f>
        <v>0.18273434343434627</v>
      </c>
      <c r="X649" s="40">
        <f t="shared" si="1250"/>
        <v>0.80378617521654039</v>
      </c>
      <c r="Y649" s="40">
        <f t="shared" si="1251"/>
        <v>1.3603657845646759</v>
      </c>
      <c r="Z649" s="29">
        <f t="shared" si="1318"/>
        <v>-2.8707349333225413E-2</v>
      </c>
      <c r="AA649" s="6"/>
    </row>
    <row r="650" spans="1:27" x14ac:dyDescent="0.2">
      <c r="A650" s="24">
        <v>30285</v>
      </c>
      <c r="B650" s="4">
        <v>7.3011742508180211E-2</v>
      </c>
      <c r="C650" s="4">
        <v>9.7913319165109813E-2</v>
      </c>
      <c r="D650" s="4">
        <v>7.8980656528280013E-2</v>
      </c>
      <c r="E650" s="4">
        <v>4.067589101015523E-2</v>
      </c>
      <c r="F650" s="4">
        <v>5.7144571690199042E-2</v>
      </c>
      <c r="G650" s="4">
        <v>4.3131067857737015E-2</v>
      </c>
      <c r="I650" s="4">
        <v>4.6699999999999998E-2</v>
      </c>
      <c r="J650" s="4">
        <v>6.3E-3</v>
      </c>
      <c r="L650" s="23">
        <f t="shared" si="1310"/>
        <v>6.6711742508180211E-2</v>
      </c>
      <c r="M650" s="23">
        <f t="shared" si="1311"/>
        <v>3.437589101015523E-2</v>
      </c>
      <c r="N650" s="23">
        <f t="shared" si="1312"/>
        <v>7.2680656528280013E-2</v>
      </c>
      <c r="O650" s="23">
        <f t="shared" si="1313"/>
        <v>3.6831067857737015E-2</v>
      </c>
      <c r="P650" s="40">
        <f t="shared" si="1247"/>
        <v>0.7136040099967238</v>
      </c>
      <c r="Q650" s="40">
        <f t="shared" ref="Q650" si="1328">MAX(0.25,SLOPE(M615:M650,$I615:$I650))</f>
        <v>0.63089976336257703</v>
      </c>
      <c r="R650" s="40">
        <f t="shared" ref="R650:S650" si="1329">SLOPE(N615:N650,$I615:$I650)</f>
        <v>1.4407072597094368</v>
      </c>
      <c r="S650" s="40">
        <f t="shared" si="1329"/>
        <v>1.4240036370471219</v>
      </c>
      <c r="T650" s="29">
        <f t="shared" si="1321"/>
        <v>3.7391405094396687E-2</v>
      </c>
      <c r="U650" s="43"/>
      <c r="V650" s="23">
        <f>'Conservative Formula 2025'!M650-J650</f>
        <v>5.8902663738845201E-2</v>
      </c>
      <c r="W650" s="23">
        <f>'Conservative Formula 2025'!N650-J650</f>
        <v>3.5202002844626684E-2</v>
      </c>
      <c r="X650" s="40">
        <f t="shared" si="1250"/>
        <v>0.8027975330824253</v>
      </c>
      <c r="Y650" s="40">
        <f t="shared" si="1251"/>
        <v>1.347612487899416</v>
      </c>
      <c r="Z650" s="29">
        <f t="shared" si="1318"/>
        <v>4.7404643083681024E-2</v>
      </c>
      <c r="AA650" s="6"/>
    </row>
    <row r="651" spans="1:27" x14ac:dyDescent="0.2">
      <c r="A651" s="24">
        <v>30316</v>
      </c>
      <c r="B651" s="4">
        <v>1.3723820113898721E-2</v>
      </c>
      <c r="C651" s="4">
        <v>8.7838875631627289E-3</v>
      </c>
      <c r="D651" s="4">
        <v>1.8026218416439699E-2</v>
      </c>
      <c r="E651" s="4">
        <v>1.8590273193434648E-2</v>
      </c>
      <c r="F651" s="4">
        <v>4.0445990120427933E-3</v>
      </c>
      <c r="G651" s="4">
        <v>1.4366498176463072E-2</v>
      </c>
      <c r="I651" s="4">
        <v>5.5000000000000005E-3</v>
      </c>
      <c r="J651" s="4">
        <v>6.7000000000000002E-3</v>
      </c>
      <c r="L651" s="23">
        <f t="shared" si="1310"/>
        <v>7.0238201138987212E-3</v>
      </c>
      <c r="M651" s="23">
        <f t="shared" si="1311"/>
        <v>1.1890273193434647E-2</v>
      </c>
      <c r="N651" s="23">
        <f t="shared" si="1312"/>
        <v>1.1326218416439698E-2</v>
      </c>
      <c r="O651" s="23">
        <f t="shared" si="1313"/>
        <v>7.6664981764630715E-3</v>
      </c>
      <c r="P651" s="40">
        <f t="shared" si="1247"/>
        <v>0.713773265976684</v>
      </c>
      <c r="Q651" s="40">
        <f t="shared" ref="Q651" si="1330">MAX(0.25,SLOPE(M616:M651,$I616:$I651))</f>
        <v>0.63499527151770052</v>
      </c>
      <c r="R651" s="40">
        <f t="shared" ref="R651:S651" si="1331">SLOPE(N616:N651,$I616:$I651)</f>
        <v>1.4330830906619512</v>
      </c>
      <c r="S651" s="40">
        <f t="shared" si="1331"/>
        <v>1.4181976038506994</v>
      </c>
      <c r="T651" s="29">
        <f t="shared" si="1321"/>
        <v>7.7219718117571695E-3</v>
      </c>
      <c r="U651" s="43"/>
      <c r="V651" s="23">
        <f>'Conservative Formula 2025'!M651-J651</f>
        <v>7.0562162631730265E-3</v>
      </c>
      <c r="W651" s="23">
        <f>'Conservative Formula 2025'!N651-J651</f>
        <v>-1.1171543119263456E-2</v>
      </c>
      <c r="X651" s="40">
        <f t="shared" si="1250"/>
        <v>0.80366467315760937</v>
      </c>
      <c r="Y651" s="40">
        <f t="shared" si="1251"/>
        <v>1.3434447451213216</v>
      </c>
      <c r="Z651" s="29">
        <f t="shared" si="1318"/>
        <v>1.7079412066013263E-2</v>
      </c>
      <c r="AA651" s="6"/>
    </row>
    <row r="652" spans="1:27" x14ac:dyDescent="0.2">
      <c r="A652" s="24">
        <v>30347</v>
      </c>
      <c r="B652" s="4">
        <v>3.8408656777326522E-2</v>
      </c>
      <c r="C652" s="4">
        <v>5.9791068131573866E-2</v>
      </c>
      <c r="D652" s="4">
        <v>0.1067641375584043</v>
      </c>
      <c r="E652" s="4">
        <v>3.0797484980346956E-2</v>
      </c>
      <c r="F652" s="4">
        <v>3.1679437251376896E-2</v>
      </c>
      <c r="G652" s="4">
        <v>5.0789565832310535E-2</v>
      </c>
      <c r="I652" s="4">
        <v>3.6000000000000004E-2</v>
      </c>
      <c r="J652" s="4">
        <v>6.8999999999999999E-3</v>
      </c>
      <c r="L652" s="23">
        <f t="shared" si="1310"/>
        <v>3.1508656777326519E-2</v>
      </c>
      <c r="M652" s="23">
        <f t="shared" si="1311"/>
        <v>2.3897484980346956E-2</v>
      </c>
      <c r="N652" s="23">
        <f t="shared" si="1312"/>
        <v>9.9864137558404301E-2</v>
      </c>
      <c r="O652" s="23">
        <f t="shared" si="1313"/>
        <v>4.3889565832310531E-2</v>
      </c>
      <c r="P652" s="40">
        <f t="shared" si="1247"/>
        <v>0.71986416601010483</v>
      </c>
      <c r="Q652" s="40">
        <f t="shared" ref="Q652" si="1332">MAX(0.25,SLOPE(M617:M652,$I617:$I652))</f>
        <v>0.63817678945888123</v>
      </c>
      <c r="R652" s="40">
        <f t="shared" ref="R652:S652" si="1333">SLOPE(N617:N652,$I617:$I652)</f>
        <v>1.4367679933339597</v>
      </c>
      <c r="S652" s="40">
        <f t="shared" si="1333"/>
        <v>1.398763324620075</v>
      </c>
      <c r="T652" s="29">
        <f t="shared" si="1321"/>
        <v>-9.4271711132043259E-3</v>
      </c>
      <c r="U652" s="43"/>
      <c r="V652" s="23">
        <f>'Conservative Formula 2025'!M652-J652</f>
        <v>4.7750235516336344E-3</v>
      </c>
      <c r="W652" s="23">
        <f>'Conservative Formula 2025'!N652-J652</f>
        <v>6.7969252525255E-2</v>
      </c>
      <c r="X652" s="40">
        <f t="shared" si="1250"/>
        <v>0.78969967460402557</v>
      </c>
      <c r="Y652" s="40">
        <f t="shared" si="1251"/>
        <v>1.3579090382713634</v>
      </c>
      <c r="Z652" s="29">
        <f t="shared" si="1318"/>
        <v>-4.4651700325806072E-2</v>
      </c>
      <c r="AA652" s="6"/>
    </row>
    <row r="653" spans="1:27" x14ac:dyDescent="0.2">
      <c r="A653" s="24">
        <v>30375</v>
      </c>
      <c r="B653" s="4">
        <v>4.859278810531098E-2</v>
      </c>
      <c r="C653" s="4">
        <v>6.5966898367487925E-2</v>
      </c>
      <c r="D653" s="4">
        <v>4.4122926516843908E-2</v>
      </c>
      <c r="E653" s="4">
        <v>1.9169684516829211E-2</v>
      </c>
      <c r="F653" s="4">
        <v>4.4309198710064779E-2</v>
      </c>
      <c r="G653" s="4">
        <v>2.2166791096673855E-2</v>
      </c>
      <c r="I653" s="4">
        <v>2.5899999999999999E-2</v>
      </c>
      <c r="J653" s="4">
        <v>6.1999999999999998E-3</v>
      </c>
      <c r="L653" s="23">
        <f t="shared" si="1310"/>
        <v>4.2392788105310983E-2</v>
      </c>
      <c r="M653" s="23">
        <f t="shared" si="1311"/>
        <v>1.296968451682921E-2</v>
      </c>
      <c r="N653" s="23">
        <f t="shared" si="1312"/>
        <v>3.7922926516843911E-2</v>
      </c>
      <c r="O653" s="23">
        <f t="shared" si="1313"/>
        <v>1.5966791096673854E-2</v>
      </c>
      <c r="P653" s="40">
        <f t="shared" si="1247"/>
        <v>0.71421512989301494</v>
      </c>
      <c r="Q653" s="40">
        <f t="shared" ref="Q653" si="1334">MAX(0.25,SLOPE(M618:M653,$I618:$I653))</f>
        <v>0.63683754089621003</v>
      </c>
      <c r="R653" s="40">
        <f t="shared" ref="R653:S653" si="1335">SLOPE(N618:N653,$I618:$I653)</f>
        <v>1.4375069287842868</v>
      </c>
      <c r="S653" s="40">
        <f t="shared" si="1335"/>
        <v>1.3991507759270552</v>
      </c>
      <c r="T653" s="29">
        <f t="shared" si="1321"/>
        <v>2.0701734518389022E-2</v>
      </c>
      <c r="U653" s="43"/>
      <c r="V653" s="23">
        <f>'Conservative Formula 2025'!M653-J653</f>
        <v>3.766289251178899E-2</v>
      </c>
      <c r="W653" s="23">
        <f>'Conservative Formula 2025'!N653-J653</f>
        <v>-7.8316323428674877E-4</v>
      </c>
      <c r="X653" s="40">
        <f t="shared" si="1250"/>
        <v>0.78854790300025246</v>
      </c>
      <c r="Y653" s="40">
        <f t="shared" si="1251"/>
        <v>1.3450572246295334</v>
      </c>
      <c r="Z653" s="29">
        <f t="shared" si="1318"/>
        <v>4.8269420315226491E-2</v>
      </c>
      <c r="AA653" s="6"/>
    </row>
    <row r="654" spans="1:27" x14ac:dyDescent="0.2">
      <c r="A654" s="24">
        <v>30406</v>
      </c>
      <c r="B654" s="4">
        <v>5.4357939675453881E-2</v>
      </c>
      <c r="C654" s="4">
        <v>5.4022196980836767E-2</v>
      </c>
      <c r="D654" s="4">
        <v>3.8966459667498787E-2</v>
      </c>
      <c r="E654" s="4">
        <v>2.5096081661493352E-2</v>
      </c>
      <c r="F654" s="4">
        <v>4.2914758634329031E-2</v>
      </c>
      <c r="G654" s="4">
        <v>3.2720993151980071E-2</v>
      </c>
      <c r="I654" s="4">
        <v>2.8199999999999999E-2</v>
      </c>
      <c r="J654" s="4">
        <v>6.3E-3</v>
      </c>
      <c r="L654" s="23">
        <f t="shared" si="1310"/>
        <v>4.8057939675453881E-2</v>
      </c>
      <c r="M654" s="23">
        <f t="shared" si="1311"/>
        <v>1.8796081661493352E-2</v>
      </c>
      <c r="N654" s="23">
        <f t="shared" si="1312"/>
        <v>3.2666459667498787E-2</v>
      </c>
      <c r="O654" s="23">
        <f t="shared" si="1313"/>
        <v>2.6420993151980071E-2</v>
      </c>
      <c r="P654" s="40">
        <f t="shared" si="1247"/>
        <v>0.63879734695442014</v>
      </c>
      <c r="Q654" s="40">
        <f t="shared" ref="Q654" si="1336">MAX(0.25,SLOPE(M619:M654,$I619:$I654))</f>
        <v>0.63249225980501045</v>
      </c>
      <c r="R654" s="40">
        <f t="shared" ref="R654:S654" si="1337">SLOPE(N619:N654,$I619:$I654)</f>
        <v>1.3483398980105414</v>
      </c>
      <c r="S654" s="40">
        <f t="shared" si="1337"/>
        <v>1.3799498985824961</v>
      </c>
      <c r="T654" s="29">
        <f t="shared" si="1321"/>
        <v>2.7597254020952991E-2</v>
      </c>
      <c r="U654" s="43"/>
      <c r="V654" s="23">
        <f>'Conservative Formula 2025'!M654-J654</f>
        <v>5.4651478204275711E-2</v>
      </c>
      <c r="W654" s="23">
        <f>'Conservative Formula 2025'!N654-J654</f>
        <v>9.8389357615802087E-3</v>
      </c>
      <c r="X654" s="40">
        <f t="shared" si="1250"/>
        <v>0.71923458794223472</v>
      </c>
      <c r="Y654" s="40">
        <f t="shared" si="1251"/>
        <v>1.3763289702806338</v>
      </c>
      <c r="Z654" s="29">
        <f t="shared" si="1318"/>
        <v>6.199159574261421E-2</v>
      </c>
      <c r="AA654" s="6"/>
    </row>
    <row r="655" spans="1:27" x14ac:dyDescent="0.2">
      <c r="A655" s="24">
        <v>30435</v>
      </c>
      <c r="B655" s="4">
        <v>7.4178313901472448E-2</v>
      </c>
      <c r="C655" s="4">
        <v>7.109245085004412E-2</v>
      </c>
      <c r="D655" s="4">
        <v>7.2708345724336043E-2</v>
      </c>
      <c r="E655" s="4">
        <v>7.3355910533971613E-2</v>
      </c>
      <c r="F655" s="4">
        <v>7.3919687966556014E-2</v>
      </c>
      <c r="G655" s="4">
        <v>6.9868470654433468E-2</v>
      </c>
      <c r="I655" s="4">
        <v>6.6699999999999995E-2</v>
      </c>
      <c r="J655" s="4">
        <v>7.0999999999999995E-3</v>
      </c>
      <c r="L655" s="23">
        <f t="shared" si="1310"/>
        <v>6.7078313901472453E-2</v>
      </c>
      <c r="M655" s="23">
        <f t="shared" si="1311"/>
        <v>6.6255910533971618E-2</v>
      </c>
      <c r="N655" s="23">
        <f t="shared" si="1312"/>
        <v>6.5608345724336048E-2</v>
      </c>
      <c r="O655" s="23">
        <f t="shared" si="1313"/>
        <v>6.2768470654433473E-2</v>
      </c>
      <c r="P655" s="40">
        <f t="shared" si="1247"/>
        <v>0.63917229398256203</v>
      </c>
      <c r="Q655" s="40">
        <f t="shared" ref="Q655" si="1338">MAX(0.25,SLOPE(M620:M655,$I620:$I655))</f>
        <v>0.6412430343380463</v>
      </c>
      <c r="R655" s="40">
        <f t="shared" ref="R655:S655" si="1339">SLOPE(N620:N655,$I620:$I655)</f>
        <v>1.3296404429107551</v>
      </c>
      <c r="S655" s="40">
        <f t="shared" si="1339"/>
        <v>1.3646750179340374</v>
      </c>
      <c r="T655" s="29">
        <f t="shared" si="1321"/>
        <v>5.7808119059246627E-2</v>
      </c>
      <c r="U655" s="43"/>
      <c r="V655" s="23">
        <f>'Conservative Formula 2025'!M655-J655</f>
        <v>6.1516581812436237E-2</v>
      </c>
      <c r="W655" s="23">
        <f>'Conservative Formula 2025'!N655-J655</f>
        <v>3.4861207920791164E-2</v>
      </c>
      <c r="X655" s="40">
        <f t="shared" si="1250"/>
        <v>0.72293743637178132</v>
      </c>
      <c r="Y655" s="40">
        <f t="shared" si="1251"/>
        <v>1.3468439756953969</v>
      </c>
      <c r="Z655" s="29">
        <f t="shared" si="1318"/>
        <v>6.0201497639354055E-2</v>
      </c>
      <c r="AA655" s="6"/>
    </row>
    <row r="656" spans="1:27" x14ac:dyDescent="0.2">
      <c r="A656" s="24">
        <v>30467</v>
      </c>
      <c r="B656" s="4">
        <v>4.3054953404273677E-2</v>
      </c>
      <c r="C656" s="4">
        <v>6.500797235206357E-2</v>
      </c>
      <c r="D656" s="4">
        <v>9.4085714729309489E-2</v>
      </c>
      <c r="E656" s="4">
        <v>-2.4883436803915693E-2</v>
      </c>
      <c r="F656" s="4">
        <v>8.3443668916165503E-3</v>
      </c>
      <c r="G656" s="4">
        <v>3.453248621566618E-2</v>
      </c>
      <c r="I656" s="4">
        <v>5.1999999999999998E-3</v>
      </c>
      <c r="J656" s="4">
        <v>6.8999999999999999E-3</v>
      </c>
      <c r="L656" s="23">
        <f t="shared" si="1310"/>
        <v>3.6154953404273674E-2</v>
      </c>
      <c r="M656" s="23">
        <f t="shared" si="1311"/>
        <v>-3.1783436803915696E-2</v>
      </c>
      <c r="N656" s="23">
        <f t="shared" si="1312"/>
        <v>8.7185714729309485E-2</v>
      </c>
      <c r="O656" s="23">
        <f t="shared" si="1313"/>
        <v>2.7632486215666181E-2</v>
      </c>
      <c r="P656" s="40">
        <f t="shared" si="1247"/>
        <v>0.62562835875177747</v>
      </c>
      <c r="Q656" s="40">
        <f t="shared" ref="Q656" si="1340">MAX(0.25,SLOPE(M621:M656,$I621:$I656))</f>
        <v>0.63860503378497813</v>
      </c>
      <c r="R656" s="40">
        <f t="shared" ref="R656:S656" si="1341">SLOPE(N621:N656,$I621:$I656)</f>
        <v>1.3240626198765835</v>
      </c>
      <c r="S656" s="40">
        <f t="shared" si="1341"/>
        <v>1.3640372078565193</v>
      </c>
      <c r="T656" s="29">
        <f t="shared" si="1321"/>
        <v>-3.9409689091758821E-2</v>
      </c>
      <c r="U656" s="43"/>
      <c r="V656" s="23">
        <f>'Conservative Formula 2025'!M656-J656</f>
        <v>8.7552074589062508E-3</v>
      </c>
      <c r="W656" s="23">
        <f>'Conservative Formula 2025'!N656-J656</f>
        <v>5.7397119143790434E-2</v>
      </c>
      <c r="X656" s="40">
        <f t="shared" si="1250"/>
        <v>0.70376178825379054</v>
      </c>
      <c r="Y656" s="40">
        <f t="shared" si="1251"/>
        <v>1.3334316676526143</v>
      </c>
      <c r="Z656" s="29">
        <f t="shared" si="1318"/>
        <v>-3.0505410227926529E-2</v>
      </c>
      <c r="AA656" s="6"/>
    </row>
    <row r="657" spans="1:27" x14ac:dyDescent="0.2">
      <c r="A657" s="24">
        <v>30497</v>
      </c>
      <c r="B657" s="4">
        <v>2.6000626425253248E-2</v>
      </c>
      <c r="C657" s="4">
        <v>5.3306754773444043E-2</v>
      </c>
      <c r="D657" s="4">
        <v>4.8660177892684731E-2</v>
      </c>
      <c r="E657" s="4">
        <v>1.9751814583411909E-2</v>
      </c>
      <c r="F657" s="4">
        <v>4.0975847975656565E-2</v>
      </c>
      <c r="G657" s="4">
        <v>6.5388381806179341E-2</v>
      </c>
      <c r="I657" s="4">
        <v>3.0699999999999998E-2</v>
      </c>
      <c r="J657" s="4">
        <v>6.7000000000000002E-3</v>
      </c>
      <c r="L657" s="23">
        <f t="shared" si="1310"/>
        <v>1.9300626425253247E-2</v>
      </c>
      <c r="M657" s="23">
        <f t="shared" si="1311"/>
        <v>1.3051814583411907E-2</v>
      </c>
      <c r="N657" s="23">
        <f t="shared" si="1312"/>
        <v>4.1960177892684733E-2</v>
      </c>
      <c r="O657" s="23">
        <f t="shared" si="1313"/>
        <v>5.8688381806179343E-2</v>
      </c>
      <c r="P657" s="40">
        <f t="shared" si="1247"/>
        <v>0.62069664802270696</v>
      </c>
      <c r="Q657" s="40">
        <f t="shared" ref="Q657" si="1342">MAX(0.25,SLOPE(M622:M657,$I622:$I657))</f>
        <v>0.63676870699171562</v>
      </c>
      <c r="R657" s="40">
        <f t="shared" ref="R657:S657" si="1343">SLOPE(N622:N657,$I622:$I657)</f>
        <v>1.3232807251346856</v>
      </c>
      <c r="S657" s="40">
        <f t="shared" si="1343"/>
        <v>1.3655865605925566</v>
      </c>
      <c r="T657" s="29">
        <f t="shared" si="1321"/>
        <v>-1.1713991726252041E-2</v>
      </c>
      <c r="U657" s="43"/>
      <c r="V657" s="23">
        <f>'Conservative Formula 2025'!M657-J657</f>
        <v>1.8123238108684141E-2</v>
      </c>
      <c r="W657" s="23">
        <f>'Conservative Formula 2025'!N657-J657</f>
        <v>3.9960872392352506E-2</v>
      </c>
      <c r="X657" s="40">
        <f t="shared" si="1250"/>
        <v>0.70220976493947007</v>
      </c>
      <c r="Y657" s="40">
        <f t="shared" si="1251"/>
        <v>1.3371147142628974</v>
      </c>
      <c r="Z657" s="29">
        <f t="shared" si="1318"/>
        <v>-4.2164944891682106E-3</v>
      </c>
      <c r="AA657" s="6"/>
    </row>
    <row r="658" spans="1:27" x14ac:dyDescent="0.2">
      <c r="A658" s="24">
        <v>30526</v>
      </c>
      <c r="B658" s="4">
        <v>9.8423776388181228E-3</v>
      </c>
      <c r="C658" s="4">
        <v>-1.1578073770780128E-2</v>
      </c>
      <c r="D658" s="4">
        <v>-4.7073828582602117E-2</v>
      </c>
      <c r="E658" s="4">
        <v>-1.7973833204030454E-2</v>
      </c>
      <c r="F658" s="4">
        <v>-3.2724297725831075E-2</v>
      </c>
      <c r="G658" s="4">
        <v>-5.8687900968993234E-2</v>
      </c>
      <c r="I658" s="4">
        <v>-4.07E-2</v>
      </c>
      <c r="J658" s="4">
        <v>7.4000000000000003E-3</v>
      </c>
      <c r="L658" s="23">
        <f t="shared" si="1310"/>
        <v>2.4423776388181224E-3</v>
      </c>
      <c r="M658" s="23">
        <f t="shared" si="1311"/>
        <v>-2.5373833204030454E-2</v>
      </c>
      <c r="N658" s="23">
        <f t="shared" si="1312"/>
        <v>-5.4473828582602121E-2</v>
      </c>
      <c r="O658" s="23">
        <f t="shared" si="1313"/>
        <v>-6.6087900968993238E-2</v>
      </c>
      <c r="P658" s="40">
        <f t="shared" si="1247"/>
        <v>0.6056881227563008</v>
      </c>
      <c r="Q658" s="40">
        <f t="shared" ref="Q658" si="1344">MAX(0.25,SLOPE(M623:M658,$I623:$I658))</f>
        <v>0.6413945367543098</v>
      </c>
      <c r="R658" s="40">
        <f t="shared" ref="R658:S658" si="1345">SLOPE(N623:N658,$I623:$I658)</f>
        <v>1.3091087384706077</v>
      </c>
      <c r="S658" s="40">
        <f t="shared" si="1345"/>
        <v>1.3554384573546818</v>
      </c>
      <c r="T658" s="29">
        <f t="shared" si="1321"/>
        <v>2.6824041446326295E-2</v>
      </c>
      <c r="U658" s="43"/>
      <c r="V658" s="23">
        <f>'Conservative Formula 2025'!M658-J658</f>
        <v>-2.6501870000001076E-2</v>
      </c>
      <c r="W658" s="23">
        <f>'Conservative Formula 2025'!N658-J658</f>
        <v>-5.3316230000000561E-2</v>
      </c>
      <c r="X658" s="40">
        <f t="shared" si="1250"/>
        <v>0.71296851603283318</v>
      </c>
      <c r="Y658" s="40">
        <f t="shared" si="1251"/>
        <v>1.3116026990366494</v>
      </c>
      <c r="Z658" s="29">
        <f t="shared" si="1318"/>
        <v>2.1334139036765579E-3</v>
      </c>
      <c r="AA658" s="6"/>
    </row>
    <row r="659" spans="1:27" x14ac:dyDescent="0.2">
      <c r="A659" s="24">
        <v>30559</v>
      </c>
      <c r="B659" s="4">
        <v>-1.0572778428365792E-2</v>
      </c>
      <c r="C659" s="4">
        <v>-2.7981420885347497E-2</v>
      </c>
      <c r="D659" s="4">
        <v>-4.3981022775674616E-2</v>
      </c>
      <c r="E659" s="4">
        <v>2.0628859863751181E-2</v>
      </c>
      <c r="F659" s="4">
        <v>1.7306021052070353E-3</v>
      </c>
      <c r="G659" s="4">
        <v>3.6006404129302894E-3</v>
      </c>
      <c r="I659" s="4">
        <v>-5.0000000000000001E-3</v>
      </c>
      <c r="J659" s="4">
        <v>7.6E-3</v>
      </c>
      <c r="L659" s="23">
        <f t="shared" si="1310"/>
        <v>-1.8172778428365791E-2</v>
      </c>
      <c r="M659" s="23">
        <f t="shared" si="1311"/>
        <v>1.3028859863751182E-2</v>
      </c>
      <c r="N659" s="23">
        <f t="shared" si="1312"/>
        <v>-5.1581022775674619E-2</v>
      </c>
      <c r="O659" s="23">
        <f t="shared" si="1313"/>
        <v>-3.9993595870697106E-3</v>
      </c>
      <c r="P659" s="40">
        <f t="shared" si="1247"/>
        <v>0.61013265812188033</v>
      </c>
      <c r="Q659" s="40">
        <f t="shared" ref="Q659" si="1346">MAX(0.25,SLOPE(M624:M659,$I624:$I659))</f>
        <v>0.6417851457574496</v>
      </c>
      <c r="R659" s="40">
        <f t="shared" ref="R659:S659" si="1347">SLOPE(N624:N659,$I624:$I659)</f>
        <v>1.306041546034318</v>
      </c>
      <c r="S659" s="40">
        <f t="shared" si="1347"/>
        <v>1.3489789087941901</v>
      </c>
      <c r="T659" s="29">
        <f t="shared" si="1321"/>
        <v>1.6331021344380154E-2</v>
      </c>
      <c r="U659" s="43"/>
      <c r="V659" s="23">
        <f>'Conservative Formula 2025'!M659-J659</f>
        <v>-1.5366129012326205E-2</v>
      </c>
      <c r="W659" s="23">
        <f>'Conservative Formula 2025'!N659-J659</f>
        <v>-7.3217319840390193E-3</v>
      </c>
      <c r="X659" s="40">
        <f t="shared" si="1250"/>
        <v>0.7192745476200747</v>
      </c>
      <c r="Y659" s="40">
        <f t="shared" si="1251"/>
        <v>1.3096332856953905</v>
      </c>
      <c r="Z659" s="29">
        <f t="shared" si="1318"/>
        <v>-1.5970045942688069E-2</v>
      </c>
      <c r="AA659" s="6"/>
    </row>
    <row r="660" spans="1:27" x14ac:dyDescent="0.2">
      <c r="A660" s="24">
        <v>30589</v>
      </c>
      <c r="B660" s="4">
        <v>5.1331267010304327E-2</v>
      </c>
      <c r="C660" s="4">
        <v>3.3614675376335557E-2</v>
      </c>
      <c r="D660" s="4">
        <v>-6.2791604661078804E-3</v>
      </c>
      <c r="E660" s="4">
        <v>3.486449226780608E-2</v>
      </c>
      <c r="F660" s="4">
        <v>1.2811434810518385E-2</v>
      </c>
      <c r="G660" s="4">
        <v>-9.7594148324707808E-3</v>
      </c>
      <c r="I660" s="4">
        <v>9.1000000000000004E-3</v>
      </c>
      <c r="J660" s="4">
        <v>7.6E-3</v>
      </c>
      <c r="L660" s="23">
        <f t="shared" si="1310"/>
        <v>4.3731267010304324E-2</v>
      </c>
      <c r="M660" s="23">
        <f t="shared" si="1311"/>
        <v>2.7264492267806081E-2</v>
      </c>
      <c r="N660" s="23">
        <f t="shared" si="1312"/>
        <v>-1.3879160466107879E-2</v>
      </c>
      <c r="O660" s="23">
        <f t="shared" si="1313"/>
        <v>-1.735941483247078E-2</v>
      </c>
      <c r="P660" s="40">
        <f t="shared" si="1247"/>
        <v>0.61447541587132348</v>
      </c>
      <c r="Q660" s="40">
        <f t="shared" ref="Q660" si="1348">MAX(0.25,SLOPE(M625:M660,$I625:$I660))</f>
        <v>0.64899851812030052</v>
      </c>
      <c r="R660" s="40">
        <f t="shared" ref="R660:S660" si="1349">SLOPE(N625:N660,$I625:$I660)</f>
        <v>1.3035346071150287</v>
      </c>
      <c r="S660" s="40">
        <f t="shared" si="1349"/>
        <v>1.3428958408213458</v>
      </c>
      <c r="T660" s="29">
        <f t="shared" si="1321"/>
        <v>6.8826368845330055E-2</v>
      </c>
      <c r="U660" s="43"/>
      <c r="V660" s="23">
        <f>'Conservative Formula 2025'!M660-J660</f>
        <v>3.3954043041701625E-2</v>
      </c>
      <c r="W660" s="23">
        <f>'Conservative Formula 2025'!N660-J660</f>
        <v>-1.4436795588470041E-3</v>
      </c>
      <c r="X660" s="40">
        <f t="shared" si="1250"/>
        <v>0.72471227519781611</v>
      </c>
      <c r="Y660" s="40">
        <f t="shared" si="1251"/>
        <v>1.308034977322222</v>
      </c>
      <c r="Z660" s="29">
        <f t="shared" si="1318"/>
        <v>4.8308310600717212E-2</v>
      </c>
      <c r="AA660" s="6"/>
    </row>
    <row r="661" spans="1:27" x14ac:dyDescent="0.2">
      <c r="A661" s="24">
        <v>30620</v>
      </c>
      <c r="B661" s="4">
        <v>-8.4235832548831269E-3</v>
      </c>
      <c r="C661" s="4">
        <v>-5.5608960719099709E-2</v>
      </c>
      <c r="D661" s="4">
        <v>-9.375641135946633E-2</v>
      </c>
      <c r="E661" s="4">
        <v>8.5108759201988349E-3</v>
      </c>
      <c r="F661" s="4">
        <v>-2.9506888791552388E-2</v>
      </c>
      <c r="G661" s="4">
        <v>-5.2348083840505932E-2</v>
      </c>
      <c r="I661" s="4">
        <v>-3.44E-2</v>
      </c>
      <c r="J661" s="4">
        <v>7.6E-3</v>
      </c>
      <c r="L661" s="23">
        <f t="shared" si="1310"/>
        <v>-1.6023583254883126E-2</v>
      </c>
      <c r="M661" s="23">
        <f t="shared" si="1311"/>
        <v>9.1087592019883489E-4</v>
      </c>
      <c r="N661" s="23">
        <f t="shared" si="1312"/>
        <v>-0.10135641135946633</v>
      </c>
      <c r="O661" s="23">
        <f t="shared" si="1313"/>
        <v>-5.9948083840505935E-2</v>
      </c>
      <c r="P661" s="40">
        <f t="shared" si="1247"/>
        <v>0.62037262302348317</v>
      </c>
      <c r="Q661" s="40">
        <f t="shared" ref="Q661" si="1350">MAX(0.25,SLOPE(M626:M661,$I626:$I661))</f>
        <v>0.64239899378617282</v>
      </c>
      <c r="R661" s="40">
        <f t="shared" ref="R661:S661" si="1351">SLOPE(N626:N661,$I626:$I661)</f>
        <v>1.3270405025236656</v>
      </c>
      <c r="S661" s="40">
        <f t="shared" si="1351"/>
        <v>1.3444361113520085</v>
      </c>
      <c r="T661" s="29">
        <f t="shared" si="1321"/>
        <v>4.8861311739057424E-2</v>
      </c>
      <c r="U661" s="43"/>
      <c r="V661" s="23">
        <f>'Conservative Formula 2025'!M661-J661</f>
        <v>-1.9716690000000817E-2</v>
      </c>
      <c r="W661" s="23">
        <f>'Conservative Formula 2025'!N661-J661</f>
        <v>-7.2285042513617059E-2</v>
      </c>
      <c r="X661" s="40">
        <f t="shared" si="1250"/>
        <v>0.72741428198301528</v>
      </c>
      <c r="Y661" s="40">
        <f t="shared" si="1251"/>
        <v>1.3179177851918191</v>
      </c>
      <c r="Z661" s="29">
        <f t="shared" si="1318"/>
        <v>2.8056084600380241E-2</v>
      </c>
      <c r="AA661" s="6"/>
    </row>
    <row r="662" spans="1:27" x14ac:dyDescent="0.2">
      <c r="A662" s="24">
        <v>30650</v>
      </c>
      <c r="B662" s="4">
        <v>3.5862888359598388E-2</v>
      </c>
      <c r="C662" s="4">
        <v>5.6086476478170111E-2</v>
      </c>
      <c r="D662" s="4">
        <v>4.9837464753176519E-2</v>
      </c>
      <c r="E662" s="4">
        <v>1.0603115451459644E-2</v>
      </c>
      <c r="F662" s="4">
        <v>3.3711423314672029E-2</v>
      </c>
      <c r="G662" s="4">
        <v>4.0694352067458528E-2</v>
      </c>
      <c r="I662" s="4">
        <v>2.1600000000000001E-2</v>
      </c>
      <c r="J662" s="4">
        <v>6.9999999999999993E-3</v>
      </c>
      <c r="L662" s="23">
        <f t="shared" si="1310"/>
        <v>2.8862888359598389E-2</v>
      </c>
      <c r="M662" s="23">
        <f t="shared" si="1311"/>
        <v>3.6031154514596445E-3</v>
      </c>
      <c r="N662" s="23">
        <f t="shared" si="1312"/>
        <v>4.283746475317652E-2</v>
      </c>
      <c r="O662" s="23">
        <f t="shared" si="1313"/>
        <v>3.3694352067458529E-2</v>
      </c>
      <c r="P662" s="40">
        <f t="shared" si="1247"/>
        <v>0.7139310002621253</v>
      </c>
      <c r="Q662" s="40">
        <f t="shared" ref="Q662" si="1352">MAX(0.25,SLOPE(M627:M662,$I627:$I662))</f>
        <v>0.66152346318407085</v>
      </c>
      <c r="R662" s="40">
        <f t="shared" ref="R662:S662" si="1353">SLOPE(N627:N662,$I627:$I662)</f>
        <v>1.3534009404240548</v>
      </c>
      <c r="S662" s="40">
        <f t="shared" si="1353"/>
        <v>1.3272896374497964</v>
      </c>
      <c r="T662" s="29">
        <f t="shared" si="1321"/>
        <v>-2.6042963681010174E-3</v>
      </c>
      <c r="U662" s="43"/>
      <c r="V662" s="23">
        <f>'Conservative Formula 2025'!M662-J662</f>
        <v>3.2911558692210303E-2</v>
      </c>
      <c r="W662" s="23">
        <f>'Conservative Formula 2025'!N662-J662</f>
        <v>4.8144240776632048E-2</v>
      </c>
      <c r="X662" s="40">
        <f t="shared" si="1250"/>
        <v>0.77198682576384714</v>
      </c>
      <c r="Y662" s="40">
        <f t="shared" si="1251"/>
        <v>1.3850685329740646</v>
      </c>
      <c r="Z662" s="29">
        <f t="shared" si="1318"/>
        <v>8.7140526588764672E-3</v>
      </c>
      <c r="AA662" s="6"/>
    </row>
    <row r="663" spans="1:27" x14ac:dyDescent="0.2">
      <c r="A663" s="24">
        <v>30680</v>
      </c>
      <c r="B663" s="4">
        <v>3.6575083675882691E-3</v>
      </c>
      <c r="C663" s="4">
        <v>-7.7707570497783651E-3</v>
      </c>
      <c r="D663" s="4">
        <v>-3.5849998383125414E-2</v>
      </c>
      <c r="E663" s="4">
        <v>-1.3364159716814705E-2</v>
      </c>
      <c r="F663" s="4">
        <v>-2.6835891868864925E-3</v>
      </c>
      <c r="G663" s="4">
        <v>-8.5571663943908582E-3</v>
      </c>
      <c r="I663" s="4">
        <v>-1.78E-2</v>
      </c>
      <c r="J663" s="4">
        <v>7.3000000000000001E-3</v>
      </c>
      <c r="L663" s="23">
        <f t="shared" si="1310"/>
        <v>-3.6424916324117309E-3</v>
      </c>
      <c r="M663" s="23">
        <f t="shared" si="1311"/>
        <v>-2.0664159716814706E-2</v>
      </c>
      <c r="N663" s="23">
        <f t="shared" si="1312"/>
        <v>-4.3149998383125415E-2</v>
      </c>
      <c r="O663" s="23">
        <f t="shared" si="1313"/>
        <v>-1.5857166394390859E-2</v>
      </c>
      <c r="P663" s="40">
        <f t="shared" si="1247"/>
        <v>0.72631210895410914</v>
      </c>
      <c r="Q663" s="40">
        <f t="shared" ref="Q663" si="1354">MAX(0.25,SLOPE(M628:M663,$I628:$I663))</f>
        <v>0.68133834521662029</v>
      </c>
      <c r="R663" s="40">
        <f t="shared" ref="R663:S663" si="1355">SLOPE(N628:N663,$I628:$I663)</f>
        <v>1.3577337388476125</v>
      </c>
      <c r="S663" s="40">
        <f t="shared" si="1355"/>
        <v>1.3170440381671145</v>
      </c>
      <c r="T663" s="29">
        <f t="shared" si="1321"/>
        <v>3.7452099101618549E-3</v>
      </c>
      <c r="U663" s="43"/>
      <c r="V663" s="23">
        <f>'Conservative Formula 2025'!M663-J663</f>
        <v>-3.2948033122698608E-3</v>
      </c>
      <c r="W663" s="23">
        <f>'Conservative Formula 2025'!N663-J663</f>
        <v>-2.739175507020522E-2</v>
      </c>
      <c r="X663" s="40">
        <f t="shared" si="1250"/>
        <v>0.77053505161939995</v>
      </c>
      <c r="Y663" s="40">
        <f t="shared" si="1251"/>
        <v>1.3890200520569491</v>
      </c>
      <c r="Z663" s="29">
        <f t="shared" si="1318"/>
        <v>1.5508509128147465E-2</v>
      </c>
      <c r="AA663" s="6"/>
    </row>
    <row r="664" spans="1:27" x14ac:dyDescent="0.2">
      <c r="A664" s="24">
        <v>30712</v>
      </c>
      <c r="B664" s="4">
        <v>6.9864224855822332E-3</v>
      </c>
      <c r="C664" s="4">
        <v>-1.5128963131304962E-2</v>
      </c>
      <c r="D664" s="4">
        <v>-1.7741768926684776E-2</v>
      </c>
      <c r="E664" s="4">
        <v>-5.3631605657693537E-3</v>
      </c>
      <c r="F664" s="4">
        <v>-1.1366755682878371E-2</v>
      </c>
      <c r="G664" s="4">
        <v>-2.5742532298189791E-2</v>
      </c>
      <c r="I664" s="4">
        <v>-1.9199999999999998E-2</v>
      </c>
      <c r="J664" s="4">
        <v>7.6E-3</v>
      </c>
      <c r="L664" s="23">
        <f t="shared" si="1310"/>
        <v>-6.1357751441776676E-4</v>
      </c>
      <c r="M664" s="23">
        <f t="shared" si="1311"/>
        <v>-1.2963160565769353E-2</v>
      </c>
      <c r="N664" s="23">
        <f t="shared" si="1312"/>
        <v>-2.5341768926684775E-2</v>
      </c>
      <c r="O664" s="23">
        <f t="shared" si="1313"/>
        <v>-3.3342532298189793E-2</v>
      </c>
      <c r="P664" s="40">
        <f t="shared" si="1247"/>
        <v>0.75726843500102725</v>
      </c>
      <c r="Q664" s="40">
        <f t="shared" ref="Q664" si="1356">MAX(0.25,SLOPE(M629:M664,$I629:$I664))</f>
        <v>0.70003554225927866</v>
      </c>
      <c r="R664" s="40">
        <f t="shared" ref="R664:S664" si="1357">SLOPE(N629:N664,$I629:$I664)</f>
        <v>1.3808171151560757</v>
      </c>
      <c r="S664" s="40">
        <f t="shared" si="1357"/>
        <v>1.2971293013827068</v>
      </c>
      <c r="T664" s="29">
        <f t="shared" si="1321"/>
        <v>1.2055066078089177E-2</v>
      </c>
      <c r="U664" s="43"/>
      <c r="V664" s="23">
        <f>'Conservative Formula 2025'!M664-J664</f>
        <v>-1.467435000000045E-2</v>
      </c>
      <c r="W664" s="23">
        <f>'Conservative Formula 2025'!N664-J664</f>
        <v>-5.6723340000000406E-2</v>
      </c>
      <c r="X664" s="40">
        <f t="shared" si="1250"/>
        <v>0.78984902875399676</v>
      </c>
      <c r="Y664" s="40">
        <f t="shared" si="1251"/>
        <v>1.4230091398631068</v>
      </c>
      <c r="Z664" s="29">
        <f t="shared" si="1318"/>
        <v>2.1792584258617111E-2</v>
      </c>
      <c r="AA664" s="6"/>
    </row>
    <row r="665" spans="1:27" x14ac:dyDescent="0.2">
      <c r="A665" s="24">
        <v>30741</v>
      </c>
      <c r="B665" s="4">
        <v>-3.4420593430276814E-2</v>
      </c>
      <c r="C665" s="4">
        <v>-5.05219605767252E-2</v>
      </c>
      <c r="D665" s="4">
        <v>-6.3818465698145421E-2</v>
      </c>
      <c r="E665" s="4">
        <v>-2.7963311116297684E-2</v>
      </c>
      <c r="F665" s="4">
        <v>-5.3600845436601596E-2</v>
      </c>
      <c r="G665" s="4">
        <v>-4.0384550267859365E-2</v>
      </c>
      <c r="I665" s="4">
        <v>-4.82E-2</v>
      </c>
      <c r="J665" s="4">
        <v>7.0999999999999995E-3</v>
      </c>
      <c r="L665" s="23">
        <f t="shared" si="1310"/>
        <v>-4.1520593430276816E-2</v>
      </c>
      <c r="M665" s="23">
        <f t="shared" si="1311"/>
        <v>-3.5063311116297687E-2</v>
      </c>
      <c r="N665" s="23">
        <f t="shared" si="1312"/>
        <v>-7.0918465698145416E-2</v>
      </c>
      <c r="O665" s="23">
        <f t="shared" si="1313"/>
        <v>-4.7484550267859367E-2</v>
      </c>
      <c r="P665" s="40">
        <f t="shared" si="1247"/>
        <v>0.77060338392918848</v>
      </c>
      <c r="Q665" s="40">
        <f t="shared" ref="Q665" si="1358">MAX(0.25,SLOPE(M630:M665,$I630:$I665))</f>
        <v>0.70348235019760064</v>
      </c>
      <c r="R665" s="40">
        <f t="shared" ref="R665:S665" si="1359">SLOPE(N630:N665,$I630:$I665)</f>
        <v>1.3830094195309175</v>
      </c>
      <c r="S665" s="40">
        <f t="shared" si="1359"/>
        <v>1.2815862781416658</v>
      </c>
      <c r="T665" s="29">
        <f t="shared" si="1321"/>
        <v>-8.4750652636566004E-3</v>
      </c>
      <c r="U665" s="43"/>
      <c r="V665" s="23">
        <f>'Conservative Formula 2025'!M665-J665</f>
        <v>-4.939785255194596E-2</v>
      </c>
      <c r="W665" s="23">
        <f>'Conservative Formula 2025'!N665-J665</f>
        <v>-7.9057484742805495E-2</v>
      </c>
      <c r="X665" s="40">
        <f t="shared" si="1250"/>
        <v>0.8041771032714562</v>
      </c>
      <c r="Y665" s="40">
        <f t="shared" si="1251"/>
        <v>1.4244461017797387</v>
      </c>
      <c r="Z665" s="29">
        <f t="shared" si="1318"/>
        <v>-6.98432458397584E-3</v>
      </c>
      <c r="AA665" s="6"/>
    </row>
    <row r="666" spans="1:27" x14ac:dyDescent="0.2">
      <c r="A666" s="24">
        <v>30771</v>
      </c>
      <c r="B666" s="4">
        <v>1.0129991725662535E-2</v>
      </c>
      <c r="C666" s="4">
        <v>1.4522088896305796E-2</v>
      </c>
      <c r="D666" s="4">
        <v>3.0012249392714629E-3</v>
      </c>
      <c r="E666" s="4">
        <v>3.6644112014174723E-3</v>
      </c>
      <c r="F666" s="4">
        <v>2.639764075168749E-2</v>
      </c>
      <c r="G666" s="4">
        <v>1.6061176374523978E-2</v>
      </c>
      <c r="I666" s="4">
        <v>6.3E-3</v>
      </c>
      <c r="J666" s="4">
        <v>7.3000000000000001E-3</v>
      </c>
      <c r="L666" s="23">
        <f t="shared" si="1310"/>
        <v>2.8299917256625349E-3</v>
      </c>
      <c r="M666" s="23">
        <f t="shared" si="1311"/>
        <v>-3.6355887985825277E-3</v>
      </c>
      <c r="N666" s="23">
        <f t="shared" si="1312"/>
        <v>-4.2987750607285371E-3</v>
      </c>
      <c r="O666" s="23">
        <f t="shared" si="1313"/>
        <v>8.7611763745239768E-3</v>
      </c>
      <c r="P666" s="40">
        <f t="shared" si="1247"/>
        <v>0.76474331097997283</v>
      </c>
      <c r="Q666" s="40">
        <f t="shared" ref="Q666" si="1360">MAX(0.25,SLOPE(M631:M666,$I631:$I666))</f>
        <v>0.70802793158846589</v>
      </c>
      <c r="R666" s="40">
        <f t="shared" ref="R666:S666" si="1361">SLOPE(N631:N666,$I631:$I666)</f>
        <v>1.3712098843173972</v>
      </c>
      <c r="S666" s="40">
        <f t="shared" si="1361"/>
        <v>1.2801239993684415</v>
      </c>
      <c r="T666" s="29">
        <f t="shared" si="1321"/>
        <v>-2.6117367612802089E-3</v>
      </c>
      <c r="U666" s="43"/>
      <c r="V666" s="23">
        <f>'Conservative Formula 2025'!M666-J666</f>
        <v>1.7906525307604143E-2</v>
      </c>
      <c r="W666" s="23">
        <f>'Conservative Formula 2025'!N666-J666</f>
        <v>-5.9440862436667399E-3</v>
      </c>
      <c r="X666" s="40">
        <f t="shared" si="1250"/>
        <v>0.79271583038546845</v>
      </c>
      <c r="Y666" s="40">
        <f t="shared" si="1251"/>
        <v>1.4060851587684584</v>
      </c>
      <c r="Z666" s="29">
        <f t="shared" si="1318"/>
        <v>2.6439803350843318E-2</v>
      </c>
      <c r="AA666" s="6"/>
    </row>
    <row r="667" spans="1:27" x14ac:dyDescent="0.2">
      <c r="A667" s="24">
        <v>30802</v>
      </c>
      <c r="B667" s="4">
        <v>1.7518930335242988E-3</v>
      </c>
      <c r="C667" s="4">
        <v>-3.1883145111525346E-3</v>
      </c>
      <c r="D667" s="4">
        <v>-1.8530164314056408E-2</v>
      </c>
      <c r="E667" s="4">
        <v>1.3523979398461394E-2</v>
      </c>
      <c r="F667" s="4">
        <v>1.4067874466079378E-3</v>
      </c>
      <c r="G667" s="4">
        <v>-2.3878607189008472E-3</v>
      </c>
      <c r="I667" s="4">
        <v>-5.1000000000000004E-3</v>
      </c>
      <c r="J667" s="4">
        <v>8.1000000000000013E-3</v>
      </c>
      <c r="L667" s="23">
        <f t="shared" si="1310"/>
        <v>-6.3481069664757025E-3</v>
      </c>
      <c r="M667" s="23">
        <f t="shared" si="1311"/>
        <v>5.423979398461393E-3</v>
      </c>
      <c r="N667" s="23">
        <f t="shared" si="1312"/>
        <v>-2.6630164314056411E-2</v>
      </c>
      <c r="O667" s="23">
        <f t="shared" si="1313"/>
        <v>-1.0487860718900848E-2</v>
      </c>
      <c r="P667" s="40">
        <f t="shared" si="1247"/>
        <v>0.77676118847393616</v>
      </c>
      <c r="Q667" s="40">
        <f t="shared" ref="Q667" si="1362">MAX(0.25,SLOPE(M632:M667,$I632:$I667))</f>
        <v>0.70960386966015709</v>
      </c>
      <c r="R667" s="40">
        <f t="shared" ref="R667:S667" si="1363">SLOPE(N632:N667,$I632:$I667)</f>
        <v>1.3838283893334571</v>
      </c>
      <c r="S667" s="40">
        <f t="shared" si="1363"/>
        <v>1.2766490339146108</v>
      </c>
      <c r="T667" s="29">
        <f t="shared" si="1321"/>
        <v>1.3486746885921455E-2</v>
      </c>
      <c r="U667" s="43"/>
      <c r="V667" s="23">
        <f>'Conservative Formula 2025'!M667-J667</f>
        <v>2.0694799999993966E-3</v>
      </c>
      <c r="W667" s="23">
        <f>'Conservative Formula 2025'!N667-J667</f>
        <v>-3.1352970297030332E-2</v>
      </c>
      <c r="X667" s="40">
        <f t="shared" si="1250"/>
        <v>0.79677134146659734</v>
      </c>
      <c r="Y667" s="40">
        <f t="shared" si="1251"/>
        <v>1.4177385853539746</v>
      </c>
      <c r="Z667" s="29">
        <f t="shared" si="1318"/>
        <v>2.490867958356989E-2</v>
      </c>
      <c r="AA667" s="6"/>
    </row>
    <row r="668" spans="1:27" x14ac:dyDescent="0.2">
      <c r="A668" s="24">
        <v>30833</v>
      </c>
      <c r="B668" s="4">
        <v>-2.4784662146018821E-2</v>
      </c>
      <c r="C668" s="4">
        <v>-5.0112291194721492E-2</v>
      </c>
      <c r="D668" s="4">
        <v>-7.0314444829658984E-2</v>
      </c>
      <c r="E668" s="4">
        <v>-3.6720432729633545E-2</v>
      </c>
      <c r="F668" s="4">
        <v>-5.7031755983984134E-2</v>
      </c>
      <c r="G668" s="4">
        <v>-7.3628249948725411E-2</v>
      </c>
      <c r="I668" s="4">
        <v>-5.9699999999999996E-2</v>
      </c>
      <c r="J668" s="4">
        <v>7.8000000000000005E-3</v>
      </c>
      <c r="L668" s="23">
        <f t="shared" si="1310"/>
        <v>-3.2584662146018822E-2</v>
      </c>
      <c r="M668" s="23">
        <f t="shared" si="1311"/>
        <v>-4.4520432729633547E-2</v>
      </c>
      <c r="N668" s="23">
        <f t="shared" si="1312"/>
        <v>-7.8114444829658986E-2</v>
      </c>
      <c r="O668" s="23">
        <f t="shared" si="1313"/>
        <v>-8.1428249948725412E-2</v>
      </c>
      <c r="P668" s="40">
        <f t="shared" si="1247"/>
        <v>0.77461550347248609</v>
      </c>
      <c r="Q668" s="40">
        <f t="shared" ref="Q668" si="1364">MAX(0.25,SLOPE(M633:M668,$I633:$I668))</f>
        <v>0.71461532661923532</v>
      </c>
      <c r="R668" s="40">
        <f t="shared" ref="R668:S668" si="1365">SLOPE(N633:N668,$I633:$I668)</f>
        <v>1.3749691479814792</v>
      </c>
      <c r="S668" s="40">
        <f t="shared" si="1365"/>
        <v>1.2758208157033684</v>
      </c>
      <c r="T668" s="29">
        <f t="shared" si="1321"/>
        <v>7.7708187940395343E-3</v>
      </c>
      <c r="U668" s="43"/>
      <c r="V668" s="23">
        <f>'Conservative Formula 2025'!M668-J668</f>
        <v>-4.3989957115780215E-2</v>
      </c>
      <c r="W668" s="23">
        <f>'Conservative Formula 2025'!N668-J668</f>
        <v>-8.6735142826526918E-2</v>
      </c>
      <c r="X668" s="40">
        <f t="shared" si="1250"/>
        <v>0.80020578399639775</v>
      </c>
      <c r="Y668" s="40">
        <f t="shared" si="1251"/>
        <v>1.4100958378291315</v>
      </c>
      <c r="Z668" s="29">
        <f t="shared" si="1318"/>
        <v>5.9682508072560272E-3</v>
      </c>
      <c r="AA668" s="6"/>
    </row>
    <row r="669" spans="1:27" x14ac:dyDescent="0.2">
      <c r="A669" s="24">
        <v>30862</v>
      </c>
      <c r="B669" s="4">
        <v>3.1101596725879643E-2</v>
      </c>
      <c r="C669" s="4">
        <v>3.2343975498377198E-2</v>
      </c>
      <c r="D669" s="4">
        <v>2.1355518860289191E-2</v>
      </c>
      <c r="E669" s="4">
        <v>2.7172877656501448E-2</v>
      </c>
      <c r="F669" s="4">
        <v>2.4156499593629865E-2</v>
      </c>
      <c r="G669" s="4">
        <v>2.167052906231115E-2</v>
      </c>
      <c r="I669" s="4">
        <v>1.8200000000000001E-2</v>
      </c>
      <c r="J669" s="4">
        <v>7.4999999999999997E-3</v>
      </c>
      <c r="L669" s="23">
        <f t="shared" si="1310"/>
        <v>2.3601596725879644E-2</v>
      </c>
      <c r="M669" s="23">
        <f t="shared" si="1311"/>
        <v>1.9672877656501449E-2</v>
      </c>
      <c r="N669" s="23">
        <f t="shared" si="1312"/>
        <v>1.3855518860289191E-2</v>
      </c>
      <c r="O669" s="23">
        <f t="shared" si="1313"/>
        <v>1.417052906231115E-2</v>
      </c>
      <c r="P669" s="40">
        <f t="shared" si="1247"/>
        <v>0.78261952209351116</v>
      </c>
      <c r="Q669" s="40">
        <f t="shared" ref="Q669" si="1366">MAX(0.25,SLOPE(M634:M669,$I634:$I669))</f>
        <v>0.71588947836052241</v>
      </c>
      <c r="R669" s="40">
        <f t="shared" ref="R669:S669" si="1367">SLOPE(N634:N669,$I634:$I669)</f>
        <v>1.3660965762418948</v>
      </c>
      <c r="S669" s="40">
        <f t="shared" si="1367"/>
        <v>1.2791736607330497</v>
      </c>
      <c r="T669" s="29">
        <f t="shared" si="1321"/>
        <v>1.8407078755265371E-2</v>
      </c>
      <c r="U669" s="43"/>
      <c r="V669" s="23">
        <f>'Conservative Formula 2025'!M669-J669</f>
        <v>2.2467787266878654E-2</v>
      </c>
      <c r="W669" s="23">
        <f>'Conservative Formula 2025'!N669-J669</f>
        <v>2.4032227332620844E-2</v>
      </c>
      <c r="X669" s="40">
        <f t="shared" si="1250"/>
        <v>0.80224589379864109</v>
      </c>
      <c r="Y669" s="40">
        <f t="shared" si="1251"/>
        <v>1.4061504493477117</v>
      </c>
      <c r="Z669" s="29">
        <f t="shared" si="1318"/>
        <v>1.1034537257908022E-2</v>
      </c>
      <c r="AA669" s="6"/>
    </row>
    <row r="670" spans="1:27" x14ac:dyDescent="0.2">
      <c r="A670" s="24">
        <v>30894</v>
      </c>
      <c r="B670" s="4">
        <v>-7.0174067540639262E-3</v>
      </c>
      <c r="C670" s="4">
        <v>-3.6802673495380245E-2</v>
      </c>
      <c r="D670" s="4">
        <v>-8.0480237564058088E-2</v>
      </c>
      <c r="E670" s="4">
        <v>-3.0061077257230728E-3</v>
      </c>
      <c r="F670" s="4">
        <v>-2.2413230674253048E-2</v>
      </c>
      <c r="G670" s="4">
        <v>-3.9374984751872177E-2</v>
      </c>
      <c r="I670" s="4">
        <v>-2.7400000000000001E-2</v>
      </c>
      <c r="J670" s="4">
        <v>8.199999999999999E-3</v>
      </c>
      <c r="L670" s="23">
        <f t="shared" si="1310"/>
        <v>-1.5217406754063925E-2</v>
      </c>
      <c r="M670" s="23">
        <f t="shared" si="1311"/>
        <v>-1.1206107725723072E-2</v>
      </c>
      <c r="N670" s="23">
        <f t="shared" si="1312"/>
        <v>-8.8680237564058087E-2</v>
      </c>
      <c r="O670" s="23">
        <f t="shared" si="1313"/>
        <v>-4.7574984751872176E-2</v>
      </c>
      <c r="P670" s="40">
        <f t="shared" si="1247"/>
        <v>0.77833086727336986</v>
      </c>
      <c r="Q670" s="40">
        <f t="shared" ref="Q670" si="1368">MAX(0.25,SLOPE(M635:M670,$I635:$I670))</f>
        <v>0.70833857154864788</v>
      </c>
      <c r="R670" s="40">
        <f t="shared" ref="R670:S670" si="1369">SLOPE(N635:N670,$I635:$I670)</f>
        <v>1.3815058086134608</v>
      </c>
      <c r="S670" s="40">
        <f t="shared" si="1369"/>
        <v>1.2920073349221171</v>
      </c>
      <c r="T670" s="29">
        <f t="shared" si="1321"/>
        <v>3.3504712283102284E-2</v>
      </c>
      <c r="U670" s="43"/>
      <c r="V670" s="23">
        <f>'Conservative Formula 2025'!M670-J670</f>
        <v>-1.0812640000000831E-2</v>
      </c>
      <c r="W670" s="23">
        <f>'Conservative Formula 2025'!N670-J670</f>
        <v>-7.9200010000000667E-2</v>
      </c>
      <c r="X670" s="40">
        <f t="shared" si="1250"/>
        <v>0.79279635752886068</v>
      </c>
      <c r="Y670" s="40">
        <f t="shared" si="1251"/>
        <v>1.4274729083594662</v>
      </c>
      <c r="Z670" s="29">
        <f t="shared" si="1318"/>
        <v>4.2846031965623435E-2</v>
      </c>
      <c r="AA670" s="6"/>
    </row>
    <row r="671" spans="1:27" x14ac:dyDescent="0.2">
      <c r="A671" s="24">
        <v>30925</v>
      </c>
      <c r="B671" s="4">
        <v>7.881934893203324E-2</v>
      </c>
      <c r="C671" s="4">
        <v>0.12472811273522089</v>
      </c>
      <c r="D671" s="4">
        <v>0.14262996978116282</v>
      </c>
      <c r="E671" s="4">
        <v>9.9475294765045241E-2</v>
      </c>
      <c r="F671" s="4">
        <v>0.11361277895315247</v>
      </c>
      <c r="G671" s="4">
        <v>0.14312726858928349</v>
      </c>
      <c r="I671" s="4">
        <v>0.10279999999999999</v>
      </c>
      <c r="J671" s="4">
        <v>8.3000000000000001E-3</v>
      </c>
      <c r="L671" s="23">
        <f t="shared" si="1310"/>
        <v>7.0519348932033238E-2</v>
      </c>
      <c r="M671" s="23">
        <f t="shared" si="1311"/>
        <v>9.1175294765045239E-2</v>
      </c>
      <c r="N671" s="23">
        <f t="shared" si="1312"/>
        <v>0.13432996978116282</v>
      </c>
      <c r="O671" s="23">
        <f t="shared" si="1313"/>
        <v>0.13482726858928348</v>
      </c>
      <c r="P671" s="40">
        <f t="shared" si="1247"/>
        <v>0.74817564960331162</v>
      </c>
      <c r="Q671" s="40">
        <f t="shared" ref="Q671" si="1370">MAX(0.25,SLOPE(M636:M671,$I636:$I671))</f>
        <v>0.71905636699548681</v>
      </c>
      <c r="R671" s="40">
        <f t="shared" ref="R671:S671" si="1371">SLOPE(N636:N671,$I636:$I671)</f>
        <v>1.3641349190450671</v>
      </c>
      <c r="S671" s="40">
        <f t="shared" si="1371"/>
        <v>1.3127024232611944</v>
      </c>
      <c r="T671" s="29">
        <f t="shared" si="1321"/>
        <v>8.8655393860502529E-3</v>
      </c>
      <c r="U671" s="43"/>
      <c r="V671" s="23">
        <f>'Conservative Formula 2025'!M671-J671</f>
        <v>7.2183966561006202E-2</v>
      </c>
      <c r="W671" s="23">
        <f>'Conservative Formula 2025'!N671-J671</f>
        <v>0.16489148383193195</v>
      </c>
      <c r="X671" s="40">
        <f t="shared" si="1250"/>
        <v>0.75886252247442765</v>
      </c>
      <c r="Y671" s="40">
        <f t="shared" si="1251"/>
        <v>1.4890610386457359</v>
      </c>
      <c r="Z671" s="29">
        <f t="shared" si="1318"/>
        <v>-2.4463042783857317E-2</v>
      </c>
      <c r="AA671" s="6"/>
    </row>
    <row r="672" spans="1:27" x14ac:dyDescent="0.2">
      <c r="A672" s="24">
        <v>30953</v>
      </c>
      <c r="B672" s="4">
        <v>2.3909860143124462E-2</v>
      </c>
      <c r="C672" s="4">
        <v>-1.6996553593522368E-3</v>
      </c>
      <c r="D672" s="4">
        <v>-2.5388948675007073E-2</v>
      </c>
      <c r="E672" s="4">
        <v>1.4566298419810941E-2</v>
      </c>
      <c r="F672" s="4">
        <v>-1.0535367571934962E-2</v>
      </c>
      <c r="G672" s="4">
        <v>-1.4971604233333546E-2</v>
      </c>
      <c r="I672" s="4">
        <v>-8.0000000000000002E-3</v>
      </c>
      <c r="J672" s="4">
        <v>8.6E-3</v>
      </c>
      <c r="L672" s="23">
        <f t="shared" si="1310"/>
        <v>1.5309860143124462E-2</v>
      </c>
      <c r="M672" s="23">
        <f t="shared" si="1311"/>
        <v>5.9662984198109413E-3</v>
      </c>
      <c r="N672" s="23">
        <f t="shared" si="1312"/>
        <v>-3.3988948675007069E-2</v>
      </c>
      <c r="O672" s="23">
        <f t="shared" si="1313"/>
        <v>-2.3571604233333546E-2</v>
      </c>
      <c r="P672" s="40">
        <f t="shared" si="1247"/>
        <v>0.7376920105964323</v>
      </c>
      <c r="Q672" s="40">
        <f t="shared" ref="Q672" si="1372">MAX(0.25,SLOPE(M637:M672,$I637:$I672))</f>
        <v>0.73961563415721732</v>
      </c>
      <c r="R672" s="40">
        <f t="shared" ref="R672:S672" si="1373">SLOPE(N637:N672,$I637:$I672)</f>
        <v>1.3456179503053189</v>
      </c>
      <c r="S672" s="40">
        <f t="shared" si="1373"/>
        <v>1.2998657366427677</v>
      </c>
      <c r="T672" s="29">
        <f t="shared" si="1321"/>
        <v>3.5816495023595331E-2</v>
      </c>
      <c r="U672" s="43"/>
      <c r="V672" s="23">
        <f>'Conservative Formula 2025'!M672-J672</f>
        <v>2.1782743273744017E-2</v>
      </c>
      <c r="W672" s="23">
        <f>'Conservative Formula 2025'!N672-J672</f>
        <v>-5.0593281339161467E-2</v>
      </c>
      <c r="X672" s="40">
        <f t="shared" si="1250"/>
        <v>0.74815792806290071</v>
      </c>
      <c r="Y672" s="40">
        <f t="shared" si="1251"/>
        <v>1.4929755305712811</v>
      </c>
      <c r="Z672" s="29">
        <f t="shared" si="1318"/>
        <v>6.2681099348880998E-2</v>
      </c>
      <c r="AA672" s="6"/>
    </row>
    <row r="673" spans="1:27" x14ac:dyDescent="0.2">
      <c r="A673" s="24">
        <v>30986</v>
      </c>
      <c r="B673" s="4">
        <v>1.6761072276028743E-2</v>
      </c>
      <c r="C673" s="4">
        <v>-1.8122970437037367E-2</v>
      </c>
      <c r="D673" s="4">
        <v>-3.992544638616391E-2</v>
      </c>
      <c r="E673" s="4">
        <v>1.6866659373456105E-2</v>
      </c>
      <c r="F673" s="4">
        <v>-4.1238248409503075E-3</v>
      </c>
      <c r="G673" s="4">
        <v>-9.8050957518996951E-3</v>
      </c>
      <c r="I673" s="4">
        <v>-8.3999999999999995E-3</v>
      </c>
      <c r="J673" s="4">
        <v>0.01</v>
      </c>
      <c r="L673" s="23">
        <f t="shared" si="1310"/>
        <v>6.7610722760287432E-3</v>
      </c>
      <c r="M673" s="23">
        <f t="shared" si="1311"/>
        <v>6.8666593734561052E-3</v>
      </c>
      <c r="N673" s="23">
        <f t="shared" si="1312"/>
        <v>-4.9925446386163912E-2</v>
      </c>
      <c r="O673" s="23">
        <f t="shared" si="1313"/>
        <v>-1.9805095751899697E-2</v>
      </c>
      <c r="P673" s="40">
        <f t="shared" si="1247"/>
        <v>0.73583680397933415</v>
      </c>
      <c r="Q673" s="40">
        <f t="shared" ref="Q673" si="1374">MAX(0.25,SLOPE(M638:M673,$I638:$I673))</f>
        <v>0.75349436226184852</v>
      </c>
      <c r="R673" s="40">
        <f t="shared" ref="R673:S673" si="1375">SLOPE(N638:N673,$I638:$I673)</f>
        <v>1.3362843355389675</v>
      </c>
      <c r="S673" s="40">
        <f t="shared" si="1375"/>
        <v>1.2749616500433303</v>
      </c>
      <c r="T673" s="29">
        <f t="shared" si="1321"/>
        <v>3.5393884212647525E-2</v>
      </c>
      <c r="U673" s="43"/>
      <c r="V673" s="23">
        <f>'Conservative Formula 2025'!M673-J673</f>
        <v>1.5247742574256548E-2</v>
      </c>
      <c r="W673" s="23">
        <f>'Conservative Formula 2025'!N673-J673</f>
        <v>-4.8548400000000817E-2</v>
      </c>
      <c r="X673" s="40">
        <f t="shared" si="1250"/>
        <v>0.73612410412037221</v>
      </c>
      <c r="Y673" s="40">
        <f t="shared" si="1251"/>
        <v>1.4832209332344495</v>
      </c>
      <c r="Z673" s="29">
        <f t="shared" si="1318"/>
        <v>5.2898260171422427E-2</v>
      </c>
      <c r="AA673" s="6"/>
    </row>
    <row r="674" spans="1:27" x14ac:dyDescent="0.2">
      <c r="A674" s="24">
        <v>31016</v>
      </c>
      <c r="B674" s="4">
        <v>1.3267790128050017E-2</v>
      </c>
      <c r="C674" s="4">
        <v>-2.0128579604026808E-2</v>
      </c>
      <c r="D674" s="4">
        <v>-5.7060867132680992E-2</v>
      </c>
      <c r="E674" s="4">
        <v>-7.7746715696380697E-5</v>
      </c>
      <c r="F674" s="4">
        <v>-1.2956532219646322E-2</v>
      </c>
      <c r="G674" s="4">
        <v>-2.1435830540160739E-2</v>
      </c>
      <c r="I674" s="4">
        <v>-1.7600000000000001E-2</v>
      </c>
      <c r="J674" s="4">
        <v>7.3000000000000001E-3</v>
      </c>
      <c r="L674" s="23">
        <f t="shared" si="1310"/>
        <v>5.9677901280500165E-3</v>
      </c>
      <c r="M674" s="23">
        <f t="shared" si="1311"/>
        <v>-7.3777467156963808E-3</v>
      </c>
      <c r="N674" s="23">
        <f t="shared" si="1312"/>
        <v>-6.4360867132680993E-2</v>
      </c>
      <c r="O674" s="23">
        <f t="shared" si="1313"/>
        <v>-2.8735830540160739E-2</v>
      </c>
      <c r="P674" s="40">
        <f t="shared" si="1247"/>
        <v>0.72850564611499147</v>
      </c>
      <c r="Q674" s="40">
        <f t="shared" ref="Q674" si="1376">MAX(0.25,SLOPE(M639:M674,$I639:$I674))</f>
        <v>0.7487720641280261</v>
      </c>
      <c r="R674" s="40">
        <f t="shared" ref="R674:S674" si="1377">SLOPE(N639:N674,$I639:$I674)</f>
        <v>1.3634581915853294</v>
      </c>
      <c r="S674" s="40">
        <f t="shared" si="1377"/>
        <v>1.2728892117844006</v>
      </c>
      <c r="T674" s="29">
        <f t="shared" si="1321"/>
        <v>3.4510734043499844E-2</v>
      </c>
      <c r="U674" s="43"/>
      <c r="V674" s="23">
        <f>'Conservative Formula 2025'!M674-J674</f>
        <v>1.2250640613021566E-3</v>
      </c>
      <c r="W674" s="23">
        <f>'Conservative Formula 2025'!N674-J674</f>
        <v>-5.1460754067514519E-2</v>
      </c>
      <c r="X674" s="40">
        <f t="shared" si="1250"/>
        <v>0.73633972175807583</v>
      </c>
      <c r="Y674" s="40">
        <f t="shared" si="1251"/>
        <v>1.489690032267464</v>
      </c>
      <c r="Z674" s="29">
        <f t="shared" si="1318"/>
        <v>3.6359480833219215E-2</v>
      </c>
      <c r="AA674" s="6"/>
    </row>
    <row r="675" spans="1:27" x14ac:dyDescent="0.2">
      <c r="A675" s="24">
        <v>31047</v>
      </c>
      <c r="B675" s="4">
        <v>2.837563982551039E-2</v>
      </c>
      <c r="C675" s="4">
        <v>1.9309086446584356E-2</v>
      </c>
      <c r="D675" s="4">
        <v>1.1151022741581418E-2</v>
      </c>
      <c r="E675" s="4">
        <v>2.668026402305923E-2</v>
      </c>
      <c r="F675" s="4">
        <v>2.1784179572142515E-2</v>
      </c>
      <c r="G675" s="4">
        <v>2.5284322145724625E-2</v>
      </c>
      <c r="I675" s="4">
        <v>1.84E-2</v>
      </c>
      <c r="J675" s="4">
        <v>6.4000000000000003E-3</v>
      </c>
      <c r="L675" s="23">
        <f t="shared" si="1310"/>
        <v>2.1975639825510391E-2</v>
      </c>
      <c r="M675" s="23">
        <f t="shared" si="1311"/>
        <v>2.0280264023059231E-2</v>
      </c>
      <c r="N675" s="23">
        <f t="shared" si="1312"/>
        <v>4.7510227415814175E-3</v>
      </c>
      <c r="O675" s="23">
        <f t="shared" si="1313"/>
        <v>1.8884322145724625E-2</v>
      </c>
      <c r="P675" s="40">
        <f t="shared" si="1247"/>
        <v>0.72954029302604129</v>
      </c>
      <c r="Q675" s="40">
        <f t="shared" ref="Q675" si="1378">MAX(0.25,SLOPE(M640:M675,$I640:$I675))</f>
        <v>0.74530304740814612</v>
      </c>
      <c r="R675" s="40">
        <f t="shared" ref="R675:S675" si="1379">SLOPE(N640:N675,$I640:$I675)</f>
        <v>1.3735714599025266</v>
      </c>
      <c r="S675" s="40">
        <f t="shared" si="1379"/>
        <v>1.2723309674715928</v>
      </c>
      <c r="T675" s="29">
        <f t="shared" si="1321"/>
        <v>1.9464865132774227E-2</v>
      </c>
      <c r="U675" s="43"/>
      <c r="V675" s="23">
        <f>'Conservative Formula 2025'!M675-J675</f>
        <v>2.175139094329866E-2</v>
      </c>
      <c r="W675" s="23">
        <f>'Conservative Formula 2025'!N675-J675</f>
        <v>1.8222621095626185E-2</v>
      </c>
      <c r="X675" s="40">
        <f t="shared" si="1250"/>
        <v>0.72641378248831179</v>
      </c>
      <c r="Y675" s="40">
        <f t="shared" si="1251"/>
        <v>1.5065891733524288</v>
      </c>
      <c r="Z675" s="29">
        <f t="shared" si="1318"/>
        <v>1.7307393533945718E-2</v>
      </c>
      <c r="AA675" s="6"/>
    </row>
    <row r="676" spans="1:27" x14ac:dyDescent="0.2">
      <c r="A676" s="24">
        <v>31078</v>
      </c>
      <c r="B676" s="4">
        <v>8.2875852533804695E-2</v>
      </c>
      <c r="C676" s="4">
        <v>0.11699247488802333</v>
      </c>
      <c r="D676" s="4">
        <v>0.15133217906531082</v>
      </c>
      <c r="E676" s="4">
        <v>5.6462622798149731E-2</v>
      </c>
      <c r="F676" s="4">
        <v>8.9005183997615811E-2</v>
      </c>
      <c r="G676" s="4">
        <v>0.11724427188296871</v>
      </c>
      <c r="I676" s="4">
        <v>7.9899999999999999E-2</v>
      </c>
      <c r="J676" s="4">
        <v>6.5000000000000006E-3</v>
      </c>
      <c r="L676" s="23">
        <f t="shared" si="1310"/>
        <v>7.6375852533804689E-2</v>
      </c>
      <c r="M676" s="23">
        <f t="shared" si="1311"/>
        <v>4.9962622798149732E-2</v>
      </c>
      <c r="N676" s="23">
        <f t="shared" si="1312"/>
        <v>0.14483217906531082</v>
      </c>
      <c r="O676" s="23">
        <f t="shared" si="1313"/>
        <v>0.1107442718829687</v>
      </c>
      <c r="P676" s="40">
        <f t="shared" si="1247"/>
        <v>0.7255950563276562</v>
      </c>
      <c r="Q676" s="40">
        <f t="shared" ref="Q676" si="1380">MAX(0.25,SLOPE(M641:M676,$I641:$I676))</f>
        <v>0.74677971607987492</v>
      </c>
      <c r="R676" s="40">
        <f t="shared" ref="R676:S676" si="1381">SLOPE(N641:N676,$I641:$I676)</f>
        <v>1.4188519548969452</v>
      </c>
      <c r="S676" s="40">
        <f t="shared" si="1381"/>
        <v>1.2728937677857119</v>
      </c>
      <c r="T676" s="29">
        <f t="shared" si="1321"/>
        <v>-1.0377731921646927E-2</v>
      </c>
      <c r="U676" s="43"/>
      <c r="V676" s="23">
        <f>'Conservative Formula 2025'!M676-J676</f>
        <v>4.1192429084781552E-2</v>
      </c>
      <c r="W676" s="23">
        <f>'Conservative Formula 2025'!N676-J676</f>
        <v>0.12805421999999916</v>
      </c>
      <c r="X676" s="40">
        <f t="shared" si="1250"/>
        <v>0.70115055451028796</v>
      </c>
      <c r="Y676" s="40">
        <f t="shared" si="1251"/>
        <v>1.5239714925072223</v>
      </c>
      <c r="Z676" s="29">
        <f t="shared" si="1318"/>
        <v>-2.828954736951475E-2</v>
      </c>
      <c r="AA676" s="6"/>
    </row>
    <row r="677" spans="1:27" x14ac:dyDescent="0.2">
      <c r="A677" s="24">
        <v>31106</v>
      </c>
      <c r="B677" s="4">
        <v>2.4566359342296007E-2</v>
      </c>
      <c r="C677" s="4">
        <v>2.0813400788415759E-2</v>
      </c>
      <c r="D677" s="4">
        <v>2.3583682315530652E-2</v>
      </c>
      <c r="E677" s="4">
        <v>2.013216520627048E-2</v>
      </c>
      <c r="F677" s="4">
        <v>1.9634795681710004E-2</v>
      </c>
      <c r="G677" s="4">
        <v>1.5238661942120757E-3</v>
      </c>
      <c r="I677" s="4">
        <v>1.2199999999999999E-2</v>
      </c>
      <c r="J677" s="4">
        <v>5.7999999999999996E-3</v>
      </c>
      <c r="L677" s="23">
        <f t="shared" si="1310"/>
        <v>1.8766359342296007E-2</v>
      </c>
      <c r="M677" s="23">
        <f t="shared" si="1311"/>
        <v>1.4332165206270481E-2</v>
      </c>
      <c r="N677" s="23">
        <f t="shared" si="1312"/>
        <v>1.7783682315530652E-2</v>
      </c>
      <c r="O677" s="23">
        <f t="shared" si="1313"/>
        <v>-4.2761338057879239E-3</v>
      </c>
      <c r="P677" s="40">
        <f t="shared" si="1247"/>
        <v>0.73265161110316601</v>
      </c>
      <c r="Q677" s="40">
        <f t="shared" ref="Q677" si="1382">MAX(0.25,SLOPE(M642:M677,$I642:$I677))</f>
        <v>0.75936570045385643</v>
      </c>
      <c r="R677" s="40">
        <f t="shared" ref="R677:S677" si="1383">SLOPE(N642:N677,$I642:$I677)</f>
        <v>1.4371559106611154</v>
      </c>
      <c r="S677" s="40">
        <f t="shared" si="1383"/>
        <v>1.2468396219866809</v>
      </c>
      <c r="T677" s="29">
        <f t="shared" si="1321"/>
        <v>1.7940445348309547E-2</v>
      </c>
      <c r="U677" s="43"/>
      <c r="V677" s="23">
        <f>'Conservative Formula 2025'!M677-J677</f>
        <v>1.99530684309073E-2</v>
      </c>
      <c r="W677" s="23">
        <f>'Conservative Formula 2025'!N677-J677</f>
        <v>-1.0611959688087563E-2</v>
      </c>
      <c r="X677" s="40">
        <f t="shared" si="1250"/>
        <v>0.73096905781522892</v>
      </c>
      <c r="Y677" s="40">
        <f t="shared" si="1251"/>
        <v>1.5175944040177203</v>
      </c>
      <c r="Z677" s="29">
        <f t="shared" si="1318"/>
        <v>3.5420967539675052E-2</v>
      </c>
      <c r="AA677" s="6"/>
    </row>
    <row r="678" spans="1:27" x14ac:dyDescent="0.2">
      <c r="A678" s="24">
        <v>31135</v>
      </c>
      <c r="B678" s="4">
        <v>8.309300645944484E-3</v>
      </c>
      <c r="C678" s="4">
        <v>-2.4221458201301282E-2</v>
      </c>
      <c r="D678" s="4">
        <v>-3.8514038209619517E-2</v>
      </c>
      <c r="E678" s="4">
        <v>1.350087994878546E-2</v>
      </c>
      <c r="F678" s="4">
        <v>-4.6263898474290244E-3</v>
      </c>
      <c r="G678" s="4">
        <v>-2.1505515426236133E-2</v>
      </c>
      <c r="I678" s="4">
        <v>-8.3999999999999995E-3</v>
      </c>
      <c r="J678" s="4">
        <v>6.1999999999999998E-3</v>
      </c>
      <c r="L678" s="23">
        <f t="shared" si="1310"/>
        <v>2.1093006459444842E-3</v>
      </c>
      <c r="M678" s="23">
        <f t="shared" si="1311"/>
        <v>7.3008799487854605E-3</v>
      </c>
      <c r="N678" s="23">
        <f t="shared" si="1312"/>
        <v>-4.4714038209619514E-2</v>
      </c>
      <c r="O678" s="23">
        <f t="shared" si="1313"/>
        <v>-2.7705515426236133E-2</v>
      </c>
      <c r="P678" s="40">
        <f t="shared" ref="P678:P741" si="1384">MIN(1,MAX(0.25,SLOPE(L643:L678,$I643:$I678)))</f>
        <v>0.73047614910636793</v>
      </c>
      <c r="Q678" s="40">
        <f t="shared" ref="Q678" si="1385">MAX(0.25,SLOPE(M643:M678,$I643:$I678))</f>
        <v>0.76245996097752211</v>
      </c>
      <c r="R678" s="40">
        <f t="shared" ref="R678:S678" si="1386">SLOPE(N643:N678,$I643:$I678)</f>
        <v>1.4452234205516097</v>
      </c>
      <c r="S678" s="40">
        <f t="shared" si="1386"/>
        <v>1.242625609842096</v>
      </c>
      <c r="T678" s="29">
        <f t="shared" si="1321"/>
        <v>3.2913449332827895E-2</v>
      </c>
      <c r="U678" s="43"/>
      <c r="V678" s="23">
        <f>'Conservative Formula 2025'!M678-J678</f>
        <v>3.3623782804106814E-2</v>
      </c>
      <c r="W678" s="23">
        <f>'Conservative Formula 2025'!N678-J678</f>
        <v>-4.9180847502754768E-2</v>
      </c>
      <c r="X678" s="40">
        <f t="shared" ref="X678:X741" si="1387">SLOPE(V643:V678,$I643:$I678)</f>
        <v>0.72805779934635151</v>
      </c>
      <c r="Y678" s="40">
        <f t="shared" ref="Y678:Y741" si="1388">SLOPE(W643:W678,$I643:$I678)</f>
        <v>1.5202087494259924</v>
      </c>
      <c r="Z678" s="29">
        <f t="shared" si="1318"/>
        <v>7.8406023122705781E-2</v>
      </c>
      <c r="AA678" s="6"/>
    </row>
    <row r="679" spans="1:27" x14ac:dyDescent="0.2">
      <c r="A679" s="24">
        <v>31167</v>
      </c>
      <c r="B679" s="4">
        <v>2.3275512234274931E-2</v>
      </c>
      <c r="C679" s="4">
        <v>-1.2027049875701135E-2</v>
      </c>
      <c r="D679" s="4">
        <v>-3.6563578262856056E-2</v>
      </c>
      <c r="E679" s="4">
        <v>3.5636086072312612E-3</v>
      </c>
      <c r="F679" s="4">
        <v>-2.7074743665884693E-3</v>
      </c>
      <c r="G679" s="4">
        <v>-1.9956385843683977E-2</v>
      </c>
      <c r="I679" s="4">
        <v>-9.5999999999999992E-3</v>
      </c>
      <c r="J679" s="4">
        <v>7.1999999999999998E-3</v>
      </c>
      <c r="L679" s="23">
        <f t="shared" si="1310"/>
        <v>1.6075512234274933E-2</v>
      </c>
      <c r="M679" s="23">
        <f t="shared" si="1311"/>
        <v>-3.6363913927687386E-3</v>
      </c>
      <c r="N679" s="23">
        <f t="shared" si="1312"/>
        <v>-4.3763578262856054E-2</v>
      </c>
      <c r="O679" s="23">
        <f t="shared" si="1313"/>
        <v>-2.7156385843683975E-2</v>
      </c>
      <c r="P679" s="40">
        <f t="shared" si="1384"/>
        <v>0.72835049943792762</v>
      </c>
      <c r="Q679" s="40">
        <f t="shared" ref="Q679" si="1389">MAX(0.25,SLOPE(M644:M679,$I644:$I679))</f>
        <v>0.76512814966387532</v>
      </c>
      <c r="R679" s="40">
        <f t="shared" ref="R679:S679" si="1390">SLOPE(N644:N679,$I644:$I679)</f>
        <v>1.4468501291844886</v>
      </c>
      <c r="S679" s="40">
        <f t="shared" si="1390"/>
        <v>1.2420215047125946</v>
      </c>
      <c r="T679" s="29">
        <f t="shared" si="1321"/>
        <v>3.4686587626759163E-2</v>
      </c>
      <c r="U679" s="43"/>
      <c r="V679" s="23">
        <f>'Conservative Formula 2025'!M679-J679</f>
        <v>1.1989089248093705E-2</v>
      </c>
      <c r="W679" s="23">
        <f>'Conservative Formula 2025'!N679-J679</f>
        <v>-4.7862970000000629E-2</v>
      </c>
      <c r="X679" s="40">
        <f t="shared" si="1387"/>
        <v>0.72575021142386742</v>
      </c>
      <c r="Y679" s="40">
        <f t="shared" si="1388"/>
        <v>1.526799515454383</v>
      </c>
      <c r="Z679" s="29">
        <f t="shared" si="1318"/>
        <v>4.795169390467284E-2</v>
      </c>
      <c r="AA679" s="6"/>
    </row>
    <row r="680" spans="1:27" x14ac:dyDescent="0.2">
      <c r="A680" s="24">
        <v>31198</v>
      </c>
      <c r="B680" s="4">
        <v>3.3504462996094109E-2</v>
      </c>
      <c r="C680" s="4">
        <v>3.7002409624992794E-2</v>
      </c>
      <c r="D680" s="4">
        <v>2.3885668022677109E-2</v>
      </c>
      <c r="E680" s="4">
        <v>5.4788780843912921E-2</v>
      </c>
      <c r="F680" s="4">
        <v>7.0523726072386994E-2</v>
      </c>
      <c r="G680" s="4">
        <v>6.1398429518884079E-2</v>
      </c>
      <c r="I680" s="4">
        <v>5.0900000000000001E-2</v>
      </c>
      <c r="J680" s="4">
        <v>6.6E-3</v>
      </c>
      <c r="L680" s="23">
        <f t="shared" si="1310"/>
        <v>2.6904462996094107E-2</v>
      </c>
      <c r="M680" s="23">
        <f t="shared" si="1311"/>
        <v>4.8188780843912919E-2</v>
      </c>
      <c r="N680" s="23">
        <f t="shared" si="1312"/>
        <v>1.7285668022677107E-2</v>
      </c>
      <c r="O680" s="23">
        <f t="shared" si="1313"/>
        <v>5.4798429518884077E-2</v>
      </c>
      <c r="P680" s="40">
        <f t="shared" si="1384"/>
        <v>0.71266366844409834</v>
      </c>
      <c r="Q680" s="40">
        <f t="shared" ref="Q680" si="1391">MAX(0.25,SLOPE(M645:M680,$I645:$I680))</f>
        <v>0.76074048257212845</v>
      </c>
      <c r="R680" s="40">
        <f t="shared" ref="R680:S680" si="1392">SLOPE(N645:N680,$I645:$I680)</f>
        <v>1.4331676441966523</v>
      </c>
      <c r="S680" s="40">
        <f t="shared" si="1392"/>
        <v>1.2607524759450286</v>
      </c>
      <c r="T680" s="29">
        <f t="shared" si="1321"/>
        <v>2.1926378663749285E-2</v>
      </c>
      <c r="U680" s="43"/>
      <c r="V680" s="23">
        <f>'Conservative Formula 2025'!M680-J680</f>
        <v>6.2911923895233091E-2</v>
      </c>
      <c r="W680" s="23">
        <f>'Conservative Formula 2025'!N680-J680</f>
        <v>2.2390167779659347E-2</v>
      </c>
      <c r="X680" s="40">
        <f t="shared" si="1387"/>
        <v>0.7243508992972717</v>
      </c>
      <c r="Y680" s="40">
        <f t="shared" si="1388"/>
        <v>1.51168238562019</v>
      </c>
      <c r="Z680" s="29">
        <f t="shared" si="1318"/>
        <v>7.2020594992116022E-2</v>
      </c>
      <c r="AA680" s="6"/>
    </row>
    <row r="681" spans="1:27" x14ac:dyDescent="0.2">
      <c r="A681" s="24">
        <v>31226</v>
      </c>
      <c r="B681" s="4">
        <v>3.3014074617221834E-2</v>
      </c>
      <c r="C681" s="4">
        <v>1.2654513578343352E-2</v>
      </c>
      <c r="D681" s="4">
        <v>-7.4777569803247124E-3</v>
      </c>
      <c r="E681" s="4">
        <v>1.7811570920569508E-2</v>
      </c>
      <c r="F681" s="4">
        <v>1.2053578982347712E-2</v>
      </c>
      <c r="G681" s="4">
        <v>2.4011323020045161E-2</v>
      </c>
      <c r="I681" s="4">
        <v>1.2699999999999999E-2</v>
      </c>
      <c r="J681" s="4">
        <v>5.5000000000000005E-3</v>
      </c>
      <c r="L681" s="23">
        <f t="shared" si="1310"/>
        <v>2.7514074617221832E-2</v>
      </c>
      <c r="M681" s="23">
        <f t="shared" si="1311"/>
        <v>1.2311570920569507E-2</v>
      </c>
      <c r="N681" s="23">
        <f t="shared" si="1312"/>
        <v>-1.2977756980324714E-2</v>
      </c>
      <c r="O681" s="23">
        <f t="shared" si="1313"/>
        <v>1.851132302004516E-2</v>
      </c>
      <c r="P681" s="40">
        <f t="shared" si="1384"/>
        <v>0.70033960898841852</v>
      </c>
      <c r="Q681" s="40">
        <f t="shared" ref="Q681" si="1393">MAX(0.25,SLOPE(M646:M681,$I646:$I681))</f>
        <v>0.7643699676987602</v>
      </c>
      <c r="R681" s="40">
        <f t="shared" ref="R681:S681" si="1394">SLOPE(N646:N681,$I646:$I681)</f>
        <v>1.4330736397015742</v>
      </c>
      <c r="S681" s="40">
        <f t="shared" si="1394"/>
        <v>1.2554369331886626</v>
      </c>
      <c r="T681" s="29">
        <f t="shared" si="1321"/>
        <v>2.4581791070565781E-2</v>
      </c>
      <c r="U681" s="43"/>
      <c r="V681" s="23">
        <f>'Conservative Formula 2025'!M681-J681</f>
        <v>3.5970601305104939E-2</v>
      </c>
      <c r="W681" s="23">
        <f>'Conservative Formula 2025'!N681-J681</f>
        <v>-2.0615938153070553E-2</v>
      </c>
      <c r="X681" s="40">
        <f t="shared" si="1387"/>
        <v>0.72236343437099781</v>
      </c>
      <c r="Y681" s="40">
        <f t="shared" si="1388"/>
        <v>1.503292210976328</v>
      </c>
      <c r="Z681" s="29">
        <f t="shared" si="1318"/>
        <v>6.3296827336993017E-2</v>
      </c>
      <c r="AA681" s="6"/>
    </row>
    <row r="682" spans="1:27" x14ac:dyDescent="0.2">
      <c r="A682" s="24">
        <v>31259</v>
      </c>
      <c r="B682" s="4">
        <v>1.8585119760524016E-2</v>
      </c>
      <c r="C682" s="4">
        <v>2.7468102072971234E-2</v>
      </c>
      <c r="D682" s="4">
        <v>2.8685492222516373E-2</v>
      </c>
      <c r="E682" s="4">
        <v>-1.3828697793653477E-2</v>
      </c>
      <c r="F682" s="4">
        <v>-8.1921987916311334E-4</v>
      </c>
      <c r="G682" s="4">
        <v>1.0234009227650276E-2</v>
      </c>
      <c r="I682" s="4">
        <v>-7.4000000000000003E-3</v>
      </c>
      <c r="J682" s="4">
        <v>6.1999999999999998E-3</v>
      </c>
      <c r="L682" s="23">
        <f t="shared" si="1310"/>
        <v>1.2385119760524015E-2</v>
      </c>
      <c r="M682" s="23">
        <f t="shared" si="1311"/>
        <v>-2.0028697793653478E-2</v>
      </c>
      <c r="N682" s="23">
        <f t="shared" si="1312"/>
        <v>2.2485492222516373E-2</v>
      </c>
      <c r="O682" s="23">
        <f t="shared" si="1313"/>
        <v>4.0340092276502761E-3</v>
      </c>
      <c r="P682" s="40">
        <f t="shared" si="1384"/>
        <v>0.69371987366462251</v>
      </c>
      <c r="Q682" s="40">
        <f t="shared" ref="Q682" si="1395">MAX(0.25,SLOPE(M647:M682,$I647:$I682))</f>
        <v>0.7761353768525785</v>
      </c>
      <c r="R682" s="40">
        <f t="shared" ref="R682:S682" si="1396">SLOPE(N647:N682,$I647:$I682)</f>
        <v>1.4366362378437669</v>
      </c>
      <c r="S682" s="40">
        <f t="shared" si="1396"/>
        <v>1.2255825734948185</v>
      </c>
      <c r="T682" s="29">
        <f t="shared" si="1321"/>
        <v>-1.3711031273397879E-2</v>
      </c>
      <c r="U682" s="43"/>
      <c r="V682" s="23">
        <f>'Conservative Formula 2025'!M682-J682</f>
        <v>-3.273463636363462E-2</v>
      </c>
      <c r="W682" s="23">
        <f>'Conservative Formula 2025'!N682-J682</f>
        <v>2.9461059999999355E-2</v>
      </c>
      <c r="X682" s="40">
        <f t="shared" si="1387"/>
        <v>0.7422683045405235</v>
      </c>
      <c r="Y682" s="40">
        <f t="shared" si="1388"/>
        <v>1.4921516109159989</v>
      </c>
      <c r="Z682" s="29">
        <f t="shared" si="1318"/>
        <v>-6.4913714231517039E-2</v>
      </c>
      <c r="AA682" s="6"/>
    </row>
    <row r="683" spans="1:27" x14ac:dyDescent="0.2">
      <c r="A683" s="24">
        <v>31289</v>
      </c>
      <c r="B683" s="4">
        <v>1.2642286762114319E-2</v>
      </c>
      <c r="C683" s="4">
        <v>-1.0389261894459878E-2</v>
      </c>
      <c r="D683" s="4">
        <v>-1.7079651701213505E-2</v>
      </c>
      <c r="E683" s="4">
        <v>2.0629478544249569E-3</v>
      </c>
      <c r="F683" s="4">
        <v>-4.8853401628203841E-3</v>
      </c>
      <c r="G683" s="4">
        <v>-1.936174895267706E-2</v>
      </c>
      <c r="I683" s="4">
        <v>-1.0200000000000001E-2</v>
      </c>
      <c r="J683" s="4">
        <v>5.5000000000000005E-3</v>
      </c>
      <c r="L683" s="23">
        <f t="shared" si="1310"/>
        <v>7.1422867621143181E-3</v>
      </c>
      <c r="M683" s="23">
        <f t="shared" si="1311"/>
        <v>-3.4370521455750437E-3</v>
      </c>
      <c r="N683" s="23">
        <f t="shared" si="1312"/>
        <v>-2.2579651701213507E-2</v>
      </c>
      <c r="O683" s="23">
        <f t="shared" si="1313"/>
        <v>-2.4861748952677062E-2</v>
      </c>
      <c r="P683" s="40">
        <f t="shared" si="1384"/>
        <v>0.74094547547362499</v>
      </c>
      <c r="Q683" s="40">
        <f t="shared" ref="Q683" si="1397">MAX(0.25,SLOPE(M648:M683,$I648:$I683))</f>
        <v>0.73105189436820295</v>
      </c>
      <c r="R683" s="40">
        <f t="shared" ref="R683:S683" si="1398">SLOPE(N648:N683,$I648:$I683)</f>
        <v>1.5719369818090885</v>
      </c>
      <c r="S683" s="40">
        <f t="shared" si="1398"/>
        <v>1.2742376228684622</v>
      </c>
      <c r="T683" s="29">
        <f t="shared" si="1321"/>
        <v>2.093495134403825E-2</v>
      </c>
      <c r="U683" s="43"/>
      <c r="V683" s="23">
        <f>'Conservative Formula 2025'!M683-J683</f>
        <v>1.1906286904959599E-2</v>
      </c>
      <c r="W683" s="23">
        <f>'Conservative Formula 2025'!N683-J683</f>
        <v>-3.8645431171692217E-2</v>
      </c>
      <c r="X683" s="40">
        <f t="shared" si="1387"/>
        <v>0.73711592673140724</v>
      </c>
      <c r="Y683" s="40">
        <f t="shared" si="1388"/>
        <v>1.5232277706458008</v>
      </c>
      <c r="Z683" s="29">
        <f t="shared" si="1318"/>
        <v>4.1939540368966015E-2</v>
      </c>
      <c r="AA683" s="6"/>
    </row>
    <row r="684" spans="1:27" x14ac:dyDescent="0.2">
      <c r="A684" s="24">
        <v>31320</v>
      </c>
      <c r="B684" s="4">
        <v>-2.230841690160501E-2</v>
      </c>
      <c r="C684" s="4">
        <v>-4.9154908322768698E-2</v>
      </c>
      <c r="D684" s="4">
        <v>-8.9977328474262208E-2</v>
      </c>
      <c r="E684" s="4">
        <v>-2.1354669754250488E-2</v>
      </c>
      <c r="F684" s="4">
        <v>-4.3071802720544783E-2</v>
      </c>
      <c r="G684" s="4">
        <v>-5.1848013447330143E-2</v>
      </c>
      <c r="I684" s="4">
        <v>-4.5400000000000003E-2</v>
      </c>
      <c r="J684" s="4">
        <v>6.0000000000000001E-3</v>
      </c>
      <c r="L684" s="23">
        <f t="shared" si="1310"/>
        <v>-2.8308416901605009E-2</v>
      </c>
      <c r="M684" s="23">
        <f t="shared" si="1311"/>
        <v>-2.7354669754250487E-2</v>
      </c>
      <c r="N684" s="23">
        <f t="shared" si="1312"/>
        <v>-9.5977328474262213E-2</v>
      </c>
      <c r="O684" s="23">
        <f t="shared" si="1313"/>
        <v>-5.7848013447330142E-2</v>
      </c>
      <c r="P684" s="40">
        <f t="shared" si="1384"/>
        <v>0.74617788858631506</v>
      </c>
      <c r="Q684" s="40">
        <f t="shared" ref="Q684" si="1399">MAX(0.25,SLOPE(M649:M684,$I649:$I684))</f>
        <v>0.7285580566972587</v>
      </c>
      <c r="R684" s="40">
        <f t="shared" ref="R684:S684" si="1400">SLOPE(N649:N684,$I649:$I684)</f>
        <v>1.5855258559166294</v>
      </c>
      <c r="S684" s="40">
        <f t="shared" si="1400"/>
        <v>1.2691006133308826</v>
      </c>
      <c r="T684" s="29">
        <f t="shared" si="1321"/>
        <v>1.5415414360863626E-2</v>
      </c>
      <c r="U684" s="43"/>
      <c r="V684" s="23">
        <f>'Conservative Formula 2025'!M684-J684</f>
        <v>-4.1694577354675737E-2</v>
      </c>
      <c r="W684" s="23">
        <f>'Conservative Formula 2025'!N684-J684</f>
        <v>-8.5615481744623412E-2</v>
      </c>
      <c r="X684" s="40">
        <f t="shared" si="1387"/>
        <v>0.7538689714006459</v>
      </c>
      <c r="Y684" s="40">
        <f t="shared" si="1388"/>
        <v>1.5259714326209226</v>
      </c>
      <c r="Z684" s="29">
        <f t="shared" si="1318"/>
        <v>-3.5785943318121516E-4</v>
      </c>
      <c r="AA684" s="6"/>
    </row>
    <row r="685" spans="1:27" x14ac:dyDescent="0.2">
      <c r="A685" s="24">
        <v>31351</v>
      </c>
      <c r="B685" s="4">
        <v>4.3542949960613697E-2</v>
      </c>
      <c r="C685" s="4">
        <v>4.3843144672191192E-2</v>
      </c>
      <c r="D685" s="4">
        <v>2.4823168385646133E-2</v>
      </c>
      <c r="E685" s="4">
        <v>4.807986724979374E-2</v>
      </c>
      <c r="F685" s="4">
        <v>4.8167331546087766E-2</v>
      </c>
      <c r="G685" s="4">
        <v>4.6318537197122422E-2</v>
      </c>
      <c r="I685" s="4">
        <v>4.0199999999999993E-2</v>
      </c>
      <c r="J685" s="4">
        <v>6.5000000000000006E-3</v>
      </c>
      <c r="L685" s="23">
        <f t="shared" si="1310"/>
        <v>3.7042949960613698E-2</v>
      </c>
      <c r="M685" s="23">
        <f t="shared" si="1311"/>
        <v>4.1579867249793741E-2</v>
      </c>
      <c r="N685" s="23">
        <f t="shared" si="1312"/>
        <v>1.8323168385646134E-2</v>
      </c>
      <c r="O685" s="23">
        <f t="shared" si="1313"/>
        <v>3.9818537197122424E-2</v>
      </c>
      <c r="P685" s="40">
        <f t="shared" si="1384"/>
        <v>0.72464807709540413</v>
      </c>
      <c r="Q685" s="40">
        <f t="shared" ref="Q685" si="1401">MAX(0.25,SLOPE(M650:M685,$I650:$I685))</f>
        <v>0.72940314519098759</v>
      </c>
      <c r="R685" s="40">
        <f t="shared" ref="R685:S685" si="1402">SLOPE(N650:N685,$I650:$I685)</f>
        <v>1.5406119514048975</v>
      </c>
      <c r="S685" s="40">
        <f t="shared" si="1402"/>
        <v>1.2749250665788658</v>
      </c>
      <c r="T685" s="29">
        <f t="shared" si="1321"/>
        <v>3.1891560893307198E-2</v>
      </c>
      <c r="U685" s="43"/>
      <c r="V685" s="23">
        <f>'Conservative Formula 2025'!M685-J685</f>
        <v>6.051608910891066E-2</v>
      </c>
      <c r="W685" s="23">
        <f>'Conservative Formula 2025'!N685-J685</f>
        <v>-8.1515527561515869E-3</v>
      </c>
      <c r="X685" s="40">
        <f t="shared" si="1387"/>
        <v>0.77410066301294433</v>
      </c>
      <c r="Y685" s="40">
        <f t="shared" si="1388"/>
        <v>1.4248078396072197</v>
      </c>
      <c r="Z685" s="29">
        <f t="shared" si="1318"/>
        <v>8.5615892680662956E-2</v>
      </c>
      <c r="AA685" s="6"/>
    </row>
    <row r="686" spans="1:27" x14ac:dyDescent="0.2">
      <c r="A686" s="24">
        <v>31380</v>
      </c>
      <c r="B686" s="4">
        <v>6.3674338120660146E-2</v>
      </c>
      <c r="C686" s="4">
        <v>6.4725207428612208E-2</v>
      </c>
      <c r="D686" s="4">
        <v>7.5124497327785589E-2</v>
      </c>
      <c r="E686" s="4">
        <v>6.7654962304472654E-2</v>
      </c>
      <c r="F686" s="4">
        <v>7.0724160390614799E-2</v>
      </c>
      <c r="G686" s="4">
        <v>7.5374438130568988E-2</v>
      </c>
      <c r="I686" s="4">
        <v>6.480000000000001E-2</v>
      </c>
      <c r="J686" s="4">
        <v>6.0999999999999995E-3</v>
      </c>
      <c r="L686" s="23">
        <f t="shared" si="1310"/>
        <v>5.7574338120660144E-2</v>
      </c>
      <c r="M686" s="23">
        <f t="shared" si="1311"/>
        <v>6.1554962304472653E-2</v>
      </c>
      <c r="N686" s="23">
        <f t="shared" si="1312"/>
        <v>6.9024497327785594E-2</v>
      </c>
      <c r="O686" s="23">
        <f t="shared" si="1313"/>
        <v>6.9274438130568994E-2</v>
      </c>
      <c r="P686" s="40">
        <f t="shared" si="1384"/>
        <v>0.70523201107954303</v>
      </c>
      <c r="Q686" s="40">
        <f t="shared" ref="Q686" si="1403">MAX(0.25,SLOPE(M651:M686,$I651:$I686))</f>
        <v>0.74555517349694056</v>
      </c>
      <c r="R686" s="40">
        <f t="shared" ref="R686:S686" si="1404">SLOPE(N651:N686,$I651:$I686)</f>
        <v>1.5064549667996048</v>
      </c>
      <c r="S686" s="40">
        <f t="shared" si="1404"/>
        <v>1.2797635778748935</v>
      </c>
      <c r="T686" s="29">
        <f t="shared" si="1321"/>
        <v>3.2351463505953984E-2</v>
      </c>
      <c r="U686" s="43"/>
      <c r="V686" s="23">
        <f>'Conservative Formula 2025'!M686-J686</f>
        <v>6.0032359904823134E-2</v>
      </c>
      <c r="W686" s="23">
        <f>'Conservative Formula 2025'!N686-J686</f>
        <v>7.7408912204013136E-2</v>
      </c>
      <c r="X686" s="40">
        <f t="shared" si="1387"/>
        <v>0.76347663104795016</v>
      </c>
      <c r="Y686" s="40">
        <f t="shared" si="1388"/>
        <v>1.4393905261240691</v>
      </c>
      <c r="Z686" s="29">
        <f t="shared" si="1318"/>
        <v>2.3221732619707287E-2</v>
      </c>
      <c r="AA686" s="6"/>
    </row>
    <row r="687" spans="1:27" x14ac:dyDescent="0.2">
      <c r="A687" s="24">
        <v>31412</v>
      </c>
      <c r="B687" s="4">
        <v>4.4387783044373297E-2</v>
      </c>
      <c r="C687" s="4">
        <v>3.5947409945751962E-2</v>
      </c>
      <c r="D687" s="4">
        <v>3.8832154499592653E-2</v>
      </c>
      <c r="E687" s="4">
        <v>5.3671039798399711E-2</v>
      </c>
      <c r="F687" s="4">
        <v>3.8966237414937988E-2</v>
      </c>
      <c r="G687" s="4">
        <v>3.380246864530112E-2</v>
      </c>
      <c r="I687" s="4">
        <v>3.8800000000000001E-2</v>
      </c>
      <c r="J687" s="4">
        <v>6.5000000000000006E-3</v>
      </c>
      <c r="L687" s="23">
        <f t="shared" si="1310"/>
        <v>3.7887783044373298E-2</v>
      </c>
      <c r="M687" s="23">
        <f t="shared" si="1311"/>
        <v>4.7171039798399712E-2</v>
      </c>
      <c r="N687" s="23">
        <f t="shared" si="1312"/>
        <v>3.2332154499592654E-2</v>
      </c>
      <c r="O687" s="23">
        <f t="shared" si="1313"/>
        <v>2.7302468645301121E-2</v>
      </c>
      <c r="P687" s="40">
        <f t="shared" si="1384"/>
        <v>0.7042429107639534</v>
      </c>
      <c r="Q687" s="40">
        <f t="shared" ref="Q687" si="1405">MAX(0.25,SLOPE(M652:M687,$I652:$I687))</f>
        <v>0.75520627091597825</v>
      </c>
      <c r="R687" s="40">
        <f t="shared" ref="R687:S687" si="1406">SLOPE(N652:N687,$I652:$I687)</f>
        <v>1.4987406877634757</v>
      </c>
      <c r="S687" s="40">
        <f t="shared" si="1406"/>
        <v>1.2689170224163688</v>
      </c>
      <c r="T687" s="29">
        <f t="shared" si="1321"/>
        <v>3.7098567555893816E-2</v>
      </c>
      <c r="U687" s="43"/>
      <c r="V687" s="23">
        <f>'Conservative Formula 2025'!M687-J687</f>
        <v>4.4728061107930102E-2</v>
      </c>
      <c r="W687" s="23">
        <f>'Conservative Formula 2025'!N687-J687</f>
        <v>2.8365568475700882E-2</v>
      </c>
      <c r="X687" s="40">
        <f t="shared" si="1387"/>
        <v>0.76728472485207133</v>
      </c>
      <c r="Y687" s="40">
        <f t="shared" si="1388"/>
        <v>1.4318485257562898</v>
      </c>
      <c r="Z687" s="29">
        <f t="shared" si="1318"/>
        <v>3.8878063153914552E-2</v>
      </c>
      <c r="AA687" s="6"/>
    </row>
    <row r="688" spans="1:27" x14ac:dyDescent="0.2">
      <c r="A688" s="24">
        <v>31443</v>
      </c>
      <c r="B688" s="4">
        <v>1.2294049366730952E-2</v>
      </c>
      <c r="C688" s="4">
        <v>7.7204379939201928E-3</v>
      </c>
      <c r="D688" s="4">
        <v>2.3198536565274486E-2</v>
      </c>
      <c r="E688" s="4">
        <v>-5.1974311647884353E-4</v>
      </c>
      <c r="F688" s="4">
        <v>1.559037722921186E-2</v>
      </c>
      <c r="G688" s="4">
        <v>2.365659377363527E-2</v>
      </c>
      <c r="I688" s="4">
        <v>6.5000000000000006E-3</v>
      </c>
      <c r="J688" s="4">
        <v>5.6000000000000008E-3</v>
      </c>
      <c r="L688" s="23">
        <f t="shared" si="1310"/>
        <v>6.6940493667309517E-3</v>
      </c>
      <c r="M688" s="23">
        <f t="shared" si="1311"/>
        <v>-6.1197431164788443E-3</v>
      </c>
      <c r="N688" s="23">
        <f t="shared" si="1312"/>
        <v>1.7598536565274485E-2</v>
      </c>
      <c r="O688" s="23">
        <f t="shared" si="1313"/>
        <v>1.805659377363527E-2</v>
      </c>
      <c r="P688" s="40">
        <f t="shared" si="1384"/>
        <v>0.707740655108553</v>
      </c>
      <c r="Q688" s="40">
        <f t="shared" ref="Q688" si="1407">MAX(0.25,SLOPE(M653:M688,$I653:$I688))</f>
        <v>0.75993475002636357</v>
      </c>
      <c r="R688" s="40">
        <f t="shared" ref="R688:S688" si="1408">SLOPE(N653:N688,$I653:$I688)</f>
        <v>1.4617075390452712</v>
      </c>
      <c r="S688" s="40">
        <f t="shared" si="1408"/>
        <v>1.2662448009257072</v>
      </c>
      <c r="T688" s="29">
        <f t="shared" si="1321"/>
        <v>-1.2285116789062463E-2</v>
      </c>
      <c r="U688" s="43"/>
      <c r="V688" s="23">
        <f>'Conservative Formula 2025'!M688-J688</f>
        <v>1.7567849999999656E-2</v>
      </c>
      <c r="W688" s="23">
        <f>'Conservative Formula 2025'!N688-J688</f>
        <v>-4.380210000000502E-3</v>
      </c>
      <c r="X688" s="40">
        <f t="shared" si="1387"/>
        <v>0.7868376768798292</v>
      </c>
      <c r="Y688" s="40">
        <f t="shared" si="1388"/>
        <v>1.4116605833501112</v>
      </c>
      <c r="Z688" s="29">
        <f t="shared" si="1318"/>
        <v>2.5955258402775721E-2</v>
      </c>
      <c r="AA688" s="6"/>
    </row>
    <row r="689" spans="1:27" x14ac:dyDescent="0.2">
      <c r="A689" s="24">
        <v>31471</v>
      </c>
      <c r="B689" s="4">
        <v>7.291102501307356E-2</v>
      </c>
      <c r="C689" s="4">
        <v>6.5839737436173218E-2</v>
      </c>
      <c r="D689" s="4">
        <v>7.2485850285038511E-2</v>
      </c>
      <c r="E689" s="4">
        <v>7.1691041216001006E-2</v>
      </c>
      <c r="F689" s="4">
        <v>8.5898054773329013E-2</v>
      </c>
      <c r="G689" s="4">
        <v>7.7727871348777899E-2</v>
      </c>
      <c r="I689" s="4">
        <v>7.1300000000000002E-2</v>
      </c>
      <c r="J689" s="4">
        <v>5.3E-3</v>
      </c>
      <c r="L689" s="23">
        <f t="shared" si="1310"/>
        <v>6.7611025013073561E-2</v>
      </c>
      <c r="M689" s="23">
        <f t="shared" si="1311"/>
        <v>6.6391041216001007E-2</v>
      </c>
      <c r="N689" s="23">
        <f t="shared" si="1312"/>
        <v>6.7185850285038512E-2</v>
      </c>
      <c r="O689" s="23">
        <f t="shared" si="1313"/>
        <v>7.24278713487779E-2</v>
      </c>
      <c r="P689" s="40">
        <f t="shared" si="1384"/>
        <v>0.710573351260121</v>
      </c>
      <c r="Q689" s="40">
        <f t="shared" ref="Q689" si="1409">MAX(0.25,SLOPE(M654:M689,$I654:$I689))</f>
        <v>0.77418248071723095</v>
      </c>
      <c r="R689" s="40">
        <f t="shared" ref="R689:S689" si="1410">SLOPE(N654:N689,$I654:$I689)</f>
        <v>1.4283720007442695</v>
      </c>
      <c r="S689" s="40">
        <f t="shared" si="1410"/>
        <v>1.2545152546914653</v>
      </c>
      <c r="T689" s="29">
        <f t="shared" si="1321"/>
        <v>3.9866014053913976E-2</v>
      </c>
      <c r="U689" s="43"/>
      <c r="V689" s="23">
        <f>'Conservative Formula 2025'!M689-J689</f>
        <v>7.6228518558288577E-2</v>
      </c>
      <c r="W689" s="23">
        <f>'Conservative Formula 2025'!N689-J689</f>
        <v>6.4143467151037553E-2</v>
      </c>
      <c r="X689" s="40">
        <f t="shared" si="1387"/>
        <v>0.79712549124549215</v>
      </c>
      <c r="Y689" s="40">
        <f t="shared" si="1388"/>
        <v>1.3942372163521943</v>
      </c>
      <c r="Z689" s="29">
        <f t="shared" si="1318"/>
        <v>5.1441291797895215E-2</v>
      </c>
      <c r="AA689" s="6"/>
    </row>
    <row r="690" spans="1:27" x14ac:dyDescent="0.2">
      <c r="A690" s="24">
        <v>31502</v>
      </c>
      <c r="B690" s="4">
        <v>5.3287184260603304E-2</v>
      </c>
      <c r="C690" s="4">
        <v>5.558393496975067E-2</v>
      </c>
      <c r="D690" s="4">
        <v>2.9809255904202248E-2</v>
      </c>
      <c r="E690" s="4">
        <v>5.6713816602458778E-2</v>
      </c>
      <c r="F690" s="4">
        <v>5.7745253565402832E-2</v>
      </c>
      <c r="G690" s="4">
        <v>4.7002859746515302E-2</v>
      </c>
      <c r="I690" s="4">
        <v>4.8799999999999996E-2</v>
      </c>
      <c r="J690" s="4">
        <v>6.0000000000000001E-3</v>
      </c>
      <c r="L690" s="23">
        <f t="shared" si="1310"/>
        <v>4.7287184260603306E-2</v>
      </c>
      <c r="M690" s="23">
        <f t="shared" si="1311"/>
        <v>5.0713816602458779E-2</v>
      </c>
      <c r="N690" s="23">
        <f t="shared" si="1312"/>
        <v>2.3809255904202249E-2</v>
      </c>
      <c r="O690" s="23">
        <f t="shared" si="1313"/>
        <v>4.1002859746515304E-2</v>
      </c>
      <c r="P690" s="40">
        <f t="shared" si="1384"/>
        <v>0.70545477867367823</v>
      </c>
      <c r="Q690" s="40">
        <f t="shared" ref="Q690" si="1411">MAX(0.25,SLOPE(M655:M690,$I655:$I690))</f>
        <v>0.78364100471435216</v>
      </c>
      <c r="R690" s="40">
        <f t="shared" ref="R690:S690" si="1412">SLOPE(N655:N690,$I655:$I690)</f>
        <v>1.4018559043078704</v>
      </c>
      <c r="S690" s="40">
        <f t="shared" si="1412"/>
        <v>1.2443381477761613</v>
      </c>
      <c r="T690" s="29">
        <f t="shared" si="1321"/>
        <v>4.1350589580534072E-2</v>
      </c>
      <c r="U690" s="43"/>
      <c r="V690" s="23">
        <f>'Conservative Formula 2025'!M690-J690</f>
        <v>5.7529257020860765E-2</v>
      </c>
      <c r="W690" s="23">
        <f>'Conservative Formula 2025'!N690-J690</f>
        <v>3.3731337098442678E-2</v>
      </c>
      <c r="X690" s="40">
        <f t="shared" si="1387"/>
        <v>0.79564966477049748</v>
      </c>
      <c r="Y690" s="40">
        <f t="shared" si="1388"/>
        <v>1.3854207535564496</v>
      </c>
      <c r="Z690" s="29">
        <f t="shared" si="1318"/>
        <v>4.7977492226180599E-2</v>
      </c>
      <c r="AA690" s="6"/>
    </row>
    <row r="691" spans="1:27" x14ac:dyDescent="0.2">
      <c r="A691" s="24">
        <v>31532</v>
      </c>
      <c r="B691" s="4">
        <v>1.3502051171072837E-2</v>
      </c>
      <c r="C691" s="4">
        <v>5.0143196863721151E-3</v>
      </c>
      <c r="D691" s="4">
        <v>2.3320429710491419E-2</v>
      </c>
      <c r="E691" s="4">
        <v>-5.8298201382425141E-3</v>
      </c>
      <c r="F691" s="4">
        <v>-2.0665393199448712E-2</v>
      </c>
      <c r="G691" s="4">
        <v>-1.0119835236952257E-2</v>
      </c>
      <c r="I691" s="4">
        <v>-1.3100000000000001E-2</v>
      </c>
      <c r="J691" s="4">
        <v>5.1999999999999998E-3</v>
      </c>
      <c r="L691" s="23">
        <f t="shared" si="1310"/>
        <v>8.3020511710728377E-3</v>
      </c>
      <c r="M691" s="23">
        <f t="shared" si="1311"/>
        <v>-1.1029820138242514E-2</v>
      </c>
      <c r="N691" s="23">
        <f t="shared" si="1312"/>
        <v>1.812042971049142E-2</v>
      </c>
      <c r="O691" s="23">
        <f t="shared" si="1313"/>
        <v>-1.5319835236952257E-2</v>
      </c>
      <c r="P691" s="40">
        <f t="shared" si="1384"/>
        <v>0.69126355169752873</v>
      </c>
      <c r="Q691" s="40">
        <f t="shared" ref="Q691" si="1413">MAX(0.25,SLOPE(M656:M691,$I656:$I691))</f>
        <v>0.77399325834491073</v>
      </c>
      <c r="R691" s="40">
        <f t="shared" ref="R691:S691" si="1414">SLOPE(N656:N691,$I656:$I691)</f>
        <v>1.3948882864643612</v>
      </c>
      <c r="S691" s="40">
        <f t="shared" si="1414"/>
        <v>1.2599132813935183</v>
      </c>
      <c r="T691" s="29">
        <f t="shared" si="1321"/>
        <v>-1.4605603841798525E-3</v>
      </c>
      <c r="U691" s="43"/>
      <c r="V691" s="23">
        <f>'Conservative Formula 2025'!M691-J691</f>
        <v>-8.0005684907447257E-3</v>
      </c>
      <c r="W691" s="23">
        <f>'Conservative Formula 2025'!N691-J691</f>
        <v>9.3213615825847237E-4</v>
      </c>
      <c r="X691" s="40">
        <f t="shared" si="1387"/>
        <v>0.79986008412174758</v>
      </c>
      <c r="Y691" s="40">
        <f t="shared" si="1388"/>
        <v>1.4207201899027944</v>
      </c>
      <c r="Z691" s="29">
        <f t="shared" si="1318"/>
        <v>-1.0728209115044714E-2</v>
      </c>
      <c r="AA691" s="6"/>
    </row>
    <row r="692" spans="1:27" x14ac:dyDescent="0.2">
      <c r="A692" s="24">
        <v>31562</v>
      </c>
      <c r="B692" s="4">
        <v>4.1662022578325075E-2</v>
      </c>
      <c r="C692" s="4">
        <v>3.9696910760497417E-2</v>
      </c>
      <c r="D692" s="4">
        <v>3.5275345805404479E-2</v>
      </c>
      <c r="E692" s="4">
        <v>4.8920979225556493E-2</v>
      </c>
      <c r="F692" s="4">
        <v>5.9496615430618904E-2</v>
      </c>
      <c r="G692" s="4">
        <v>4.7404828278980959E-2</v>
      </c>
      <c r="I692" s="4">
        <v>4.6199999999999998E-2</v>
      </c>
      <c r="J692" s="4">
        <v>4.8999999999999998E-3</v>
      </c>
      <c r="L692" s="23">
        <f t="shared" si="1310"/>
        <v>3.6762022578325074E-2</v>
      </c>
      <c r="M692" s="23">
        <f t="shared" si="1311"/>
        <v>4.4020979225556492E-2</v>
      </c>
      <c r="N692" s="23">
        <f t="shared" si="1312"/>
        <v>3.0375345805404477E-2</v>
      </c>
      <c r="O692" s="23">
        <f t="shared" si="1313"/>
        <v>4.2504828278980958E-2</v>
      </c>
      <c r="P692" s="40">
        <f t="shared" si="1384"/>
        <v>0.68796989400577946</v>
      </c>
      <c r="Q692" s="40">
        <f t="shared" ref="Q692" si="1415">MAX(0.25,SLOPE(M657:M692,$I657:$I692))</f>
        <v>0.77481543748532278</v>
      </c>
      <c r="R692" s="40">
        <f t="shared" ref="R692:S692" si="1416">SLOPE(N657:N692,$I657:$I692)</f>
        <v>1.385188198127175</v>
      </c>
      <c r="S692" s="40">
        <f t="shared" si="1416"/>
        <v>1.2532637556681054</v>
      </c>
      <c r="T692" s="29">
        <f t="shared" si="1321"/>
        <v>2.7271777280860755E-2</v>
      </c>
      <c r="U692" s="43"/>
      <c r="V692" s="23">
        <f>'Conservative Formula 2025'!M692-J692</f>
        <v>6.1539130934837108E-2</v>
      </c>
      <c r="W692" s="23">
        <f>'Conservative Formula 2025'!N692-J692</f>
        <v>2.6830480560642203E-2</v>
      </c>
      <c r="X692" s="40">
        <f t="shared" si="1387"/>
        <v>0.81126385343142704</v>
      </c>
      <c r="Y692" s="40">
        <f t="shared" si="1388"/>
        <v>1.4063751937293758</v>
      </c>
      <c r="Z692" s="29">
        <f t="shared" si="1318"/>
        <v>5.805224308063444E-2</v>
      </c>
      <c r="AA692" s="6"/>
    </row>
    <row r="693" spans="1:27" x14ac:dyDescent="0.2">
      <c r="A693" s="24">
        <v>31593</v>
      </c>
      <c r="B693" s="4">
        <v>2.1385250640902909E-2</v>
      </c>
      <c r="C693" s="4">
        <v>3.0575409630162476E-3</v>
      </c>
      <c r="D693" s="4">
        <v>-1.5696474203364064E-2</v>
      </c>
      <c r="E693" s="4">
        <v>2.5514029981148711E-2</v>
      </c>
      <c r="F693" s="4">
        <v>1.2100743625601984E-2</v>
      </c>
      <c r="G693" s="4">
        <v>-6.8207174626453426E-3</v>
      </c>
      <c r="I693" s="4">
        <v>1.03E-2</v>
      </c>
      <c r="J693" s="4">
        <v>5.1999999999999998E-3</v>
      </c>
      <c r="L693" s="23">
        <f t="shared" si="1310"/>
        <v>1.6185250640902909E-2</v>
      </c>
      <c r="M693" s="23">
        <f t="shared" si="1311"/>
        <v>2.0314029981148712E-2</v>
      </c>
      <c r="N693" s="23">
        <f t="shared" si="1312"/>
        <v>-2.0896474203364063E-2</v>
      </c>
      <c r="O693" s="23">
        <f t="shared" si="1313"/>
        <v>-1.2020717462645342E-2</v>
      </c>
      <c r="P693" s="40">
        <f t="shared" si="1384"/>
        <v>0.69349485403710931</v>
      </c>
      <c r="Q693" s="40">
        <f t="shared" ref="Q693" si="1417">MAX(0.25,SLOPE(M658:M693,$I658:$I693))</f>
        <v>0.78271299934884642</v>
      </c>
      <c r="R693" s="40">
        <f t="shared" ref="R693:S693" si="1418">SLOPE(N658:N693,$I658:$I693)</f>
        <v>1.3764367140766647</v>
      </c>
      <c r="S693" s="40">
        <f t="shared" si="1418"/>
        <v>1.2399721291621622</v>
      </c>
      <c r="T693" s="29">
        <f t="shared" si="1321"/>
        <v>3.7210592946187449E-2</v>
      </c>
      <c r="U693" s="43"/>
      <c r="V693" s="23">
        <f>'Conservative Formula 2025'!M693-J693</f>
        <v>3.9693355561652197E-2</v>
      </c>
      <c r="W693" s="23">
        <f>'Conservative Formula 2025'!N693-J693</f>
        <v>-4.1825553491536285E-2</v>
      </c>
      <c r="X693" s="40">
        <f t="shared" si="1387"/>
        <v>0.82019132485107515</v>
      </c>
      <c r="Y693" s="40">
        <f t="shared" si="1388"/>
        <v>1.3976329171612059</v>
      </c>
      <c r="Z693" s="29">
        <f t="shared" si="1318"/>
        <v>7.8667768158678458E-2</v>
      </c>
      <c r="AA693" s="6"/>
    </row>
    <row r="694" spans="1:27" x14ac:dyDescent="0.2">
      <c r="A694" s="24">
        <v>31624</v>
      </c>
      <c r="B694" s="4">
        <v>-4.3902644729678419E-2</v>
      </c>
      <c r="C694" s="4">
        <v>-9.1945745401418422E-2</v>
      </c>
      <c r="D694" s="4">
        <v>-0.12138901002999714</v>
      </c>
      <c r="E694" s="4">
        <v>-3.4631234439585823E-2</v>
      </c>
      <c r="F694" s="4">
        <v>-6.7702258143116478E-2</v>
      </c>
      <c r="G694" s="4">
        <v>-8.464113521414629E-2</v>
      </c>
      <c r="I694" s="4">
        <v>-6.4500000000000002E-2</v>
      </c>
      <c r="J694" s="4">
        <v>5.1999999999999998E-3</v>
      </c>
      <c r="L694" s="23">
        <f t="shared" si="1310"/>
        <v>-4.9102644729678416E-2</v>
      </c>
      <c r="M694" s="23">
        <f t="shared" si="1311"/>
        <v>-3.9831234439585819E-2</v>
      </c>
      <c r="N694" s="23">
        <f t="shared" si="1312"/>
        <v>-0.12658901002999715</v>
      </c>
      <c r="O694" s="23">
        <f t="shared" si="1313"/>
        <v>-8.9841135214146287E-2</v>
      </c>
      <c r="P694" s="40">
        <f t="shared" si="1384"/>
        <v>0.73220653426810989</v>
      </c>
      <c r="Q694" s="40">
        <f t="shared" ref="Q694" si="1419">MAX(0.25,SLOPE(M659:M694,$I659:$I694))</f>
        <v>0.7767257066289982</v>
      </c>
      <c r="R694" s="40">
        <f t="shared" ref="R694:S694" si="1420">SLOPE(N659:N694,$I659:$I694)</f>
        <v>1.4213976945995628</v>
      </c>
      <c r="S694" s="40">
        <f t="shared" si="1420"/>
        <v>1.2359816841225706</v>
      </c>
      <c r="T694" s="29">
        <f t="shared" si="1321"/>
        <v>2.1364741848810598E-2</v>
      </c>
      <c r="U694" s="43"/>
      <c r="V694" s="23">
        <f>'Conservative Formula 2025'!M694-J694</f>
        <v>-3.7492800000000673E-2</v>
      </c>
      <c r="W694" s="23">
        <f>'Conservative Formula 2025'!N694-J694</f>
        <v>-0.1014866300000007</v>
      </c>
      <c r="X694" s="40">
        <f t="shared" si="1387"/>
        <v>0.8102701732556854</v>
      </c>
      <c r="Y694" s="40">
        <f t="shared" si="1388"/>
        <v>1.4078789347941714</v>
      </c>
      <c r="Z694" s="29">
        <f t="shared" si="1318"/>
        <v>2.6900961401325939E-2</v>
      </c>
      <c r="AA694" s="6"/>
    </row>
    <row r="695" spans="1:27" x14ac:dyDescent="0.2">
      <c r="A695" s="24">
        <v>31653</v>
      </c>
      <c r="B695" s="4">
        <v>3.5303870588149655E-2</v>
      </c>
      <c r="C695" s="4">
        <v>3.6896969050937756E-2</v>
      </c>
      <c r="D695" s="4">
        <v>3.5133227479890117E-2</v>
      </c>
      <c r="E695" s="4">
        <v>6.6748962964712888E-2</v>
      </c>
      <c r="F695" s="4">
        <v>7.4055274938392701E-2</v>
      </c>
      <c r="G695" s="4">
        <v>7.353014408625258E-2</v>
      </c>
      <c r="I695" s="4">
        <v>6.0700000000000004E-2</v>
      </c>
      <c r="J695" s="4">
        <v>4.5999999999999999E-3</v>
      </c>
      <c r="L695" s="23">
        <f t="shared" si="1310"/>
        <v>3.0703870588149655E-2</v>
      </c>
      <c r="M695" s="23">
        <f t="shared" si="1311"/>
        <v>6.2148962964712888E-2</v>
      </c>
      <c r="N695" s="23">
        <f t="shared" si="1312"/>
        <v>3.0533227479890117E-2</v>
      </c>
      <c r="O695" s="23">
        <f t="shared" si="1313"/>
        <v>6.8930144086252587E-2</v>
      </c>
      <c r="P695" s="40">
        <f t="shared" si="1384"/>
        <v>0.70461666233642595</v>
      </c>
      <c r="Q695" s="40">
        <f t="shared" ref="Q695" si="1421">MAX(0.25,SLOPE(M660:M695,$I660:$I695))</f>
        <v>0.78795553757846759</v>
      </c>
      <c r="R695" s="40">
        <f t="shared" ref="R695:S695" si="1422">SLOPE(N660:N695,$I660:$I695)</f>
        <v>1.3806879375939036</v>
      </c>
      <c r="S695" s="40">
        <f t="shared" si="1422"/>
        <v>1.2390228529677778</v>
      </c>
      <c r="T695" s="29">
        <f t="shared" si="1321"/>
        <v>2.2348353920384902E-2</v>
      </c>
      <c r="U695" s="43"/>
      <c r="V695" s="23">
        <f>'Conservative Formula 2025'!M695-J695</f>
        <v>4.3637322600626964E-2</v>
      </c>
      <c r="W695" s="23">
        <f>'Conservative Formula 2025'!N695-J695</f>
        <v>6.7535918995233979E-2</v>
      </c>
      <c r="X695" s="40">
        <f t="shared" si="1387"/>
        <v>0.78893393846103765</v>
      </c>
      <c r="Y695" s="40">
        <f t="shared" si="1388"/>
        <v>1.4138411677060623</v>
      </c>
      <c r="Z695" s="29">
        <f t="shared" si="1318"/>
        <v>5.8852983004816714E-3</v>
      </c>
      <c r="AA695" s="6"/>
    </row>
    <row r="696" spans="1:27" x14ac:dyDescent="0.2">
      <c r="A696" s="24">
        <v>31685</v>
      </c>
      <c r="B696" s="4">
        <v>-5.0541067257700911E-2</v>
      </c>
      <c r="C696" s="4">
        <v>-4.7296687072736043E-2</v>
      </c>
      <c r="D696" s="4">
        <v>-8.2363198688575112E-2</v>
      </c>
      <c r="E696" s="4">
        <v>-8.5137893753801763E-2</v>
      </c>
      <c r="F696" s="4">
        <v>-7.9921218376492464E-2</v>
      </c>
      <c r="G696" s="4">
        <v>-7.8219400518785065E-2</v>
      </c>
      <c r="I696" s="4">
        <v>-8.5999999999999993E-2</v>
      </c>
      <c r="J696" s="4">
        <v>4.5000000000000005E-3</v>
      </c>
      <c r="L696" s="23">
        <f t="shared" si="1310"/>
        <v>-5.5041067257700915E-2</v>
      </c>
      <c r="M696" s="23">
        <f t="shared" si="1311"/>
        <v>-8.9637893753801767E-2</v>
      </c>
      <c r="N696" s="23">
        <f t="shared" si="1312"/>
        <v>-8.6863198688575116E-2</v>
      </c>
      <c r="O696" s="23">
        <f t="shared" si="1313"/>
        <v>-8.2719400518785069E-2</v>
      </c>
      <c r="P696" s="40">
        <f t="shared" si="1384"/>
        <v>0.7088363973760925</v>
      </c>
      <c r="Q696" s="40">
        <f t="shared" ref="Q696" si="1423">MAX(0.25,SLOPE(M661:M696,$I661:$I696))</f>
        <v>0.82754153103953887</v>
      </c>
      <c r="R696" s="40">
        <f t="shared" ref="R696:S696" si="1424">SLOPE(N661:N696,$I661:$I696)</f>
        <v>1.3066777035030304</v>
      </c>
      <c r="S696" s="40">
        <f t="shared" si="1424"/>
        <v>1.1950910170618734</v>
      </c>
      <c r="T696" s="29">
        <f t="shared" si="1321"/>
        <v>-3.1100106562312435E-2</v>
      </c>
      <c r="U696" s="43"/>
      <c r="V696" s="23">
        <f>'Conservative Formula 2025'!M696-J696</f>
        <v>-9.9845454306189574E-2</v>
      </c>
      <c r="W696" s="23">
        <f>'Conservative Formula 2025'!N696-J696</f>
        <v>-6.2240969605965757E-2</v>
      </c>
      <c r="X696" s="40">
        <f t="shared" si="1387"/>
        <v>0.85112540986037799</v>
      </c>
      <c r="Y696" s="40">
        <f t="shared" si="1388"/>
        <v>1.2988909022425921</v>
      </c>
      <c r="Z696" s="29">
        <f t="shared" si="1318"/>
        <v>-8.2534829483264807E-2</v>
      </c>
      <c r="AA696" s="6"/>
    </row>
    <row r="697" spans="1:27" x14ac:dyDescent="0.2">
      <c r="A697" s="24">
        <v>31716</v>
      </c>
      <c r="B697" s="4">
        <v>2.4240389229536863E-2</v>
      </c>
      <c r="C697" s="4">
        <v>3.0914488947337393E-2</v>
      </c>
      <c r="D697" s="4">
        <v>3.9059677400073101E-2</v>
      </c>
      <c r="E697" s="4">
        <v>4.9444896430051344E-2</v>
      </c>
      <c r="F697" s="4">
        <v>5.76628817111553E-2</v>
      </c>
      <c r="G697" s="4">
        <v>6.6989754941372492E-2</v>
      </c>
      <c r="I697" s="4">
        <v>4.6600000000000003E-2</v>
      </c>
      <c r="J697" s="4">
        <v>4.5999999999999999E-3</v>
      </c>
      <c r="L697" s="23">
        <f t="shared" si="1310"/>
        <v>1.9640389229536863E-2</v>
      </c>
      <c r="M697" s="23">
        <f t="shared" si="1311"/>
        <v>4.4844896430051344E-2</v>
      </c>
      <c r="N697" s="23">
        <f t="shared" si="1312"/>
        <v>3.4459677400073101E-2</v>
      </c>
      <c r="O697" s="23">
        <f t="shared" si="1313"/>
        <v>6.2389754941372493E-2</v>
      </c>
      <c r="P697" s="40">
        <f t="shared" si="1384"/>
        <v>0.69557504301908812</v>
      </c>
      <c r="Q697" s="40">
        <f t="shared" ref="Q697" si="1425">MAX(0.25,SLOPE(M662:M697,$I662:$I697))</f>
        <v>0.8454449958257122</v>
      </c>
      <c r="R697" s="40">
        <f t="shared" ref="R697:S697" si="1426">SLOPE(N662:N697,$I662:$I697)</f>
        <v>1.274781141585686</v>
      </c>
      <c r="S697" s="40">
        <f t="shared" si="1426"/>
        <v>1.1933568823386378</v>
      </c>
      <c r="T697" s="29">
        <f t="shared" si="1321"/>
        <v>1.6607176997372256E-3</v>
      </c>
      <c r="U697" s="43"/>
      <c r="V697" s="23">
        <f>'Conservative Formula 2025'!M697-J697</f>
        <v>6.2018269999999091E-2</v>
      </c>
      <c r="W697" s="23">
        <f>'Conservative Formula 2025'!N697-J697</f>
        <v>3.5027189999998702E-2</v>
      </c>
      <c r="X697" s="40">
        <f t="shared" si="1387"/>
        <v>0.85908770862948236</v>
      </c>
      <c r="Y697" s="40">
        <f t="shared" si="1388"/>
        <v>1.2865920575281291</v>
      </c>
      <c r="Z697" s="29">
        <f t="shared" si="1318"/>
        <v>4.5899195640595677E-2</v>
      </c>
      <c r="AA697" s="6"/>
    </row>
    <row r="698" spans="1:27" x14ac:dyDescent="0.2">
      <c r="A698" s="24">
        <v>31744</v>
      </c>
      <c r="B698" s="4">
        <v>-3.5630505112297373E-3</v>
      </c>
      <c r="C698" s="4">
        <v>2.4199525295176549E-3</v>
      </c>
      <c r="D698" s="4">
        <v>-1.7958855207921953E-2</v>
      </c>
      <c r="E698" s="4">
        <v>2.6138233470491601E-2</v>
      </c>
      <c r="F698" s="4">
        <v>1.8573974414929362E-2</v>
      </c>
      <c r="G698" s="4">
        <v>4.2520471272746718E-3</v>
      </c>
      <c r="I698" s="4">
        <v>1.1699999999999999E-2</v>
      </c>
      <c r="J698" s="4">
        <v>3.9000000000000003E-3</v>
      </c>
      <c r="L698" s="23">
        <f t="shared" si="1310"/>
        <v>-7.4630505112297379E-3</v>
      </c>
      <c r="M698" s="23">
        <f t="shared" si="1311"/>
        <v>2.22382334704916E-2</v>
      </c>
      <c r="N698" s="23">
        <f t="shared" si="1312"/>
        <v>-2.1858855207921954E-2</v>
      </c>
      <c r="O698" s="23">
        <f t="shared" si="1313"/>
        <v>3.5204712727467157E-4</v>
      </c>
      <c r="P698" s="40">
        <f t="shared" si="1384"/>
        <v>0.69297368869502518</v>
      </c>
      <c r="Q698" s="40">
        <f t="shared" ref="Q698" si="1427">MAX(0.25,SLOPE(M663:M698,$I663:$I698))</f>
        <v>0.84986231648816724</v>
      </c>
      <c r="R698" s="40">
        <f t="shared" ref="R698:S698" si="1428">SLOPE(N663:N698,$I663:$I698)</f>
        <v>1.2668669504289427</v>
      </c>
      <c r="S698" s="40">
        <f t="shared" si="1428"/>
        <v>1.1901491385199652</v>
      </c>
      <c r="T698" s="29">
        <f t="shared" si="1321"/>
        <v>1.6213198535477105E-2</v>
      </c>
      <c r="U698" s="43"/>
      <c r="V698" s="23">
        <f>'Conservative Formula 2025'!M698-J698</f>
        <v>2.3045060161215468E-3</v>
      </c>
      <c r="W698" s="23">
        <f>'Conservative Formula 2025'!N698-J698</f>
        <v>-9.1300887984878537E-3</v>
      </c>
      <c r="X698" s="40">
        <f t="shared" si="1387"/>
        <v>0.85708996585595709</v>
      </c>
      <c r="Y698" s="40">
        <f t="shared" si="1388"/>
        <v>1.278220320047402</v>
      </c>
      <c r="Z698" s="29">
        <f t="shared" si="1318"/>
        <v>9.7788391962228167E-3</v>
      </c>
      <c r="AA698" s="6"/>
    </row>
    <row r="699" spans="1:27" x14ac:dyDescent="0.2">
      <c r="A699" s="24">
        <v>31777</v>
      </c>
      <c r="B699" s="4">
        <v>-1.7206562008768356E-2</v>
      </c>
      <c r="C699" s="4">
        <v>-1.6951386646471556E-2</v>
      </c>
      <c r="D699" s="4">
        <v>-4.4453069839123227E-2</v>
      </c>
      <c r="E699" s="4">
        <v>-2.3842807557518331E-2</v>
      </c>
      <c r="F699" s="4">
        <v>-2.7890286524318686E-2</v>
      </c>
      <c r="G699" s="4">
        <v>-3.7027630461183514E-2</v>
      </c>
      <c r="I699" s="4">
        <v>-3.27E-2</v>
      </c>
      <c r="J699" s="4">
        <v>4.8999999999999998E-3</v>
      </c>
      <c r="L699" s="23">
        <f t="shared" si="1310"/>
        <v>-2.2106562008768357E-2</v>
      </c>
      <c r="M699" s="23">
        <f t="shared" si="1311"/>
        <v>-2.8742807557518332E-2</v>
      </c>
      <c r="N699" s="23">
        <f t="shared" si="1312"/>
        <v>-4.9353069839123229E-2</v>
      </c>
      <c r="O699" s="23">
        <f t="shared" si="1313"/>
        <v>-4.1927630461183515E-2</v>
      </c>
      <c r="P699" s="40">
        <f t="shared" si="1384"/>
        <v>0.69774288163541476</v>
      </c>
      <c r="Q699" s="40">
        <f t="shared" ref="Q699" si="1429">MAX(0.25,SLOPE(M664:M699,$I664:$I699))</f>
        <v>0.8492847894504193</v>
      </c>
      <c r="R699" s="40">
        <f t="shared" ref="R699:S699" si="1430">SLOPE(N664:N699,$I664:$I699)</f>
        <v>1.2595878818897039</v>
      </c>
      <c r="S699" s="40">
        <f t="shared" si="1430"/>
        <v>1.192933609175223</v>
      </c>
      <c r="T699" s="29">
        <f t="shared" si="1321"/>
        <v>4.2320599050705288E-3</v>
      </c>
      <c r="U699" s="43"/>
      <c r="V699" s="23">
        <f>'Conservative Formula 2025'!M699-J699</f>
        <v>-2.9752379539733961E-2</v>
      </c>
      <c r="W699" s="23">
        <f>'Conservative Formula 2025'!N699-J699</f>
        <v>-3.7177621581447426E-2</v>
      </c>
      <c r="X699" s="40">
        <f t="shared" si="1387"/>
        <v>0.86503130418337759</v>
      </c>
      <c r="Y699" s="40">
        <f t="shared" si="1388"/>
        <v>1.2692895232737569</v>
      </c>
      <c r="Z699" s="29">
        <f t="shared" si="1318"/>
        <v>-5.6277949452435416E-3</v>
      </c>
      <c r="AA699" s="6"/>
    </row>
    <row r="700" spans="1:27" x14ac:dyDescent="0.2">
      <c r="A700" s="24">
        <v>31807</v>
      </c>
      <c r="B700" s="4">
        <v>9.1354397196381942E-2</v>
      </c>
      <c r="C700" s="4">
        <v>0.10482756321414888</v>
      </c>
      <c r="D700" s="4">
        <v>0.15126042066047773</v>
      </c>
      <c r="E700" s="4">
        <v>0.11934278953582123</v>
      </c>
      <c r="F700" s="4">
        <v>0.13400811385101274</v>
      </c>
      <c r="G700" s="4">
        <v>0.15481673805930418</v>
      </c>
      <c r="I700" s="4">
        <v>0.12470000000000001</v>
      </c>
      <c r="J700" s="4">
        <v>4.1999999999999997E-3</v>
      </c>
      <c r="L700" s="23">
        <f t="shared" si="1310"/>
        <v>8.7154397196381947E-2</v>
      </c>
      <c r="M700" s="23">
        <f t="shared" si="1311"/>
        <v>0.11514278953582123</v>
      </c>
      <c r="N700" s="23">
        <f t="shared" si="1312"/>
        <v>0.14706042066047773</v>
      </c>
      <c r="O700" s="23">
        <f t="shared" si="1313"/>
        <v>0.15061673805930417</v>
      </c>
      <c r="P700" s="40">
        <f t="shared" si="1384"/>
        <v>0.69012465501648812</v>
      </c>
      <c r="Q700" s="40">
        <f t="shared" ref="Q700" si="1431">MAX(0.25,SLOPE(M665:M700,$I665:$I700))</f>
        <v>0.85575271337225245</v>
      </c>
      <c r="R700" s="40">
        <f t="shared" ref="R700:S700" si="1432">SLOPE(N665:N700,$I665:$I700)</f>
        <v>1.2766569445519103</v>
      </c>
      <c r="S700" s="40">
        <f t="shared" si="1432"/>
        <v>1.2018596289834691</v>
      </c>
      <c r="T700" s="29">
        <f t="shared" si="1321"/>
        <v>8.7374927476442099E-3</v>
      </c>
      <c r="U700" s="43"/>
      <c r="V700" s="23">
        <f>'Conservative Formula 2025'!M700-J700</f>
        <v>0.11256935999999949</v>
      </c>
      <c r="W700" s="23">
        <f>'Conservative Formula 2025'!N700-J700</f>
        <v>0.14696032323232575</v>
      </c>
      <c r="X700" s="40">
        <f t="shared" si="1387"/>
        <v>0.85653869088951573</v>
      </c>
      <c r="Y700" s="40">
        <f t="shared" si="1388"/>
        <v>1.2727545389584733</v>
      </c>
      <c r="Z700" s="29">
        <f t="shared" si="1318"/>
        <v>1.4351717258150223E-2</v>
      </c>
      <c r="AA700" s="6"/>
    </row>
    <row r="701" spans="1:27" x14ac:dyDescent="0.2">
      <c r="A701" s="24">
        <v>31835</v>
      </c>
      <c r="B701" s="4">
        <v>5.0070503486947526E-2</v>
      </c>
      <c r="C701" s="4">
        <v>7.6815684195657319E-2</v>
      </c>
      <c r="D701" s="4">
        <v>0.10066574501194592</v>
      </c>
      <c r="E701" s="4">
        <v>2.4713834573563132E-2</v>
      </c>
      <c r="F701" s="4">
        <v>5.4366071319317477E-2</v>
      </c>
      <c r="G701" s="4">
        <v>7.6426885415432633E-2</v>
      </c>
      <c r="I701" s="4">
        <v>4.3899999999999995E-2</v>
      </c>
      <c r="J701" s="4">
        <v>4.3E-3</v>
      </c>
      <c r="L701" s="23">
        <f t="shared" si="1310"/>
        <v>4.5770503486947528E-2</v>
      </c>
      <c r="M701" s="23">
        <f t="shared" si="1311"/>
        <v>2.0413834573563133E-2</v>
      </c>
      <c r="N701" s="23">
        <f t="shared" si="1312"/>
        <v>9.6365745011945919E-2</v>
      </c>
      <c r="O701" s="23">
        <f t="shared" si="1313"/>
        <v>7.2126885415432634E-2</v>
      </c>
      <c r="P701" s="40">
        <f t="shared" si="1384"/>
        <v>0.68106015686039267</v>
      </c>
      <c r="Q701" s="40">
        <f t="shared" ref="Q701" si="1433">MAX(0.25,SLOPE(M666:M701,$I666:$I701))</f>
        <v>0.84832073374195571</v>
      </c>
      <c r="R701" s="40">
        <f t="shared" ref="R701:S701" si="1434">SLOPE(N666:N701,$I666:$I701)</f>
        <v>1.3069481969002812</v>
      </c>
      <c r="S701" s="40">
        <f t="shared" si="1434"/>
        <v>1.225092892219978</v>
      </c>
      <c r="T701" s="29">
        <f t="shared" si="1321"/>
        <v>-2.2659354022306726E-2</v>
      </c>
      <c r="U701" s="43"/>
      <c r="V701" s="23">
        <f>'Conservative Formula 2025'!M701-J701</f>
        <v>3.553275447953223E-3</v>
      </c>
      <c r="W701" s="23">
        <f>'Conservative Formula 2025'!N701-J701</f>
        <v>8.808802562921289E-2</v>
      </c>
      <c r="X701" s="40">
        <f t="shared" si="1387"/>
        <v>0.82499384342762205</v>
      </c>
      <c r="Y701" s="40">
        <f t="shared" si="1388"/>
        <v>1.2921091882701781</v>
      </c>
      <c r="Z701" s="29">
        <f t="shared" si="1318"/>
        <v>-6.5062125332592591E-2</v>
      </c>
      <c r="AA701" s="6"/>
    </row>
    <row r="702" spans="1:27" x14ac:dyDescent="0.2">
      <c r="A702" s="24">
        <v>31867</v>
      </c>
      <c r="B702" s="4">
        <v>2.0307173780248933E-2</v>
      </c>
      <c r="C702" s="4">
        <v>2.2347617999812774E-2</v>
      </c>
      <c r="D702" s="4">
        <v>2.3044928126101594E-2</v>
      </c>
      <c r="E702" s="4">
        <v>2.0372246569516195E-2</v>
      </c>
      <c r="F702" s="4">
        <v>2.0849208380367079E-2</v>
      </c>
      <c r="G702" s="4">
        <v>1.87363370329936E-2</v>
      </c>
      <c r="I702" s="4">
        <v>1.6399999999999998E-2</v>
      </c>
      <c r="J702" s="4">
        <v>4.6999999999999993E-3</v>
      </c>
      <c r="L702" s="23">
        <f t="shared" si="1310"/>
        <v>1.5607173780248933E-2</v>
      </c>
      <c r="M702" s="23">
        <f t="shared" si="1311"/>
        <v>1.5672246569516195E-2</v>
      </c>
      <c r="N702" s="23">
        <f t="shared" si="1312"/>
        <v>1.8344928126101594E-2</v>
      </c>
      <c r="O702" s="23">
        <f t="shared" si="1313"/>
        <v>1.40363370329936E-2</v>
      </c>
      <c r="P702" s="40">
        <f t="shared" si="1384"/>
        <v>0.67999201695546041</v>
      </c>
      <c r="Q702" s="40">
        <f t="shared" ref="Q702" si="1435">MAX(0.25,SLOPE(M667:M702,$I667:$I702))</f>
        <v>0.84680644187482934</v>
      </c>
      <c r="R702" s="40">
        <f t="shared" ref="R702:S702" si="1436">SLOPE(N667:N702,$I667:$I702)</f>
        <v>1.3077591101849808</v>
      </c>
      <c r="S702" s="40">
        <f t="shared" si="1436"/>
        <v>1.2257906086385857</v>
      </c>
      <c r="T702" s="29">
        <f t="shared" si="1321"/>
        <v>7.9483035891890017E-3</v>
      </c>
      <c r="U702" s="43"/>
      <c r="V702" s="23">
        <f>'Conservative Formula 2025'!M702-J702</f>
        <v>-1.3151193008851987E-3</v>
      </c>
      <c r="W702" s="23">
        <f>'Conservative Formula 2025'!N702-J702</f>
        <v>3.1326853175232365E-3</v>
      </c>
      <c r="X702" s="40">
        <f t="shared" si="1387"/>
        <v>0.82486153173440069</v>
      </c>
      <c r="Y702" s="40">
        <f t="shared" si="1388"/>
        <v>1.2922728928290759</v>
      </c>
      <c r="Z702" s="29">
        <f t="shared" si="1318"/>
        <v>-4.0185700405198522E-3</v>
      </c>
      <c r="AA702" s="6"/>
    </row>
    <row r="703" spans="1:27" x14ac:dyDescent="0.2">
      <c r="A703" s="24">
        <v>31897</v>
      </c>
      <c r="B703" s="4">
        <v>-3.2394662328531054E-2</v>
      </c>
      <c r="C703" s="4">
        <v>-2.9885599611711111E-2</v>
      </c>
      <c r="D703" s="4">
        <v>-2.5571116074397438E-2</v>
      </c>
      <c r="E703" s="4">
        <v>-1.6120275321115596E-2</v>
      </c>
      <c r="F703" s="4">
        <v>-1.9296743689183327E-2</v>
      </c>
      <c r="G703" s="4">
        <v>-4.011718048140267E-4</v>
      </c>
      <c r="I703" s="4">
        <v>-2.1099999999999997E-2</v>
      </c>
      <c r="J703" s="4">
        <v>4.4000000000000003E-3</v>
      </c>
      <c r="L703" s="23">
        <f t="shared" si="1310"/>
        <v>-3.6794662328531055E-2</v>
      </c>
      <c r="M703" s="23">
        <f t="shared" si="1311"/>
        <v>-2.0520275321115597E-2</v>
      </c>
      <c r="N703" s="23">
        <f t="shared" si="1312"/>
        <v>-2.9971116074397439E-2</v>
      </c>
      <c r="O703" s="23">
        <f t="shared" si="1313"/>
        <v>-4.801171804814027E-3</v>
      </c>
      <c r="P703" s="40">
        <f t="shared" si="1384"/>
        <v>0.69146945631707579</v>
      </c>
      <c r="Q703" s="40">
        <f t="shared" ref="Q703" si="1437">MAX(0.25,SLOPE(M668:M703,$I668:$I703))</f>
        <v>0.85150442230143364</v>
      </c>
      <c r="R703" s="40">
        <f t="shared" ref="R703:S703" si="1438">SLOPE(N668:N703,$I668:$I703)</f>
        <v>1.3002242975162877</v>
      </c>
      <c r="S703" s="40">
        <f t="shared" si="1438"/>
        <v>1.2135729776127582</v>
      </c>
      <c r="T703" s="29">
        <f t="shared" si="1321"/>
        <v>-2.5754131929028312E-2</v>
      </c>
      <c r="U703" s="43"/>
      <c r="V703" s="23">
        <f>'Conservative Formula 2025'!M703-J703</f>
        <v>-2.9854202020199991E-2</v>
      </c>
      <c r="W703" s="23">
        <f>'Conservative Formula 2025'!N703-J703</f>
        <v>-3.7355490000000532E-2</v>
      </c>
      <c r="X703" s="40">
        <f t="shared" si="1387"/>
        <v>0.83401055762640608</v>
      </c>
      <c r="Y703" s="40">
        <f t="shared" si="1388"/>
        <v>1.2872048637398488</v>
      </c>
      <c r="Z703" s="29">
        <f t="shared" si="1318"/>
        <v>-7.2861738460189632E-3</v>
      </c>
      <c r="AA703" s="6"/>
    </row>
    <row r="704" spans="1:27" x14ac:dyDescent="0.2">
      <c r="A704" s="24">
        <v>31926</v>
      </c>
      <c r="B704" s="4">
        <v>6.5845885984616714E-4</v>
      </c>
      <c r="C704" s="4">
        <v>-2.2958699225026358E-3</v>
      </c>
      <c r="D704" s="4">
        <v>-4.3346935371790796E-3</v>
      </c>
      <c r="E704" s="4">
        <v>5.7986707185853081E-3</v>
      </c>
      <c r="F704" s="4">
        <v>1.0273768462131461E-2</v>
      </c>
      <c r="G704" s="4">
        <v>2.9583426114458966E-3</v>
      </c>
      <c r="I704" s="4">
        <v>1.1000000000000001E-3</v>
      </c>
      <c r="J704" s="4">
        <v>3.8E-3</v>
      </c>
      <c r="L704" s="23">
        <f t="shared" si="1310"/>
        <v>-3.1415411401538328E-3</v>
      </c>
      <c r="M704" s="23">
        <f t="shared" si="1311"/>
        <v>1.9986707185853081E-3</v>
      </c>
      <c r="N704" s="23">
        <f t="shared" si="1312"/>
        <v>-8.1346935371790791E-3</v>
      </c>
      <c r="O704" s="23">
        <f t="shared" si="1313"/>
        <v>-8.4165738855410338E-4</v>
      </c>
      <c r="P704" s="40">
        <f t="shared" si="1384"/>
        <v>0.6957060422693675</v>
      </c>
      <c r="Q704" s="40">
        <f t="shared" ref="Q704" si="1439">MAX(0.25,SLOPE(M669:M704,$I669:$I704))</f>
        <v>0.85466127926581659</v>
      </c>
      <c r="R704" s="40">
        <f t="shared" ref="R704:S704" si="1440">SLOPE(N669:N704,$I669:$I704)</f>
        <v>1.3156314936263251</v>
      </c>
      <c r="S704" s="40">
        <f t="shared" si="1440"/>
        <v>1.2083808190234864</v>
      </c>
      <c r="T704" s="29">
        <f t="shared" si="1321"/>
        <v>2.3769270823217753E-3</v>
      </c>
      <c r="U704" s="43"/>
      <c r="V704" s="23">
        <f>'Conservative Formula 2025'!M704-J704</f>
        <v>1.0878929987338441E-2</v>
      </c>
      <c r="W704" s="23">
        <f>'Conservative Formula 2025'!N704-J704</f>
        <v>1.549965628123953E-2</v>
      </c>
      <c r="X704" s="40">
        <f t="shared" si="1387"/>
        <v>0.83197295506892155</v>
      </c>
      <c r="Y704" s="40">
        <f t="shared" si="1388"/>
        <v>1.2871928888049136</v>
      </c>
      <c r="Z704" s="29">
        <f t="shared" si="1318"/>
        <v>1.0027871908341018E-3</v>
      </c>
      <c r="AA704" s="6"/>
    </row>
    <row r="705" spans="1:27" x14ac:dyDescent="0.2">
      <c r="A705" s="24">
        <v>31958</v>
      </c>
      <c r="B705" s="4">
        <v>4.6348681118571822E-2</v>
      </c>
      <c r="C705" s="4">
        <v>3.874640023295961E-2</v>
      </c>
      <c r="D705" s="4">
        <v>1.5746765597370871E-3</v>
      </c>
      <c r="E705" s="4">
        <v>5.3252763916281642E-2</v>
      </c>
      <c r="F705" s="4">
        <v>5.3019505621642482E-2</v>
      </c>
      <c r="G705" s="4">
        <v>2.4774795735774457E-2</v>
      </c>
      <c r="I705" s="4">
        <v>3.9399999999999998E-2</v>
      </c>
      <c r="J705" s="4">
        <v>4.7999999999999996E-3</v>
      </c>
      <c r="L705" s="23">
        <f t="shared" si="1310"/>
        <v>4.1548681118571823E-2</v>
      </c>
      <c r="M705" s="23">
        <f t="shared" si="1311"/>
        <v>4.8452763916281644E-2</v>
      </c>
      <c r="N705" s="23">
        <f t="shared" si="1312"/>
        <v>-3.2253234402629125E-3</v>
      </c>
      <c r="O705" s="23">
        <f t="shared" si="1313"/>
        <v>1.9974795735774459E-2</v>
      </c>
      <c r="P705" s="40">
        <f t="shared" si="1384"/>
        <v>0.69811422773113996</v>
      </c>
      <c r="Q705" s="40">
        <f t="shared" ref="Q705" si="1441">MAX(0.25,SLOPE(M670:M705,$I670:$I705))</f>
        <v>0.85828397799199363</v>
      </c>
      <c r="R705" s="40">
        <f t="shared" ref="R705:S705" si="1442">SLOPE(N670:N705,$I670:$I705)</f>
        <v>1.3026674138510799</v>
      </c>
      <c r="S705" s="40">
        <f t="shared" si="1442"/>
        <v>1.2008036084687281</v>
      </c>
      <c r="T705" s="29">
        <f t="shared" si="1321"/>
        <v>5.1167643838804837E-2</v>
      </c>
      <c r="U705" s="43"/>
      <c r="V705" s="23">
        <f>'Conservative Formula 2025'!M705-J705</f>
        <v>4.9561867375492202E-2</v>
      </c>
      <c r="W705" s="23">
        <f>'Conservative Formula 2025'!N705-J705</f>
        <v>-4.3884572122862651E-4</v>
      </c>
      <c r="X705" s="40">
        <f t="shared" si="1387"/>
        <v>0.83511685626421284</v>
      </c>
      <c r="Y705" s="40">
        <f t="shared" si="1388"/>
        <v>1.2748262138406072</v>
      </c>
      <c r="Z705" s="29">
        <f t="shared" si="1318"/>
        <v>5.9912420929674255E-2</v>
      </c>
      <c r="AA705" s="6"/>
    </row>
    <row r="706" spans="1:27" x14ac:dyDescent="0.2">
      <c r="A706" s="24">
        <v>31989</v>
      </c>
      <c r="B706" s="4">
        <v>3.9201522268042632E-2</v>
      </c>
      <c r="C706" s="4">
        <v>3.7303928079733151E-2</v>
      </c>
      <c r="D706" s="4">
        <v>2.8304255450502636E-2</v>
      </c>
      <c r="E706" s="4">
        <v>3.0623837892434169E-2</v>
      </c>
      <c r="F706" s="4">
        <v>5.5839684082637842E-2</v>
      </c>
      <c r="G706" s="4">
        <v>5.6454150482614152E-2</v>
      </c>
      <c r="I706" s="4">
        <v>3.85E-2</v>
      </c>
      <c r="J706" s="4">
        <v>4.5999999999999999E-3</v>
      </c>
      <c r="L706" s="23">
        <f t="shared" si="1310"/>
        <v>3.4601522268042632E-2</v>
      </c>
      <c r="M706" s="23">
        <f t="shared" si="1311"/>
        <v>2.6023837892434169E-2</v>
      </c>
      <c r="N706" s="23">
        <f t="shared" si="1312"/>
        <v>2.3704255450502636E-2</v>
      </c>
      <c r="O706" s="23">
        <f t="shared" si="1313"/>
        <v>5.1854150482614152E-2</v>
      </c>
      <c r="P706" s="40">
        <f t="shared" si="1384"/>
        <v>0.69670695419827955</v>
      </c>
      <c r="Q706" s="40">
        <f t="shared" ref="Q706" si="1443">MAX(0.25,SLOPE(M671:M706,$I671:$I706))</f>
        <v>0.86052667015292172</v>
      </c>
      <c r="R706" s="40">
        <f t="shared" ref="R706:S706" si="1444">SLOPE(N671:N706,$I671:$I706)</f>
        <v>1.2761670222201413</v>
      </c>
      <c r="S706" s="40">
        <f t="shared" si="1444"/>
        <v>1.1973727043957636</v>
      </c>
      <c r="T706" s="29">
        <f t="shared" si="1321"/>
        <v>9.2527344744245399E-3</v>
      </c>
      <c r="U706" s="43"/>
      <c r="V706" s="23">
        <f>'Conservative Formula 2025'!M706-J706</f>
        <v>4.0046199999999192E-2</v>
      </c>
      <c r="W706" s="23">
        <f>'Conservative Formula 2025'!N706-J706</f>
        <v>3.0135237209489345E-2</v>
      </c>
      <c r="X706" s="40">
        <f t="shared" si="1387"/>
        <v>0.83831115185362581</v>
      </c>
      <c r="Y706" s="40">
        <f t="shared" si="1388"/>
        <v>1.2552753222646165</v>
      </c>
      <c r="Z706" s="29">
        <f t="shared" si="1318"/>
        <v>2.4314107889094272E-2</v>
      </c>
      <c r="AA706" s="6"/>
    </row>
    <row r="707" spans="1:27" x14ac:dyDescent="0.2">
      <c r="A707" s="24">
        <v>32020</v>
      </c>
      <c r="B707" s="4">
        <v>3.9630655655897851E-2</v>
      </c>
      <c r="C707" s="4">
        <v>2.9989680981994171E-2</v>
      </c>
      <c r="D707" s="4">
        <v>2.7417880224825053E-2</v>
      </c>
      <c r="E707" s="4">
        <v>4.5610879575369578E-2</v>
      </c>
      <c r="F707" s="4">
        <v>3.5584170332233933E-2</v>
      </c>
      <c r="G707" s="4">
        <v>4.2872412734666243E-2</v>
      </c>
      <c r="I707" s="4">
        <v>3.5200000000000002E-2</v>
      </c>
      <c r="J707" s="4">
        <v>4.6999999999999993E-3</v>
      </c>
      <c r="L707" s="23">
        <f t="shared" si="1310"/>
        <v>3.4930655655897855E-2</v>
      </c>
      <c r="M707" s="23">
        <f t="shared" si="1311"/>
        <v>4.0910879575369583E-2</v>
      </c>
      <c r="N707" s="23">
        <f t="shared" si="1312"/>
        <v>2.2717880224825054E-2</v>
      </c>
      <c r="O707" s="23">
        <f t="shared" si="1313"/>
        <v>3.8172412734666247E-2</v>
      </c>
      <c r="P707" s="40">
        <f t="shared" si="1384"/>
        <v>0.70884934829785751</v>
      </c>
      <c r="Q707" s="40">
        <f t="shared" ref="Q707" si="1445">MAX(0.25,SLOPE(M672:M707,$I672:$I707))</f>
        <v>0.86378259930831502</v>
      </c>
      <c r="R707" s="40">
        <f t="shared" ref="R707:S707" si="1446">SLOPE(N672:N707,$I672:$I707)</f>
        <v>1.2470321381300564</v>
      </c>
      <c r="S707" s="40">
        <f t="shared" si="1446"/>
        <v>1.1748795480120291</v>
      </c>
      <c r="T707" s="29">
        <f t="shared" si="1321"/>
        <v>2.3998339566445134E-2</v>
      </c>
      <c r="U707" s="43"/>
      <c r="V707" s="23">
        <f>'Conservative Formula 2025'!M707-J707</f>
        <v>1.9225732405622125E-2</v>
      </c>
      <c r="W707" s="23">
        <f>'Conservative Formula 2025'!N707-J707</f>
        <v>3.5011006363048144E-2</v>
      </c>
      <c r="X707" s="40">
        <f t="shared" si="1387"/>
        <v>0.86297632750376807</v>
      </c>
      <c r="Y707" s="40">
        <f t="shared" si="1388"/>
        <v>1.185033243115474</v>
      </c>
      <c r="Z707" s="29">
        <f t="shared" si="1318"/>
        <v>-4.9572114488090936E-3</v>
      </c>
      <c r="AA707" s="6"/>
    </row>
    <row r="708" spans="1:27" x14ac:dyDescent="0.2">
      <c r="A708" s="24">
        <v>32050</v>
      </c>
      <c r="B708" s="4">
        <v>-1.1492142598796495E-2</v>
      </c>
      <c r="C708" s="4">
        <v>-1.4518325145731259E-2</v>
      </c>
      <c r="D708" s="4">
        <v>-2.8777252054298486E-2</v>
      </c>
      <c r="E708" s="4">
        <v>-2.5916235418693478E-2</v>
      </c>
      <c r="F708" s="4">
        <v>-2.2924056529949555E-2</v>
      </c>
      <c r="G708" s="4">
        <v>-1.1796923189127173E-2</v>
      </c>
      <c r="I708" s="4">
        <v>-2.5899999999999999E-2</v>
      </c>
      <c r="J708" s="4">
        <v>4.5000000000000005E-3</v>
      </c>
      <c r="L708" s="23">
        <f t="shared" ref="L708:L771" si="1447">B708-$J708</f>
        <v>-1.5992142598796496E-2</v>
      </c>
      <c r="M708" s="23">
        <f t="shared" ref="M708:M771" si="1448">E708-$J708</f>
        <v>-3.0416235418693479E-2</v>
      </c>
      <c r="N708" s="23">
        <f t="shared" ref="N708:N771" si="1449">D708-$J708</f>
        <v>-3.327725205429849E-2</v>
      </c>
      <c r="O708" s="23">
        <f t="shared" ref="O708:O771" si="1450">G708-$J708</f>
        <v>-1.6296923189127174E-2</v>
      </c>
      <c r="P708" s="40">
        <f t="shared" si="1384"/>
        <v>0.71722134919930169</v>
      </c>
      <c r="Q708" s="40">
        <f t="shared" ref="Q708" si="1451">MAX(0.25,SLOPE(M673:M708,$I673:$I708))</f>
        <v>0.8751095933289007</v>
      </c>
      <c r="R708" s="40">
        <f t="shared" ref="R708:S708" si="1452">SLOPE(N673:N708,$I673:$I708)</f>
        <v>1.2338249818703197</v>
      </c>
      <c r="S708" s="40">
        <f t="shared" si="1452"/>
        <v>1.1587909787182151</v>
      </c>
      <c r="T708" s="29">
        <f t="shared" si="1321"/>
        <v>-8.6086199567959251E-3</v>
      </c>
      <c r="U708" s="43"/>
      <c r="V708" s="23">
        <f>'Conservative Formula 2025'!M708-J708</f>
        <v>-1.8147500233343602E-2</v>
      </c>
      <c r="W708" s="23">
        <f>'Conservative Formula 2025'!N708-J708</f>
        <v>-3.8000322161192479E-2</v>
      </c>
      <c r="X708" s="40">
        <f t="shared" si="1387"/>
        <v>0.87311975034962497</v>
      </c>
      <c r="Y708" s="40">
        <f t="shared" si="1388"/>
        <v>1.1698518132779381</v>
      </c>
      <c r="Z708" s="29">
        <f t="shared" si="1318"/>
        <v>1.1037916389494428E-2</v>
      </c>
      <c r="AA708" s="6"/>
    </row>
    <row r="709" spans="1:27" x14ac:dyDescent="0.2">
      <c r="A709" s="24">
        <v>32080</v>
      </c>
      <c r="B709" s="4">
        <v>-0.2100466523304334</v>
      </c>
      <c r="C709" s="4">
        <v>-0.29784974898019145</v>
      </c>
      <c r="D709" s="4">
        <v>-0.34528832113706043</v>
      </c>
      <c r="E709" s="4">
        <v>-0.16572305513185803</v>
      </c>
      <c r="F709" s="4">
        <v>-0.2351473039938573</v>
      </c>
      <c r="G709" s="4">
        <v>-0.2834144402873443</v>
      </c>
      <c r="I709" s="4">
        <v>-0.2324</v>
      </c>
      <c r="J709" s="4">
        <v>6.0000000000000001E-3</v>
      </c>
      <c r="L709" s="23">
        <f t="shared" si="1447"/>
        <v>-0.21604665233043341</v>
      </c>
      <c r="M709" s="23">
        <f t="shared" si="1448"/>
        <v>-0.17172305513185804</v>
      </c>
      <c r="N709" s="23">
        <f t="shared" si="1449"/>
        <v>-0.35128832113706043</v>
      </c>
      <c r="O709" s="23">
        <f t="shared" si="1450"/>
        <v>-0.28941444028734431</v>
      </c>
      <c r="P709" s="40">
        <f t="shared" si="1384"/>
        <v>0.82828882964523187</v>
      </c>
      <c r="Q709" s="40">
        <f t="shared" ref="Q709" si="1453">MAX(0.25,SLOPE(M674:M709,$I674:$I709))</f>
        <v>0.81967756155271299</v>
      </c>
      <c r="R709" s="40">
        <f t="shared" ref="R709:S709" si="1454">SLOPE(N674:N709,$I674:$I709)</f>
        <v>1.3274824623360928</v>
      </c>
      <c r="S709" s="40">
        <f t="shared" si="1454"/>
        <v>1.1911952668933614</v>
      </c>
      <c r="T709" s="29">
        <f t="shared" si="1321"/>
        <v>1.8506371910243624E-2</v>
      </c>
      <c r="U709" s="43"/>
      <c r="V709" s="23">
        <f>'Conservative Formula 2025'!M709-J709</f>
        <v>-0.2311614700000002</v>
      </c>
      <c r="W709" s="23">
        <f>'Conservative Formula 2025'!N709-J709</f>
        <v>-0.31816175000000024</v>
      </c>
      <c r="X709" s="40">
        <f t="shared" si="1387"/>
        <v>0.94378190585022359</v>
      </c>
      <c r="Y709" s="40">
        <f t="shared" si="1388"/>
        <v>1.2300720835574721</v>
      </c>
      <c r="Z709" s="29">
        <f t="shared" ref="Z709:Z772" si="1455">V709/$X708-W709/$Y708</f>
        <v>7.2141114080234159E-3</v>
      </c>
      <c r="AA709" s="6"/>
    </row>
    <row r="710" spans="1:27" x14ac:dyDescent="0.2">
      <c r="A710" s="24">
        <v>32111</v>
      </c>
      <c r="B710" s="4">
        <v>-2.1386856900087237E-2</v>
      </c>
      <c r="C710" s="4">
        <v>-5.4426490032411956E-2</v>
      </c>
      <c r="D710" s="4">
        <v>-7.2645146346370204E-2</v>
      </c>
      <c r="E710" s="4">
        <v>-8.0687002958401255E-2</v>
      </c>
      <c r="F710" s="4">
        <v>-7.55665227491924E-2</v>
      </c>
      <c r="G710" s="4">
        <v>-7.2542468551737516E-2</v>
      </c>
      <c r="I710" s="4">
        <v>-7.7699999999999991E-2</v>
      </c>
      <c r="J710" s="4">
        <v>3.4999999999999996E-3</v>
      </c>
      <c r="L710" s="23">
        <f t="shared" si="1447"/>
        <v>-2.4886856900087236E-2</v>
      </c>
      <c r="M710" s="23">
        <f t="shared" si="1448"/>
        <v>-8.4187002958401258E-2</v>
      </c>
      <c r="N710" s="23">
        <f t="shared" si="1449"/>
        <v>-7.6145146346370207E-2</v>
      </c>
      <c r="O710" s="23">
        <f t="shared" si="1450"/>
        <v>-7.6042468551737519E-2</v>
      </c>
      <c r="P710" s="40">
        <f t="shared" si="1384"/>
        <v>0.80768814310026571</v>
      </c>
      <c r="Q710" s="40">
        <f t="shared" ref="Q710" si="1456">MAX(0.25,SLOPE(M675:M710,$I675:$I710))</f>
        <v>0.83650582744418878</v>
      </c>
      <c r="R710" s="40">
        <f t="shared" ref="R710:S710" si="1457">SLOPE(N675:N710,$I675:$I710)</f>
        <v>1.2934226608707982</v>
      </c>
      <c r="S710" s="40">
        <f t="shared" si="1457"/>
        <v>1.1768804727727342</v>
      </c>
      <c r="T710" s="29">
        <f t="shared" ref="T710:T773" si="1458">(L710/$P709+M710/$Q709)/2-(N710/$R709+O710/$S709)/2</f>
        <v>-5.7779457780614898E-3</v>
      </c>
      <c r="U710" s="43"/>
      <c r="V710" s="23">
        <f>'Conservative Formula 2025'!M710-J710</f>
        <v>-6.3861553305873564E-2</v>
      </c>
      <c r="W710" s="23">
        <f>'Conservative Formula 2025'!N710-J710</f>
        <v>-6.6542197943848247E-2</v>
      </c>
      <c r="X710" s="40">
        <f t="shared" si="1387"/>
        <v>0.94292053257719322</v>
      </c>
      <c r="Y710" s="40">
        <f t="shared" si="1388"/>
        <v>1.1979246622624689</v>
      </c>
      <c r="Z710" s="29">
        <f t="shared" si="1455"/>
        <v>-1.3569405805387527E-2</v>
      </c>
      <c r="AA710" s="6"/>
    </row>
    <row r="711" spans="1:27" x14ac:dyDescent="0.2">
      <c r="A711" s="24">
        <v>32142</v>
      </c>
      <c r="B711" s="4">
        <v>5.0611327316733234E-2</v>
      </c>
      <c r="C711" s="4">
        <v>8.2773617280811784E-2</v>
      </c>
      <c r="D711" s="4">
        <v>8.5360909499160531E-2</v>
      </c>
      <c r="E711" s="4">
        <v>3.9229631912824248E-2</v>
      </c>
      <c r="F711" s="4">
        <v>8.9785200042323599E-2</v>
      </c>
      <c r="G711" s="4">
        <v>0.11353428687897504</v>
      </c>
      <c r="I711" s="4">
        <v>6.8099999999999994E-2</v>
      </c>
      <c r="J711" s="4">
        <v>3.9000000000000003E-3</v>
      </c>
      <c r="L711" s="23">
        <f t="shared" si="1447"/>
        <v>4.6711327316733234E-2</v>
      </c>
      <c r="M711" s="23">
        <f t="shared" si="1448"/>
        <v>3.5329631912824247E-2</v>
      </c>
      <c r="N711" s="23">
        <f t="shared" si="1449"/>
        <v>8.146090949916053E-2</v>
      </c>
      <c r="O711" s="23">
        <f t="shared" si="1450"/>
        <v>0.10963428687897504</v>
      </c>
      <c r="P711" s="40">
        <f t="shared" si="1384"/>
        <v>0.80199005938108026</v>
      </c>
      <c r="Q711" s="40">
        <f t="shared" ref="Q711" si="1459">MAX(0.25,SLOPE(M676:M711,$I676:$I711))</f>
        <v>0.8254294372246056</v>
      </c>
      <c r="R711" s="40">
        <f t="shared" ref="R711:S711" si="1460">SLOPE(N676:N711,$I676:$I711)</f>
        <v>1.2974160095795166</v>
      </c>
      <c r="S711" s="40">
        <f t="shared" si="1460"/>
        <v>1.1913381216144723</v>
      </c>
      <c r="T711" s="29">
        <f t="shared" si="1458"/>
        <v>-2.8034718153964508E-2</v>
      </c>
      <c r="U711" s="43"/>
      <c r="V711" s="23">
        <f>'Conservative Formula 2025'!M711-J711</f>
        <v>9.2674136227332685E-2</v>
      </c>
      <c r="W711" s="23">
        <f>'Conservative Formula 2025'!N711-J711</f>
        <v>6.8045404488171327E-2</v>
      </c>
      <c r="X711" s="40">
        <f t="shared" si="1387"/>
        <v>0.95382817861849201</v>
      </c>
      <c r="Y711" s="40">
        <f t="shared" si="1388"/>
        <v>1.1970516441561851</v>
      </c>
      <c r="Z711" s="29">
        <f t="shared" si="1455"/>
        <v>4.1481401618006168E-2</v>
      </c>
      <c r="AA711" s="6"/>
    </row>
    <row r="712" spans="1:27" x14ac:dyDescent="0.2">
      <c r="A712" s="24">
        <v>32171</v>
      </c>
      <c r="B712" s="4">
        <v>4.5101014385327431E-2</v>
      </c>
      <c r="C712" s="4">
        <v>6.0062781688844158E-2</v>
      </c>
      <c r="D712" s="4">
        <v>4.710923275517187E-2</v>
      </c>
      <c r="E712" s="4">
        <v>6.1679091675292286E-2</v>
      </c>
      <c r="F712" s="4">
        <v>4.0160983301518183E-2</v>
      </c>
      <c r="G712" s="4">
        <v>1.3056182071856881E-2</v>
      </c>
      <c r="I712" s="4">
        <v>4.2099999999999999E-2</v>
      </c>
      <c r="J712" s="4">
        <v>2.8999999999999998E-3</v>
      </c>
      <c r="L712" s="23">
        <f t="shared" si="1447"/>
        <v>4.2201014385327432E-2</v>
      </c>
      <c r="M712" s="23">
        <f t="shared" si="1448"/>
        <v>5.8779091675292286E-2</v>
      </c>
      <c r="N712" s="23">
        <f t="shared" si="1449"/>
        <v>4.4209232755171871E-2</v>
      </c>
      <c r="O712" s="23">
        <f t="shared" si="1450"/>
        <v>1.0156182071856881E-2</v>
      </c>
      <c r="P712" s="40">
        <f t="shared" si="1384"/>
        <v>0.79842975571293839</v>
      </c>
      <c r="Q712" s="40">
        <f t="shared" ref="Q712" si="1461">MAX(0.25,SLOPE(M677:M712,$I677:$I712))</f>
        <v>0.84139145425588069</v>
      </c>
      <c r="R712" s="40">
        <f t="shared" ref="R712:S712" si="1462">SLOPE(N677:N712,$I677:$I712)</f>
        <v>1.2673531521047026</v>
      </c>
      <c r="S712" s="40">
        <f t="shared" si="1462"/>
        <v>1.1714130335661406</v>
      </c>
      <c r="T712" s="29">
        <f t="shared" si="1458"/>
        <v>4.061541743075861E-2</v>
      </c>
      <c r="U712" s="43"/>
      <c r="V712" s="23">
        <f>'Conservative Formula 2025'!M712-J712</f>
        <v>5.1576859999998961E-2</v>
      </c>
      <c r="W712" s="23">
        <f>'Conservative Formula 2025'!N712-J712</f>
        <v>5.5808879999999297E-2</v>
      </c>
      <c r="X712" s="40">
        <f t="shared" si="1387"/>
        <v>0.97770304228754135</v>
      </c>
      <c r="Y712" s="40">
        <f t="shared" si="1388"/>
        <v>1.1764726904958753</v>
      </c>
      <c r="Z712" s="29">
        <f t="shared" si="1455"/>
        <v>7.4515851199837002E-3</v>
      </c>
      <c r="AA712" s="6"/>
    </row>
    <row r="713" spans="1:27" x14ac:dyDescent="0.2">
      <c r="A713" s="24">
        <v>32202</v>
      </c>
      <c r="B713" s="4">
        <v>6.7119683158863186E-2</v>
      </c>
      <c r="C713" s="4">
        <v>9.7235962842702639E-2</v>
      </c>
      <c r="D713" s="4">
        <v>8.0649153795448569E-2</v>
      </c>
      <c r="E713" s="4">
        <v>1.4740239333009386E-2</v>
      </c>
      <c r="F713" s="4">
        <v>6.9061179308166354E-2</v>
      </c>
      <c r="G713" s="4">
        <v>8.1174254040893734E-2</v>
      </c>
      <c r="I713" s="4">
        <v>4.7500000000000001E-2</v>
      </c>
      <c r="J713" s="4">
        <v>4.5999999999999999E-3</v>
      </c>
      <c r="L713" s="23">
        <f t="shared" si="1447"/>
        <v>6.2519683158863193E-2</v>
      </c>
      <c r="M713" s="23">
        <f t="shared" si="1448"/>
        <v>1.0140239333009386E-2</v>
      </c>
      <c r="N713" s="23">
        <f t="shared" si="1449"/>
        <v>7.6049153795448576E-2</v>
      </c>
      <c r="O713" s="23">
        <f t="shared" si="1450"/>
        <v>7.6574254040893741E-2</v>
      </c>
      <c r="P713" s="40">
        <f t="shared" si="1384"/>
        <v>0.80449929830837963</v>
      </c>
      <c r="Q713" s="40">
        <f t="shared" ref="Q713" si="1463">MAX(0.25,SLOPE(M678:M713,$I678:$I713))</f>
        <v>0.83159823277891354</v>
      </c>
      <c r="R713" s="40">
        <f t="shared" ref="R713:S713" si="1464">SLOPE(N678:N713,$I678:$I713)</f>
        <v>1.2762846671121932</v>
      </c>
      <c r="S713" s="40">
        <f t="shared" si="1464"/>
        <v>1.1790150288947558</v>
      </c>
      <c r="T713" s="29">
        <f t="shared" si="1458"/>
        <v>-1.7510184630677106E-2</v>
      </c>
      <c r="U713" s="43"/>
      <c r="V713" s="23">
        <f>'Conservative Formula 2025'!M713-J713</f>
        <v>2.9564861963600579E-2</v>
      </c>
      <c r="W713" s="23">
        <f>'Conservative Formula 2025'!N713-J713</f>
        <v>8.6269452791600754E-2</v>
      </c>
      <c r="X713" s="40">
        <f t="shared" si="1387"/>
        <v>0.9710433398490077</v>
      </c>
      <c r="Y713" s="40">
        <f t="shared" si="1388"/>
        <v>1.1897702206598662</v>
      </c>
      <c r="Z713" s="29">
        <f t="shared" si="1455"/>
        <v>-4.3089801899028057E-2</v>
      </c>
      <c r="AA713" s="6"/>
    </row>
    <row r="714" spans="1:27" x14ac:dyDescent="0.2">
      <c r="A714" s="24">
        <v>32233</v>
      </c>
      <c r="B714" s="4">
        <v>2.7142644352327272E-2</v>
      </c>
      <c r="C714" s="4">
        <v>4.5406287003638912E-2</v>
      </c>
      <c r="D714" s="4">
        <v>3.4530408741554552E-2</v>
      </c>
      <c r="E714" s="4">
        <v>-4.1283892700421654E-2</v>
      </c>
      <c r="F714" s="4">
        <v>-1.9364879862947659E-2</v>
      </c>
      <c r="G714" s="4">
        <v>-1.1609229213226824E-2</v>
      </c>
      <c r="I714" s="4">
        <v>-2.2700000000000001E-2</v>
      </c>
      <c r="J714" s="4">
        <v>4.4000000000000003E-3</v>
      </c>
      <c r="L714" s="23">
        <f t="shared" si="1447"/>
        <v>2.2742644352327271E-2</v>
      </c>
      <c r="M714" s="23">
        <f t="shared" si="1448"/>
        <v>-4.5683892700421655E-2</v>
      </c>
      <c r="N714" s="23">
        <f t="shared" si="1449"/>
        <v>3.0130408741554551E-2</v>
      </c>
      <c r="O714" s="23">
        <f t="shared" si="1450"/>
        <v>-1.6009229213226825E-2</v>
      </c>
      <c r="P714" s="40">
        <f t="shared" si="1384"/>
        <v>0.7961980920003443</v>
      </c>
      <c r="Q714" s="40">
        <f t="shared" ref="Q714" si="1465">MAX(0.25,SLOPE(M679:M714,$I679:$I714))</f>
        <v>0.84023117925447155</v>
      </c>
      <c r="R714" s="40">
        <f t="shared" ref="R714:S714" si="1466">SLOPE(N679:N714,$I679:$I714)</f>
        <v>1.2558138563629122</v>
      </c>
      <c r="S714" s="40">
        <f t="shared" si="1466"/>
        <v>1.1737755280843674</v>
      </c>
      <c r="T714" s="29">
        <f t="shared" si="1458"/>
        <v>-1.8347582947348028E-2</v>
      </c>
      <c r="U714" s="43"/>
      <c r="V714" s="23">
        <f>'Conservative Formula 2025'!M714-J714</f>
        <v>-1.6773659220490164E-2</v>
      </c>
      <c r="W714" s="23">
        <f>'Conservative Formula 2025'!N714-J714</f>
        <v>7.5000292981463748E-3</v>
      </c>
      <c r="X714" s="40">
        <f t="shared" si="1387"/>
        <v>0.97582026857928095</v>
      </c>
      <c r="Y714" s="40">
        <f t="shared" si="1388"/>
        <v>1.17489933184458</v>
      </c>
      <c r="Z714" s="29">
        <f t="shared" si="1455"/>
        <v>-2.3577615124899191E-2</v>
      </c>
      <c r="AA714" s="6"/>
    </row>
    <row r="715" spans="1:27" x14ac:dyDescent="0.2">
      <c r="A715" s="24">
        <v>32262</v>
      </c>
      <c r="B715" s="4">
        <v>1.4765579222674852E-2</v>
      </c>
      <c r="C715" s="4">
        <v>1.2266382344129356E-2</v>
      </c>
      <c r="D715" s="4">
        <v>1.8852771645287536E-2</v>
      </c>
      <c r="E715" s="4">
        <v>1.1014988071088139E-2</v>
      </c>
      <c r="F715" s="4">
        <v>4.365942133704559E-3</v>
      </c>
      <c r="G715" s="4">
        <v>1.527627462910508E-2</v>
      </c>
      <c r="I715" s="4">
        <v>5.6000000000000008E-3</v>
      </c>
      <c r="J715" s="4">
        <v>4.5999999999999999E-3</v>
      </c>
      <c r="L715" s="23">
        <f t="shared" si="1447"/>
        <v>1.0165579222674852E-2</v>
      </c>
      <c r="M715" s="23">
        <f t="shared" si="1448"/>
        <v>6.4149880710881388E-3</v>
      </c>
      <c r="N715" s="23">
        <f t="shared" si="1449"/>
        <v>1.4252771645287536E-2</v>
      </c>
      <c r="O715" s="23">
        <f t="shared" si="1450"/>
        <v>1.067627462910508E-2</v>
      </c>
      <c r="P715" s="40">
        <f t="shared" si="1384"/>
        <v>0.79889660470762658</v>
      </c>
      <c r="Q715" s="40">
        <f t="shared" ref="Q715" si="1467">MAX(0.25,SLOPE(M680:M715,$I680:$I715))</f>
        <v>0.84067860686069562</v>
      </c>
      <c r="R715" s="40">
        <f t="shared" ref="R715:S715" si="1468">SLOPE(N680:N715,$I680:$I715)</f>
        <v>1.2525131117312476</v>
      </c>
      <c r="S715" s="40">
        <f t="shared" si="1468"/>
        <v>1.171572106682589</v>
      </c>
      <c r="T715" s="29">
        <f t="shared" si="1458"/>
        <v>-2.1329885593375161E-5</v>
      </c>
      <c r="U715" s="43"/>
      <c r="V715" s="23">
        <f>'Conservative Formula 2025'!M715-J715</f>
        <v>2.6245099999996843E-3</v>
      </c>
      <c r="W715" s="23">
        <f>'Conservative Formula 2025'!N715-J715</f>
        <v>4.7294949495151756E-4</v>
      </c>
      <c r="X715" s="40">
        <f t="shared" si="1387"/>
        <v>0.97854630709642831</v>
      </c>
      <c r="Y715" s="40">
        <f t="shared" si="1388"/>
        <v>1.1709685038997648</v>
      </c>
      <c r="Z715" s="29">
        <f t="shared" si="1455"/>
        <v>2.2869977166987106E-3</v>
      </c>
      <c r="AA715" s="6"/>
    </row>
    <row r="716" spans="1:27" x14ac:dyDescent="0.2">
      <c r="A716" s="24">
        <v>32294</v>
      </c>
      <c r="B716" s="4">
        <v>-9.5814972982337654E-3</v>
      </c>
      <c r="C716" s="4">
        <v>-1.021372031735357E-2</v>
      </c>
      <c r="D716" s="4">
        <v>-3.6987475657371816E-2</v>
      </c>
      <c r="E716" s="4">
        <v>2.1304391782369203E-2</v>
      </c>
      <c r="F716" s="4">
        <v>-7.2468124792690602E-4</v>
      </c>
      <c r="G716" s="4">
        <v>-1.4647366997503464E-2</v>
      </c>
      <c r="I716" s="4">
        <v>-2.8999999999999998E-3</v>
      </c>
      <c r="J716" s="4">
        <v>5.1000000000000004E-3</v>
      </c>
      <c r="L716" s="23">
        <f t="shared" si="1447"/>
        <v>-1.4681497298233766E-2</v>
      </c>
      <c r="M716" s="23">
        <f t="shared" si="1448"/>
        <v>1.6204391782369203E-2</v>
      </c>
      <c r="N716" s="23">
        <f t="shared" si="1449"/>
        <v>-4.2087475657371816E-2</v>
      </c>
      <c r="O716" s="23">
        <f t="shared" si="1450"/>
        <v>-1.9747366997503464E-2</v>
      </c>
      <c r="P716" s="40">
        <f t="shared" si="1384"/>
        <v>0.80638909120268887</v>
      </c>
      <c r="Q716" s="40">
        <f t="shared" ref="Q716" si="1469">MAX(0.25,SLOPE(M681:M716,$I681:$I716))</f>
        <v>0.83781070723986273</v>
      </c>
      <c r="R716" s="40">
        <f t="shared" ref="R716:S716" si="1470">SLOPE(N681:N716,$I681:$I716)</f>
        <v>1.2664179740900967</v>
      </c>
      <c r="S716" s="40">
        <f t="shared" si="1470"/>
        <v>1.1740309503889717</v>
      </c>
      <c r="T716" s="29">
        <f t="shared" si="1458"/>
        <v>2.5678009362964778E-2</v>
      </c>
      <c r="U716" s="43"/>
      <c r="V716" s="23">
        <f>'Conservative Formula 2025'!M716-J716</f>
        <v>7.4068448461309597E-3</v>
      </c>
      <c r="W716" s="23">
        <f>'Conservative Formula 2025'!N716-J716</f>
        <v>-2.860208615034783E-3</v>
      </c>
      <c r="X716" s="40">
        <f t="shared" si="1387"/>
        <v>0.97460445314528543</v>
      </c>
      <c r="Y716" s="40">
        <f t="shared" si="1388"/>
        <v>1.1795029259391014</v>
      </c>
      <c r="Z716" s="29">
        <f t="shared" si="1455"/>
        <v>1.0011833652143358E-2</v>
      </c>
      <c r="AA716" s="6"/>
    </row>
    <row r="717" spans="1:27" x14ac:dyDescent="0.2">
      <c r="A717" s="24">
        <v>32324</v>
      </c>
      <c r="B717" s="4">
        <v>6.0821293698221313E-2</v>
      </c>
      <c r="C717" s="4">
        <v>7.2785951858188369E-2</v>
      </c>
      <c r="D717" s="4">
        <v>5.7711667982568882E-2</v>
      </c>
      <c r="E717" s="4">
        <v>3.5755023078995585E-2</v>
      </c>
      <c r="F717" s="4">
        <v>5.5693817785767541E-2</v>
      </c>
      <c r="G717" s="4">
        <v>7.0206345696574468E-2</v>
      </c>
      <c r="I717" s="4">
        <v>4.7899999999999998E-2</v>
      </c>
      <c r="J717" s="4">
        <v>4.8999999999999998E-3</v>
      </c>
      <c r="L717" s="23">
        <f t="shared" si="1447"/>
        <v>5.5921293698221311E-2</v>
      </c>
      <c r="M717" s="23">
        <f t="shared" si="1448"/>
        <v>3.0855023078995583E-2</v>
      </c>
      <c r="N717" s="23">
        <f t="shared" si="1449"/>
        <v>5.281166798256888E-2</v>
      </c>
      <c r="O717" s="23">
        <f t="shared" si="1450"/>
        <v>6.5306345696574467E-2</v>
      </c>
      <c r="P717" s="40">
        <f t="shared" si="1384"/>
        <v>0.80988306463251436</v>
      </c>
      <c r="Q717" s="40">
        <f t="shared" ref="Q717" si="1471">MAX(0.25,SLOPE(M682:M717,$I682:$I717))</f>
        <v>0.83454270717147394</v>
      </c>
      <c r="R717" s="40">
        <f t="shared" ref="R717:S717" si="1472">SLOPE(N682:N717,$I682:$I717)</f>
        <v>1.2680696730636856</v>
      </c>
      <c r="S717" s="40">
        <f t="shared" si="1472"/>
        <v>1.1770813279977741</v>
      </c>
      <c r="T717" s="29">
        <f t="shared" si="1458"/>
        <v>4.4242909751893086E-3</v>
      </c>
      <c r="U717" s="43"/>
      <c r="V717" s="23">
        <f>'Conservative Formula 2025'!M717-J717</f>
        <v>2.5749635746625268E-2</v>
      </c>
      <c r="W717" s="23">
        <f>'Conservative Formula 2025'!N717-J717</f>
        <v>8.7768019973737302E-2</v>
      </c>
      <c r="X717" s="40">
        <f t="shared" si="1387"/>
        <v>0.96674599776718295</v>
      </c>
      <c r="Y717" s="40">
        <f t="shared" si="1388"/>
        <v>1.1922755870009574</v>
      </c>
      <c r="Z717" s="29">
        <f t="shared" si="1455"/>
        <v>-4.7990422161727081E-2</v>
      </c>
      <c r="AA717" s="6"/>
    </row>
    <row r="718" spans="1:27" x14ac:dyDescent="0.2">
      <c r="A718" s="24">
        <v>32353</v>
      </c>
      <c r="B718" s="4">
        <v>-8.9845361399532031E-4</v>
      </c>
      <c r="C718" s="4">
        <v>-8.7323441562422444E-3</v>
      </c>
      <c r="D718" s="4">
        <v>-1.0004237879809752E-2</v>
      </c>
      <c r="E718" s="4">
        <v>6.3667103779097012E-4</v>
      </c>
      <c r="F718" s="4">
        <v>-4.9838537131050575E-3</v>
      </c>
      <c r="G718" s="4">
        <v>-2.5613555507826735E-2</v>
      </c>
      <c r="I718" s="4">
        <v>-1.2500000000000001E-2</v>
      </c>
      <c r="J718" s="4">
        <v>5.1000000000000004E-3</v>
      </c>
      <c r="L718" s="23">
        <f t="shared" si="1447"/>
        <v>-5.9984536139953207E-3</v>
      </c>
      <c r="M718" s="23">
        <f t="shared" si="1448"/>
        <v>-4.4633289622090302E-3</v>
      </c>
      <c r="N718" s="23">
        <f t="shared" si="1449"/>
        <v>-1.5104237879809752E-2</v>
      </c>
      <c r="O718" s="23">
        <f t="shared" si="1450"/>
        <v>-3.0713555507826736E-2</v>
      </c>
      <c r="P718" s="40">
        <f t="shared" si="1384"/>
        <v>0.81164228778387693</v>
      </c>
      <c r="Q718" s="40">
        <f t="shared" ref="Q718" si="1473">MAX(0.25,SLOPE(M683:M718,$I683:$I718))</f>
        <v>0.83192565704894406</v>
      </c>
      <c r="R718" s="40">
        <f t="shared" ref="R718:S718" si="1474">SLOPE(N683:N718,$I683:$I718)</f>
        <v>1.2714314596089917</v>
      </c>
      <c r="S718" s="40">
        <f t="shared" si="1474"/>
        <v>1.1811801430294266</v>
      </c>
      <c r="T718" s="29">
        <f t="shared" si="1458"/>
        <v>1.2624690465533979E-2</v>
      </c>
      <c r="U718" s="43"/>
      <c r="V718" s="23">
        <f>'Conservative Formula 2025'!M718-J718</f>
        <v>-1.0971040000000716E-2</v>
      </c>
      <c r="W718" s="23">
        <f>'Conservative Formula 2025'!N718-J718</f>
        <v>-3.2305824230332909E-2</v>
      </c>
      <c r="X718" s="40">
        <f t="shared" si="1387"/>
        <v>0.96349959997887114</v>
      </c>
      <c r="Y718" s="40">
        <f t="shared" si="1388"/>
        <v>1.1995346808901324</v>
      </c>
      <c r="Z718" s="29">
        <f t="shared" si="1455"/>
        <v>1.5747516634908542E-2</v>
      </c>
      <c r="AA718" s="6"/>
    </row>
    <row r="719" spans="1:27" x14ac:dyDescent="0.2">
      <c r="A719" s="24">
        <v>32386</v>
      </c>
      <c r="B719" s="4">
        <v>-1.0235777644052035E-2</v>
      </c>
      <c r="C719" s="4">
        <v>-2.089644113661282E-2</v>
      </c>
      <c r="D719" s="4">
        <v>-4.2868326597093165E-2</v>
      </c>
      <c r="E719" s="4">
        <v>-1.8257076098267211E-2</v>
      </c>
      <c r="F719" s="4">
        <v>-2.862705171691704E-2</v>
      </c>
      <c r="G719" s="4">
        <v>-4.5069085701542E-2</v>
      </c>
      <c r="I719" s="4">
        <v>-3.3099999999999997E-2</v>
      </c>
      <c r="J719" s="4">
        <v>5.8999999999999999E-3</v>
      </c>
      <c r="L719" s="23">
        <f t="shared" si="1447"/>
        <v>-1.6135777644052034E-2</v>
      </c>
      <c r="M719" s="23">
        <f t="shared" si="1448"/>
        <v>-2.415707609826721E-2</v>
      </c>
      <c r="N719" s="23">
        <f t="shared" si="1449"/>
        <v>-4.8768326597093167E-2</v>
      </c>
      <c r="O719" s="23">
        <f t="shared" si="1450"/>
        <v>-5.0969085701542002E-2</v>
      </c>
      <c r="P719" s="40">
        <f t="shared" si="1384"/>
        <v>0.81110959539112737</v>
      </c>
      <c r="Q719" s="40">
        <f t="shared" ref="Q719" si="1475">MAX(0.25,SLOPE(M684:M719,$I684:$I719))</f>
        <v>0.83189131854094911</v>
      </c>
      <c r="R719" s="40">
        <f t="shared" ref="R719:S719" si="1476">SLOPE(N684:N719,$I684:$I719)</f>
        <v>1.2701238138692972</v>
      </c>
      <c r="S719" s="40">
        <f t="shared" si="1476"/>
        <v>1.1827177088474294</v>
      </c>
      <c r="T719" s="29">
        <f t="shared" si="1458"/>
        <v>1.6295030355581684E-2</v>
      </c>
      <c r="U719" s="43"/>
      <c r="V719" s="23">
        <f>'Conservative Formula 2025'!M719-J719</f>
        <v>-1.3640598981866408E-2</v>
      </c>
      <c r="W719" s="23">
        <f>'Conservative Formula 2025'!N719-J719</f>
        <v>-3.9301628602260816E-2</v>
      </c>
      <c r="X719" s="40">
        <f t="shared" si="1387"/>
        <v>0.96126969605319534</v>
      </c>
      <c r="Y719" s="40">
        <f t="shared" si="1388"/>
        <v>1.1943323520539653</v>
      </c>
      <c r="Z719" s="29">
        <f t="shared" si="1455"/>
        <v>1.8606714114025355E-2</v>
      </c>
      <c r="AA719" s="6"/>
    </row>
    <row r="720" spans="1:27" x14ac:dyDescent="0.2">
      <c r="A720" s="24">
        <v>32416</v>
      </c>
      <c r="B720" s="4">
        <v>3.2968843441970819E-2</v>
      </c>
      <c r="C720" s="4">
        <v>2.3053431049975037E-2</v>
      </c>
      <c r="D720" s="4">
        <v>1.4654901343323701E-2</v>
      </c>
      <c r="E720" s="4">
        <v>4.1930790141575747E-2</v>
      </c>
      <c r="F720" s="4">
        <v>4.5867421117274931E-2</v>
      </c>
      <c r="G720" s="4">
        <v>3.358313964791515E-2</v>
      </c>
      <c r="I720" s="4">
        <v>3.3000000000000002E-2</v>
      </c>
      <c r="J720" s="4">
        <v>6.1999999999999998E-3</v>
      </c>
      <c r="L720" s="23">
        <f t="shared" si="1447"/>
        <v>2.6768843441970818E-2</v>
      </c>
      <c r="M720" s="23">
        <f t="shared" si="1448"/>
        <v>3.573079014157575E-2</v>
      </c>
      <c r="N720" s="23">
        <f t="shared" si="1449"/>
        <v>8.4549013433237001E-3</v>
      </c>
      <c r="O720" s="23">
        <f t="shared" si="1450"/>
        <v>2.7383139647915149E-2</v>
      </c>
      <c r="P720" s="40">
        <f t="shared" si="1384"/>
        <v>0.8124499938771288</v>
      </c>
      <c r="Q720" s="40">
        <f t="shared" ref="Q720" si="1477">MAX(0.25,SLOPE(M685:M720,$I685:$I720))</f>
        <v>0.83673177681322475</v>
      </c>
      <c r="R720" s="40">
        <f t="shared" ref="R720:S720" si="1478">SLOPE(N685:N720,$I685:$I720)</f>
        <v>1.2548865304186254</v>
      </c>
      <c r="S720" s="40">
        <f t="shared" si="1478"/>
        <v>1.1802525637062411</v>
      </c>
      <c r="T720" s="29">
        <f t="shared" si="1458"/>
        <v>2.307226850817334E-2</v>
      </c>
      <c r="U720" s="43"/>
      <c r="V720" s="23">
        <f>'Conservative Formula 2025'!M720-J720</f>
        <v>3.3372400994682513E-2</v>
      </c>
      <c r="W720" s="23">
        <f>'Conservative Formula 2025'!N720-J720</f>
        <v>2.5346933563783241E-2</v>
      </c>
      <c r="X720" s="40">
        <f t="shared" si="1387"/>
        <v>0.96082262040896105</v>
      </c>
      <c r="Y720" s="40">
        <f t="shared" si="1388"/>
        <v>1.1828717507202977</v>
      </c>
      <c r="Z720" s="29">
        <f t="shared" si="1455"/>
        <v>1.3494320792316314E-2</v>
      </c>
      <c r="AA720" s="6"/>
    </row>
    <row r="721" spans="1:27" x14ac:dyDescent="0.2">
      <c r="A721" s="24">
        <v>32447</v>
      </c>
      <c r="B721" s="4">
        <v>5.4517555034649945E-3</v>
      </c>
      <c r="C721" s="4">
        <v>-8.583689250823312E-3</v>
      </c>
      <c r="D721" s="4">
        <v>-2.9295662135329081E-2</v>
      </c>
      <c r="E721" s="4">
        <v>2.597063669905153E-2</v>
      </c>
      <c r="F721" s="4">
        <v>2.6975868701017536E-2</v>
      </c>
      <c r="G721" s="4">
        <v>9.1824319054172321E-3</v>
      </c>
      <c r="I721" s="4">
        <v>1.15E-2</v>
      </c>
      <c r="J721" s="4">
        <v>6.0999999999999995E-3</v>
      </c>
      <c r="L721" s="23">
        <f t="shared" si="1447"/>
        <v>-6.4824449653500503E-4</v>
      </c>
      <c r="M721" s="23">
        <f t="shared" si="1448"/>
        <v>1.9870636699051529E-2</v>
      </c>
      <c r="N721" s="23">
        <f t="shared" si="1449"/>
        <v>-3.5395662135329083E-2</v>
      </c>
      <c r="O721" s="23">
        <f t="shared" si="1450"/>
        <v>3.0824319054172326E-3</v>
      </c>
      <c r="P721" s="40">
        <f t="shared" si="1384"/>
        <v>0.81202620755950572</v>
      </c>
      <c r="Q721" s="40">
        <f t="shared" ref="Q721" si="1479">MAX(0.25,SLOPE(M686:M721,$I686:$I721))</f>
        <v>0.83537501456179386</v>
      </c>
      <c r="R721" s="40">
        <f t="shared" ref="R721:S721" si="1480">SLOPE(N686:N721,$I686:$I721)</f>
        <v>1.2592022125321096</v>
      </c>
      <c r="S721" s="40">
        <f t="shared" si="1480"/>
        <v>1.1813605389631803</v>
      </c>
      <c r="T721" s="29">
        <f t="shared" si="1458"/>
        <v>2.4272311032073085E-2</v>
      </c>
      <c r="U721" s="43"/>
      <c r="V721" s="23">
        <f>'Conservative Formula 2025'!M721-J721</f>
        <v>2.7627879999999598E-2</v>
      </c>
      <c r="W721" s="23">
        <f>'Conservative Formula 2025'!N721-J721</f>
        <v>-2.3049990000000416E-2</v>
      </c>
      <c r="X721" s="40">
        <f t="shared" si="1387"/>
        <v>0.95641548293513035</v>
      </c>
      <c r="Y721" s="40">
        <f t="shared" si="1388"/>
        <v>1.1941225371157662</v>
      </c>
      <c r="Z721" s="29">
        <f t="shared" si="1455"/>
        <v>4.8240867997891436E-2</v>
      </c>
      <c r="AA721" s="6"/>
    </row>
    <row r="722" spans="1:27" x14ac:dyDescent="0.2">
      <c r="A722" s="24">
        <v>32477</v>
      </c>
      <c r="B722" s="4">
        <v>-1.5129828892221253E-2</v>
      </c>
      <c r="C722" s="4">
        <v>-3.6791405681354528E-2</v>
      </c>
      <c r="D722" s="4">
        <v>-4.8084125951153522E-2</v>
      </c>
      <c r="E722" s="4">
        <v>-9.6954957936854491E-3</v>
      </c>
      <c r="F722" s="4">
        <v>-1.9316902827791527E-2</v>
      </c>
      <c r="G722" s="4">
        <v>-1.9208743713428178E-2</v>
      </c>
      <c r="I722" s="4">
        <v>-2.29E-2</v>
      </c>
      <c r="J722" s="4">
        <v>5.6999999999999993E-3</v>
      </c>
      <c r="L722" s="23">
        <f t="shared" si="1447"/>
        <v>-2.0829828892221253E-2</v>
      </c>
      <c r="M722" s="23">
        <f t="shared" si="1448"/>
        <v>-1.5395495793685449E-2</v>
      </c>
      <c r="N722" s="23">
        <f t="shared" si="1449"/>
        <v>-5.3784125951153519E-2</v>
      </c>
      <c r="O722" s="23">
        <f t="shared" si="1450"/>
        <v>-2.4908743713428178E-2</v>
      </c>
      <c r="P722" s="40">
        <f t="shared" si="1384"/>
        <v>0.81248949946696436</v>
      </c>
      <c r="Q722" s="40">
        <f t="shared" ref="Q722" si="1481">MAX(0.25,SLOPE(M687:M722,$I687:$I722))</f>
        <v>0.83232155412055286</v>
      </c>
      <c r="R722" s="40">
        <f t="shared" ref="R722:S722" si="1482">SLOPE(N687:N722,$I687:$I722)</f>
        <v>1.2625060753000876</v>
      </c>
      <c r="S722" s="40">
        <f t="shared" si="1482"/>
        <v>1.1824233914880695</v>
      </c>
      <c r="T722" s="29">
        <f t="shared" si="1458"/>
        <v>9.8582696980256887E-3</v>
      </c>
      <c r="U722" s="43"/>
      <c r="V722" s="23">
        <f>'Conservative Formula 2025'!M722-J722</f>
        <v>-2.0677455719246025E-2</v>
      </c>
      <c r="W722" s="23">
        <f>'Conservative Formula 2025'!N722-J722</f>
        <v>-3.6317794497454162E-2</v>
      </c>
      <c r="X722" s="40">
        <f t="shared" si="1387"/>
        <v>0.958749625604295</v>
      </c>
      <c r="Y722" s="40">
        <f t="shared" si="1388"/>
        <v>1.1917559612902078</v>
      </c>
      <c r="Z722" s="29">
        <f t="shared" si="1455"/>
        <v>8.7940503048135298E-3</v>
      </c>
      <c r="AA722" s="6"/>
    </row>
    <row r="723" spans="1:27" x14ac:dyDescent="0.2">
      <c r="A723" s="24">
        <v>32507</v>
      </c>
      <c r="B723" s="4">
        <v>2.1538005869751187E-2</v>
      </c>
      <c r="C723" s="4">
        <v>3.7217816428245065E-2</v>
      </c>
      <c r="D723" s="4">
        <v>4.4521748034102027E-2</v>
      </c>
      <c r="E723" s="4">
        <v>1.1899552110316236E-2</v>
      </c>
      <c r="F723" s="4">
        <v>1.9443902158930326E-2</v>
      </c>
      <c r="G723" s="4">
        <v>3.2251940261544654E-2</v>
      </c>
      <c r="I723" s="4">
        <v>1.49E-2</v>
      </c>
      <c r="J723" s="4">
        <v>6.3E-3</v>
      </c>
      <c r="L723" s="23">
        <f t="shared" si="1447"/>
        <v>1.5238005869751187E-2</v>
      </c>
      <c r="M723" s="23">
        <f t="shared" si="1448"/>
        <v>5.599552110316236E-3</v>
      </c>
      <c r="N723" s="23">
        <f t="shared" si="1449"/>
        <v>3.8221748034102027E-2</v>
      </c>
      <c r="O723" s="23">
        <f t="shared" si="1450"/>
        <v>2.5951940261544654E-2</v>
      </c>
      <c r="P723" s="40">
        <f t="shared" si="1384"/>
        <v>0.81161808760533549</v>
      </c>
      <c r="Q723" s="40">
        <f t="shared" ref="Q723" si="1483">MAX(0.25,SLOPE(M688:M723,$I688:$I723))</f>
        <v>0.82830097977027539</v>
      </c>
      <c r="R723" s="40">
        <f t="shared" ref="R723:S723" si="1484">SLOPE(N688:N723,$I688:$I723)</f>
        <v>1.2658189296020612</v>
      </c>
      <c r="S723" s="40">
        <f t="shared" si="1484"/>
        <v>1.1873996774563114</v>
      </c>
      <c r="T723" s="29">
        <f t="shared" si="1458"/>
        <v>-1.3370129366409758E-2</v>
      </c>
      <c r="U723" s="43"/>
      <c r="V723" s="23">
        <f>'Conservative Formula 2025'!M723-J723</f>
        <v>1.0185518160041179E-2</v>
      </c>
      <c r="W723" s="23">
        <f>'Conservative Formula 2025'!N723-J723</f>
        <v>4.2039661032888115E-2</v>
      </c>
      <c r="X723" s="40">
        <f t="shared" si="1387"/>
        <v>0.95699404780063746</v>
      </c>
      <c r="Y723" s="40">
        <f t="shared" si="1388"/>
        <v>1.1968200415635943</v>
      </c>
      <c r="Z723" s="29">
        <f t="shared" si="1455"/>
        <v>-2.465164205158147E-2</v>
      </c>
      <c r="AA723" s="6"/>
    </row>
    <row r="724" spans="1:27" x14ac:dyDescent="0.2">
      <c r="A724" s="24">
        <v>32539</v>
      </c>
      <c r="B724" s="4">
        <v>2.9081481635291562E-2</v>
      </c>
      <c r="C724" s="4">
        <v>5.1324168216399846E-2</v>
      </c>
      <c r="D724" s="4">
        <v>5.6119492821286254E-2</v>
      </c>
      <c r="E724" s="4">
        <v>5.6612547735057861E-2</v>
      </c>
      <c r="F724" s="4">
        <v>7.2709630386431634E-2</v>
      </c>
      <c r="G724" s="4">
        <v>8.2976122671631902E-2</v>
      </c>
      <c r="I724" s="4">
        <v>6.0999999999999999E-2</v>
      </c>
      <c r="J724" s="4">
        <v>5.5000000000000005E-3</v>
      </c>
      <c r="L724" s="23">
        <f t="shared" si="1447"/>
        <v>2.358148163529156E-2</v>
      </c>
      <c r="M724" s="23">
        <f t="shared" si="1448"/>
        <v>5.1112547735057863E-2</v>
      </c>
      <c r="N724" s="23">
        <f t="shared" si="1449"/>
        <v>5.0619492821286256E-2</v>
      </c>
      <c r="O724" s="23">
        <f t="shared" si="1450"/>
        <v>7.7476122671631897E-2</v>
      </c>
      <c r="P724" s="40">
        <f t="shared" si="1384"/>
        <v>0.79961204506209371</v>
      </c>
      <c r="Q724" s="40">
        <f t="shared" ref="Q724" si="1485">MAX(0.25,SLOPE(M689:M724,$I689:$I724))</f>
        <v>0.82795449014066236</v>
      </c>
      <c r="R724" s="40">
        <f t="shared" ref="R724:S724" si="1486">SLOPE(N689:N724,$I689:$I724)</f>
        <v>1.2597044863432509</v>
      </c>
      <c r="S724" s="40">
        <f t="shared" si="1486"/>
        <v>1.1902717380044647</v>
      </c>
      <c r="T724" s="29">
        <f t="shared" si="1458"/>
        <v>-7.2377429030616239E-3</v>
      </c>
      <c r="U724" s="43"/>
      <c r="V724" s="23">
        <f>'Conservative Formula 2025'!M724-J724</f>
        <v>3.9509677546760553E-2</v>
      </c>
      <c r="W724" s="23">
        <f>'Conservative Formula 2025'!N724-J724</f>
        <v>7.4695414141416505E-2</v>
      </c>
      <c r="X724" s="40">
        <f t="shared" si="1387"/>
        <v>0.94829685071490832</v>
      </c>
      <c r="Y724" s="40">
        <f t="shared" si="1388"/>
        <v>1.1997569726394612</v>
      </c>
      <c r="Z724" s="29">
        <f t="shared" si="1455"/>
        <v>-2.1126380646759008E-2</v>
      </c>
      <c r="AA724" s="6"/>
    </row>
    <row r="725" spans="1:27" x14ac:dyDescent="0.2">
      <c r="A725" s="24">
        <v>32567</v>
      </c>
      <c r="B725" s="4">
        <v>1.1119347580771599E-2</v>
      </c>
      <c r="C725" s="4">
        <v>9.5393289762200073E-3</v>
      </c>
      <c r="D725" s="4">
        <v>3.8043210834666219E-3</v>
      </c>
      <c r="E725" s="4">
        <v>-2.6329830141151644E-2</v>
      </c>
      <c r="F725" s="4">
        <v>-1.9969768595864856E-2</v>
      </c>
      <c r="G725" s="4">
        <v>-1.3295878805567374E-2</v>
      </c>
      <c r="I725" s="4">
        <v>-2.2499999999999999E-2</v>
      </c>
      <c r="J725" s="4">
        <v>6.0999999999999995E-3</v>
      </c>
      <c r="L725" s="23">
        <f t="shared" si="1447"/>
        <v>5.0193475807715996E-3</v>
      </c>
      <c r="M725" s="23">
        <f t="shared" si="1448"/>
        <v>-3.2429830141151646E-2</v>
      </c>
      <c r="N725" s="23">
        <f t="shared" si="1449"/>
        <v>-2.2956789165333776E-3</v>
      </c>
      <c r="O725" s="23">
        <f t="shared" si="1450"/>
        <v>-1.9395878805567375E-2</v>
      </c>
      <c r="P725" s="40">
        <f t="shared" si="1384"/>
        <v>0.79055472043773189</v>
      </c>
      <c r="Q725" s="40">
        <f t="shared" ref="Q725" si="1487">MAX(0.25,SLOPE(M690:M725,$I690:$I725))</f>
        <v>0.82820965635145827</v>
      </c>
      <c r="R725" s="40">
        <f t="shared" ref="R725:S725" si="1488">SLOPE(N690:N725,$I690:$I725)</f>
        <v>1.2566330317042091</v>
      </c>
      <c r="S725" s="40">
        <f t="shared" si="1488"/>
        <v>1.1939220455924591</v>
      </c>
      <c r="T725" s="29">
        <f t="shared" si="1458"/>
        <v>-7.3868271125082253E-3</v>
      </c>
      <c r="U725" s="43"/>
      <c r="V725" s="23">
        <f>'Conservative Formula 2025'!M725-J725</f>
        <v>-9.1085768957267551E-3</v>
      </c>
      <c r="W725" s="23">
        <f>'Conservative Formula 2025'!N725-J725</f>
        <v>-2.4643182707868479E-2</v>
      </c>
      <c r="X725" s="40">
        <f t="shared" si="1387"/>
        <v>0.94212071553941912</v>
      </c>
      <c r="Y725" s="40">
        <f t="shared" si="1388"/>
        <v>1.206711174118966</v>
      </c>
      <c r="Z725" s="29">
        <f t="shared" si="1455"/>
        <v>1.0934949671319357E-2</v>
      </c>
      <c r="AA725" s="6"/>
    </row>
    <row r="726" spans="1:27" x14ac:dyDescent="0.2">
      <c r="A726" s="24">
        <v>32598</v>
      </c>
      <c r="B726" s="4">
        <v>2.1224310664480051E-2</v>
      </c>
      <c r="C726" s="4">
        <v>2.3236204338550337E-2</v>
      </c>
      <c r="D726" s="4">
        <v>3.0370051405612219E-2</v>
      </c>
      <c r="E726" s="4">
        <v>1.9721094457648469E-2</v>
      </c>
      <c r="F726" s="4">
        <v>3.4283902522332266E-2</v>
      </c>
      <c r="G726" s="4">
        <v>8.4406711241900023E-3</v>
      </c>
      <c r="I726" s="4">
        <v>1.5700000000000002E-2</v>
      </c>
      <c r="J726" s="4">
        <v>6.7000000000000002E-3</v>
      </c>
      <c r="L726" s="23">
        <f t="shared" si="1447"/>
        <v>1.4524310664480049E-2</v>
      </c>
      <c r="M726" s="23">
        <f t="shared" si="1448"/>
        <v>1.3021094457648468E-2</v>
      </c>
      <c r="N726" s="23">
        <f t="shared" si="1449"/>
        <v>2.3670051405612218E-2</v>
      </c>
      <c r="O726" s="23">
        <f t="shared" si="1450"/>
        <v>1.7406711241900021E-3</v>
      </c>
      <c r="P726" s="40">
        <f t="shared" si="1384"/>
        <v>0.7882957302673258</v>
      </c>
      <c r="Q726" s="40">
        <f t="shared" ref="Q726" si="1489">MAX(0.25,SLOPE(M691:M726,$I691:$I726))</f>
        <v>0.8247080535024055</v>
      </c>
      <c r="R726" s="40">
        <f t="shared" ref="R726:S726" si="1490">SLOPE(N691:N726,$I691:$I726)</f>
        <v>1.2676566220460246</v>
      </c>
      <c r="S726" s="40">
        <f t="shared" si="1490"/>
        <v>1.1982714789833964</v>
      </c>
      <c r="T726" s="29">
        <f t="shared" si="1458"/>
        <v>6.9001243911693214E-3</v>
      </c>
      <c r="U726" s="43"/>
      <c r="V726" s="23">
        <f>'Conservative Formula 2025'!M726-J726</f>
        <v>2.4779585259508002E-2</v>
      </c>
      <c r="W726" s="23">
        <f>'Conservative Formula 2025'!N726-J726</f>
        <v>-9.6998762603625784E-3</v>
      </c>
      <c r="X726" s="40">
        <f t="shared" si="1387"/>
        <v>0.93929295488748021</v>
      </c>
      <c r="Y726" s="40">
        <f t="shared" si="1388"/>
        <v>1.2119433162084488</v>
      </c>
      <c r="Z726" s="29">
        <f t="shared" si="1455"/>
        <v>3.434019666313945E-2</v>
      </c>
      <c r="AA726" s="6"/>
    </row>
    <row r="727" spans="1:27" x14ac:dyDescent="0.2">
      <c r="A727" s="24">
        <v>32626</v>
      </c>
      <c r="B727" s="4">
        <v>3.9674315852570086E-2</v>
      </c>
      <c r="C727" s="4">
        <v>3.4417308054968121E-2</v>
      </c>
      <c r="D727" s="4">
        <v>3.6411776624605929E-2</v>
      </c>
      <c r="E727" s="4">
        <v>5.4413960854964083E-2</v>
      </c>
      <c r="F727" s="4">
        <v>5.0217836668665639E-2</v>
      </c>
      <c r="G727" s="4">
        <v>4.9149793825401522E-2</v>
      </c>
      <c r="I727" s="4">
        <v>4.3299999999999998E-2</v>
      </c>
      <c r="J727" s="4">
        <v>6.7000000000000002E-3</v>
      </c>
      <c r="L727" s="23">
        <f t="shared" si="1447"/>
        <v>3.2974315852570088E-2</v>
      </c>
      <c r="M727" s="23">
        <f t="shared" si="1448"/>
        <v>4.7713960854964085E-2</v>
      </c>
      <c r="N727" s="23">
        <f t="shared" si="1449"/>
        <v>2.9711776624605928E-2</v>
      </c>
      <c r="O727" s="23">
        <f t="shared" si="1450"/>
        <v>4.2449793825401524E-2</v>
      </c>
      <c r="P727" s="40">
        <f t="shared" si="1384"/>
        <v>0.78967305346130878</v>
      </c>
      <c r="Q727" s="40">
        <f t="shared" ref="Q727" si="1491">MAX(0.25,SLOPE(M692:M727,$I692:$I727))</f>
        <v>0.82803333618755515</v>
      </c>
      <c r="R727" s="40">
        <f t="shared" ref="R727:S727" si="1492">SLOPE(N692:N727,$I692:$I727)</f>
        <v>1.2698312956087872</v>
      </c>
      <c r="S727" s="40">
        <f t="shared" si="1492"/>
        <v>1.1960312935731456</v>
      </c>
      <c r="T727" s="29">
        <f t="shared" si="1458"/>
        <v>2.0410626640847675E-2</v>
      </c>
      <c r="U727" s="43"/>
      <c r="V727" s="23">
        <f>'Conservative Formula 2025'!M727-J727</f>
        <v>3.7245960784314899E-2</v>
      </c>
      <c r="W727" s="23">
        <f>'Conservative Formula 2025'!N727-J727</f>
        <v>4.5670152589985344E-2</v>
      </c>
      <c r="X727" s="40">
        <f t="shared" si="1387"/>
        <v>0.93819499795548977</v>
      </c>
      <c r="Y727" s="40">
        <f t="shared" si="1388"/>
        <v>1.2145644735986065</v>
      </c>
      <c r="Z727" s="29">
        <f t="shared" si="1455"/>
        <v>1.9697822405259219E-3</v>
      </c>
      <c r="AA727" s="6"/>
    </row>
    <row r="728" spans="1:27" x14ac:dyDescent="0.2">
      <c r="A728" s="24">
        <v>32659</v>
      </c>
      <c r="B728" s="4">
        <v>2.9308848522065611E-2</v>
      </c>
      <c r="C728" s="4">
        <v>3.9797478045886958E-2</v>
      </c>
      <c r="D728" s="4">
        <v>3.7855504258739181E-2</v>
      </c>
      <c r="E728" s="4">
        <v>4.2046989045943617E-2</v>
      </c>
      <c r="F728" s="4">
        <v>4.0923199596411219E-2</v>
      </c>
      <c r="G728" s="4">
        <v>4.6839582229485588E-2</v>
      </c>
      <c r="I728" s="4">
        <v>3.3500000000000002E-2</v>
      </c>
      <c r="J728" s="4">
        <v>7.9000000000000008E-3</v>
      </c>
      <c r="L728" s="23">
        <f t="shared" si="1447"/>
        <v>2.1408848522065611E-2</v>
      </c>
      <c r="M728" s="23">
        <f t="shared" si="1448"/>
        <v>3.4146989045943613E-2</v>
      </c>
      <c r="N728" s="23">
        <f t="shared" si="1449"/>
        <v>2.995550425873918E-2</v>
      </c>
      <c r="O728" s="23">
        <f t="shared" si="1450"/>
        <v>3.8939582229485584E-2</v>
      </c>
      <c r="P728" s="40">
        <f t="shared" si="1384"/>
        <v>0.78862442070932781</v>
      </c>
      <c r="Q728" s="40">
        <f t="shared" ref="Q728" si="1493">MAX(0.25,SLOPE(M693:M728,$I693:$I728))</f>
        <v>0.82767986791572534</v>
      </c>
      <c r="R728" s="40">
        <f t="shared" ref="R728:S728" si="1494">SLOPE(N693:N728,$I693:$I728)</f>
        <v>1.2751393022051358</v>
      </c>
      <c r="S728" s="40">
        <f t="shared" si="1494"/>
        <v>1.1998451124288823</v>
      </c>
      <c r="T728" s="29">
        <f t="shared" si="1458"/>
        <v>6.1011103991785789E-3</v>
      </c>
      <c r="U728" s="43"/>
      <c r="V728" s="23">
        <f>'Conservative Formula 2025'!M728-J728</f>
        <v>3.6057041621314193E-2</v>
      </c>
      <c r="W728" s="23">
        <f>'Conservative Formula 2025'!N728-J728</f>
        <v>5.196931290778363E-2</v>
      </c>
      <c r="X728" s="40">
        <f t="shared" si="1387"/>
        <v>0.93336408986817032</v>
      </c>
      <c r="Y728" s="40">
        <f t="shared" si="1388"/>
        <v>1.2262880303159027</v>
      </c>
      <c r="Z728" s="29">
        <f t="shared" si="1455"/>
        <v>-4.3560816025179014E-3</v>
      </c>
      <c r="AA728" s="6"/>
    </row>
    <row r="729" spans="1:27" x14ac:dyDescent="0.2">
      <c r="A729" s="24">
        <v>32689</v>
      </c>
      <c r="B729" s="4">
        <v>9.9158088733279914E-3</v>
      </c>
      <c r="C729" s="4">
        <v>-1.5564257001482007E-2</v>
      </c>
      <c r="D729" s="4">
        <v>-4.8009370837781784E-2</v>
      </c>
      <c r="E729" s="4">
        <v>4.1172067022219316E-3</v>
      </c>
      <c r="F729" s="4">
        <v>-3.0377962243897105E-3</v>
      </c>
      <c r="G729" s="4">
        <v>-3.2616758681719649E-2</v>
      </c>
      <c r="I729" s="4">
        <v>-1.3500000000000002E-2</v>
      </c>
      <c r="J729" s="4">
        <v>7.0999999999999995E-3</v>
      </c>
      <c r="L729" s="23">
        <f t="shared" si="1447"/>
        <v>2.8158088733279919E-3</v>
      </c>
      <c r="M729" s="23">
        <f t="shared" si="1448"/>
        <v>-2.9827932977780679E-3</v>
      </c>
      <c r="N729" s="23">
        <f t="shared" si="1449"/>
        <v>-5.5109370837781786E-2</v>
      </c>
      <c r="O729" s="23">
        <f t="shared" si="1450"/>
        <v>-3.9716758681719651E-2</v>
      </c>
      <c r="P729" s="40">
        <f t="shared" si="1384"/>
        <v>0.78660525645755608</v>
      </c>
      <c r="Q729" s="40">
        <f t="shared" ref="Q729" si="1495">MAX(0.25,SLOPE(M694:M729,$I694:$I729))</f>
        <v>0.82612032934532631</v>
      </c>
      <c r="R729" s="40">
        <f t="shared" ref="R729:S729" si="1496">SLOPE(N694:N729,$I694:$I729)</f>
        <v>1.2801233412769406</v>
      </c>
      <c r="S729" s="40">
        <f t="shared" si="1496"/>
        <v>1.204192313609022</v>
      </c>
      <c r="T729" s="29">
        <f t="shared" si="1458"/>
        <v>3.8143308476282715E-2</v>
      </c>
      <c r="U729" s="43"/>
      <c r="V729" s="23">
        <f>'Conservative Formula 2025'!M729-J729</f>
        <v>1.3064372914905028E-2</v>
      </c>
      <c r="W729" s="23">
        <f>'Conservative Formula 2025'!N729-J729</f>
        <v>-5.3475418559040373E-2</v>
      </c>
      <c r="X729" s="40">
        <f t="shared" si="1387"/>
        <v>0.92841138837153259</v>
      </c>
      <c r="Y729" s="40">
        <f t="shared" si="1388"/>
        <v>1.2333730667648726</v>
      </c>
      <c r="Z729" s="29">
        <f t="shared" si="1455"/>
        <v>5.7604632757460909E-2</v>
      </c>
      <c r="AA729" s="6"/>
    </row>
    <row r="730" spans="1:27" x14ac:dyDescent="0.2">
      <c r="A730" s="24">
        <v>32720</v>
      </c>
      <c r="B730" s="4">
        <v>3.456761736775138E-2</v>
      </c>
      <c r="C730" s="4">
        <v>4.0982133946797061E-2</v>
      </c>
      <c r="D730" s="4">
        <v>3.5617038048812555E-2</v>
      </c>
      <c r="E730" s="4">
        <v>8.4074327887041278E-2</v>
      </c>
      <c r="F730" s="4">
        <v>9.1136679462341608E-2</v>
      </c>
      <c r="G730" s="4">
        <v>7.7698177868931406E-2</v>
      </c>
      <c r="I730" s="4">
        <v>7.2000000000000008E-2</v>
      </c>
      <c r="J730" s="4">
        <v>6.9999999999999993E-3</v>
      </c>
      <c r="L730" s="23">
        <f t="shared" si="1447"/>
        <v>2.7567617367751381E-2</v>
      </c>
      <c r="M730" s="23">
        <f t="shared" si="1448"/>
        <v>7.7074327887041272E-2</v>
      </c>
      <c r="N730" s="23">
        <f t="shared" si="1449"/>
        <v>2.8617038048812556E-2</v>
      </c>
      <c r="O730" s="23">
        <f t="shared" si="1450"/>
        <v>7.06981778689314E-2</v>
      </c>
      <c r="P730" s="40">
        <f t="shared" si="1384"/>
        <v>0.77041797897747222</v>
      </c>
      <c r="Q730" s="40">
        <f t="shared" ref="Q730" si="1497">MAX(0.25,SLOPE(M695:M730,$I695:$I730))</f>
        <v>0.84229895829930812</v>
      </c>
      <c r="R730" s="40">
        <f t="shared" ref="R730:S730" si="1498">SLOPE(N695:N730,$I695:$I730)</f>
        <v>1.233569823456077</v>
      </c>
      <c r="S730" s="40">
        <f t="shared" si="1498"/>
        <v>1.1899704683273</v>
      </c>
      <c r="T730" s="29">
        <f t="shared" si="1458"/>
        <v>2.3639052185411458E-2</v>
      </c>
      <c r="U730" s="43"/>
      <c r="V730" s="23">
        <f>'Conservative Formula 2025'!M730-J730</f>
        <v>6.7645468248596408E-2</v>
      </c>
      <c r="W730" s="23">
        <f>'Conservative Formula 2025'!N730-J730</f>
        <v>1.2079559999999108E-2</v>
      </c>
      <c r="X730" s="40">
        <f t="shared" si="1387"/>
        <v>0.9411499942336008</v>
      </c>
      <c r="Y730" s="40">
        <f t="shared" si="1388"/>
        <v>1.184837530598271</v>
      </c>
      <c r="Z730" s="29">
        <f t="shared" si="1455"/>
        <v>6.3067601247560598E-2</v>
      </c>
      <c r="AA730" s="6"/>
    </row>
    <row r="731" spans="1:27" x14ac:dyDescent="0.2">
      <c r="A731" s="24">
        <v>32751</v>
      </c>
      <c r="B731" s="4">
        <v>2.8628568908480867E-2</v>
      </c>
      <c r="C731" s="4">
        <v>2.9278095507509816E-2</v>
      </c>
      <c r="D731" s="4">
        <v>1.9313260203220661E-2</v>
      </c>
      <c r="E731" s="4">
        <v>2.1270145069829383E-4</v>
      </c>
      <c r="F731" s="4">
        <v>2.4811535204540602E-2</v>
      </c>
      <c r="G731" s="4">
        <v>4.8407209175201027E-2</v>
      </c>
      <c r="I731" s="4">
        <v>1.44E-2</v>
      </c>
      <c r="J731" s="4">
        <v>7.4000000000000003E-3</v>
      </c>
      <c r="L731" s="23">
        <f t="shared" si="1447"/>
        <v>2.1228568908480867E-2</v>
      </c>
      <c r="M731" s="23">
        <f t="shared" si="1448"/>
        <v>-7.1872985493017065E-3</v>
      </c>
      <c r="N731" s="23">
        <f t="shared" si="1449"/>
        <v>1.1913260203220661E-2</v>
      </c>
      <c r="O731" s="23">
        <f t="shared" si="1450"/>
        <v>4.1007209175201023E-2</v>
      </c>
      <c r="P731" s="40">
        <f t="shared" si="1384"/>
        <v>0.77863867788803653</v>
      </c>
      <c r="Q731" s="40">
        <f t="shared" ref="Q731" si="1499">MAX(0.25,SLOPE(M696:M731,$I696:$I731))</f>
        <v>0.83655715986612056</v>
      </c>
      <c r="R731" s="40">
        <f t="shared" ref="R731:S731" si="1500">SLOPE(N696:N731,$I696:$I731)</f>
        <v>1.2485716285337654</v>
      </c>
      <c r="S731" s="40">
        <f t="shared" si="1500"/>
        <v>1.1924099126640744</v>
      </c>
      <c r="T731" s="29">
        <f t="shared" si="1458"/>
        <v>-1.2548292485942846E-2</v>
      </c>
      <c r="U731" s="43"/>
      <c r="V731" s="23">
        <f>'Conservative Formula 2025'!M731-J731</f>
        <v>1.2934165647135416E-2</v>
      </c>
      <c r="W731" s="23">
        <f>'Conservative Formula 2025'!N731-J731</f>
        <v>2.4745409722240225E-2</v>
      </c>
      <c r="X731" s="40">
        <f t="shared" si="1387"/>
        <v>0.94720796794077422</v>
      </c>
      <c r="Y731" s="40">
        <f t="shared" si="1388"/>
        <v>1.1853480461921468</v>
      </c>
      <c r="Z731" s="29">
        <f t="shared" si="1455"/>
        <v>-7.1421281393760725E-3</v>
      </c>
      <c r="AA731" s="6"/>
    </row>
    <row r="732" spans="1:27" x14ac:dyDescent="0.2">
      <c r="A732" s="24">
        <v>32780</v>
      </c>
      <c r="B732" s="4">
        <v>3.0058009484714709E-3</v>
      </c>
      <c r="C732" s="4">
        <v>-5.9123015158329961E-3</v>
      </c>
      <c r="D732" s="4">
        <v>5.4182016110011499E-3</v>
      </c>
      <c r="E732" s="4">
        <v>9.952149270841204E-3</v>
      </c>
      <c r="F732" s="4">
        <v>-1.2250528995248811E-2</v>
      </c>
      <c r="G732" s="4">
        <v>-4.5160507253066973E-3</v>
      </c>
      <c r="I732" s="4">
        <v>-7.6E-3</v>
      </c>
      <c r="J732" s="4">
        <v>6.5000000000000006E-3</v>
      </c>
      <c r="L732" s="23">
        <f t="shared" si="1447"/>
        <v>-3.4941990515285296E-3</v>
      </c>
      <c r="M732" s="23">
        <f t="shared" si="1448"/>
        <v>3.4521492708412035E-3</v>
      </c>
      <c r="N732" s="23">
        <f t="shared" si="1449"/>
        <v>-1.0817983889988506E-3</v>
      </c>
      <c r="O732" s="23">
        <f t="shared" si="1450"/>
        <v>-1.1016050725306698E-2</v>
      </c>
      <c r="P732" s="40">
        <f t="shared" si="1384"/>
        <v>0.78719459333110942</v>
      </c>
      <c r="Q732" s="40">
        <f t="shared" ref="Q732" si="1501">MAX(0.25,SLOPE(M697:M732,$I697:$I732))</f>
        <v>0.81984224427294228</v>
      </c>
      <c r="R732" s="40">
        <f t="shared" ref="R732:S732" si="1502">SLOPE(N697:N732,$I697:$I732)</f>
        <v>1.2722832444301464</v>
      </c>
      <c r="S732" s="40">
        <f t="shared" si="1502"/>
        <v>1.2100362455123279</v>
      </c>
      <c r="T732" s="29">
        <f t="shared" si="1458"/>
        <v>4.8719727750385945E-3</v>
      </c>
      <c r="U732" s="43"/>
      <c r="V732" s="23">
        <f>'Conservative Formula 2025'!M732-J732</f>
        <v>-4.4922145876574206E-4</v>
      </c>
      <c r="W732" s="23">
        <f>'Conservative Formula 2025'!N732-J732</f>
        <v>-2.3152668829953087E-2</v>
      </c>
      <c r="X732" s="40">
        <f t="shared" si="1387"/>
        <v>0.93001815050444436</v>
      </c>
      <c r="Y732" s="40">
        <f t="shared" si="1388"/>
        <v>1.2248380563698527</v>
      </c>
      <c r="Z732" s="29">
        <f t="shared" si="1455"/>
        <v>1.9058121772959784E-2</v>
      </c>
      <c r="AA732" s="6"/>
    </row>
    <row r="733" spans="1:27" x14ac:dyDescent="0.2">
      <c r="A733" s="24">
        <v>32812</v>
      </c>
      <c r="B733" s="4">
        <v>-3.1954715965942793E-2</v>
      </c>
      <c r="C733" s="4">
        <v>-7.924904338798433E-2</v>
      </c>
      <c r="D733" s="4">
        <v>-7.3174461342496389E-2</v>
      </c>
      <c r="E733" s="4">
        <v>-3.5651146716724202E-3</v>
      </c>
      <c r="F733" s="4">
        <v>-3.1506888855918347E-2</v>
      </c>
      <c r="G733" s="4">
        <v>-5.5174120110919156E-2</v>
      </c>
      <c r="I733" s="4">
        <v>-3.6699999999999997E-2</v>
      </c>
      <c r="J733" s="4">
        <v>6.8000000000000005E-3</v>
      </c>
      <c r="L733" s="23">
        <f t="shared" si="1447"/>
        <v>-3.8754715965942793E-2</v>
      </c>
      <c r="M733" s="23">
        <f t="shared" si="1448"/>
        <v>-1.0365114671672421E-2</v>
      </c>
      <c r="N733" s="23">
        <f t="shared" si="1449"/>
        <v>-7.9974461342496389E-2</v>
      </c>
      <c r="O733" s="23">
        <f t="shared" si="1450"/>
        <v>-6.1974120110919156E-2</v>
      </c>
      <c r="P733" s="40">
        <f t="shared" si="1384"/>
        <v>0.79820957156439187</v>
      </c>
      <c r="Q733" s="40">
        <f t="shared" ref="Q733" si="1503">MAX(0.25,SLOPE(M698:M733,$I698:$I733))</f>
        <v>0.8104644976865889</v>
      </c>
      <c r="R733" s="40">
        <f t="shared" ref="R733:S733" si="1504">SLOPE(N698:N733,$I698:$I733)</f>
        <v>1.2858811786679463</v>
      </c>
      <c r="S733" s="40">
        <f t="shared" si="1504"/>
        <v>1.2139144876130452</v>
      </c>
      <c r="T733" s="29">
        <f t="shared" si="1458"/>
        <v>2.6100753631995047E-2</v>
      </c>
      <c r="U733" s="43"/>
      <c r="V733" s="23">
        <f>'Conservative Formula 2025'!M733-J733</f>
        <v>-2.3370520000000811E-2</v>
      </c>
      <c r="W733" s="23">
        <f>'Conservative Formula 2025'!N733-J733</f>
        <v>-8.3028310000000188E-2</v>
      </c>
      <c r="X733" s="40">
        <f t="shared" si="1387"/>
        <v>0.92023083223759072</v>
      </c>
      <c r="Y733" s="40">
        <f t="shared" si="1388"/>
        <v>1.2427524099723171</v>
      </c>
      <c r="Z733" s="29">
        <f t="shared" si="1455"/>
        <v>4.2658072672006497E-2</v>
      </c>
      <c r="AA733" s="6"/>
    </row>
    <row r="734" spans="1:27" x14ac:dyDescent="0.2">
      <c r="A734" s="24">
        <v>32842</v>
      </c>
      <c r="B734" s="4">
        <v>3.3485996223698855E-3</v>
      </c>
      <c r="C734" s="4">
        <v>3.8544078909019674E-5</v>
      </c>
      <c r="D734" s="4">
        <v>1.1700503377247484E-2</v>
      </c>
      <c r="E734" s="4">
        <v>2.2605768154061456E-2</v>
      </c>
      <c r="F734" s="4">
        <v>1.7344870299873971E-2</v>
      </c>
      <c r="G734" s="4">
        <v>1.0873696578828751E-2</v>
      </c>
      <c r="I734" s="4">
        <v>1.03E-2</v>
      </c>
      <c r="J734" s="4">
        <v>6.8999999999999999E-3</v>
      </c>
      <c r="L734" s="23">
        <f t="shared" si="1447"/>
        <v>-3.5514003776301144E-3</v>
      </c>
      <c r="M734" s="23">
        <f t="shared" si="1448"/>
        <v>1.5705768154061456E-2</v>
      </c>
      <c r="N734" s="23">
        <f t="shared" si="1449"/>
        <v>4.8005033772474844E-3</v>
      </c>
      <c r="O734" s="23">
        <f t="shared" si="1450"/>
        <v>3.9736965788287511E-3</v>
      </c>
      <c r="P734" s="40">
        <f t="shared" si="1384"/>
        <v>0.79858434543411505</v>
      </c>
      <c r="Q734" s="40">
        <f t="shared" ref="Q734" si="1505">MAX(0.25,SLOPE(M699:M734,$I699:$I734))</f>
        <v>0.81016758909212949</v>
      </c>
      <c r="R734" s="40">
        <f t="shared" ref="R734:S734" si="1506">SLOPE(N699:N734,$I699:$I734)</f>
        <v>1.287014841226549</v>
      </c>
      <c r="S734" s="40">
        <f t="shared" si="1506"/>
        <v>1.2142165922575261</v>
      </c>
      <c r="T734" s="29">
        <f t="shared" si="1458"/>
        <v>3.9614097280254515E-3</v>
      </c>
      <c r="U734" s="43"/>
      <c r="V734" s="23">
        <f>'Conservative Formula 2025'!M734-J734</f>
        <v>1.540177919690779E-2</v>
      </c>
      <c r="W734" s="23">
        <f>'Conservative Formula 2025'!N734-J734</f>
        <v>1.4118441335792115E-2</v>
      </c>
      <c r="X734" s="40">
        <f t="shared" si="1387"/>
        <v>0.92076362871703077</v>
      </c>
      <c r="Y734" s="40">
        <f t="shared" si="1388"/>
        <v>1.2436753970608732</v>
      </c>
      <c r="Z734" s="29">
        <f t="shared" si="1455"/>
        <v>5.3762422102329056E-3</v>
      </c>
      <c r="AA734" s="6"/>
    </row>
    <row r="735" spans="1:27" x14ac:dyDescent="0.2">
      <c r="A735" s="24">
        <v>32871</v>
      </c>
      <c r="B735" s="4">
        <v>4.6701903018588897E-3</v>
      </c>
      <c r="C735" s="4">
        <v>-6.8933764284870858E-3</v>
      </c>
      <c r="D735" s="4">
        <v>-6.7637642334437142E-3</v>
      </c>
      <c r="E735" s="4">
        <v>3.4698929714437332E-2</v>
      </c>
      <c r="F735" s="4">
        <v>1.2951037755779549E-2</v>
      </c>
      <c r="G735" s="4">
        <v>6.4871271328574842E-3</v>
      </c>
      <c r="I735" s="4">
        <v>1.1599999999999999E-2</v>
      </c>
      <c r="J735" s="4">
        <v>6.0999999999999995E-3</v>
      </c>
      <c r="L735" s="23">
        <f t="shared" si="1447"/>
        <v>-1.4298096981411098E-3</v>
      </c>
      <c r="M735" s="23">
        <f t="shared" si="1448"/>
        <v>2.8598929714437331E-2</v>
      </c>
      <c r="N735" s="23">
        <f t="shared" si="1449"/>
        <v>-1.2863764233443714E-2</v>
      </c>
      <c r="O735" s="23">
        <f t="shared" si="1450"/>
        <v>3.8712713285748469E-4</v>
      </c>
      <c r="P735" s="40">
        <f t="shared" si="1384"/>
        <v>0.79904931795714085</v>
      </c>
      <c r="Q735" s="40">
        <f t="shared" ref="Q735" si="1507">MAX(0.25,SLOPE(M700:M735,$I700:$I735))</f>
        <v>0.80940331035042656</v>
      </c>
      <c r="R735" s="40">
        <f t="shared" ref="R735:S735" si="1508">SLOPE(N700:N735,$I700:$I735)</f>
        <v>1.287742004395505</v>
      </c>
      <c r="S735" s="40">
        <f t="shared" si="1508"/>
        <v>1.2136811003673391</v>
      </c>
      <c r="T735" s="29">
        <f t="shared" si="1458"/>
        <v>2.1592898731218294E-2</v>
      </c>
      <c r="U735" s="43"/>
      <c r="V735" s="23">
        <f>'Conservative Formula 2025'!M735-J735</f>
        <v>1.7560045327412281E-2</v>
      </c>
      <c r="W735" s="23">
        <f>'Conservative Formula 2025'!N735-J735</f>
        <v>-5.2507635838077212E-3</v>
      </c>
      <c r="X735" s="40">
        <f t="shared" si="1387"/>
        <v>0.92044507187708702</v>
      </c>
      <c r="Y735" s="40">
        <f t="shared" si="1388"/>
        <v>1.2469443258132735</v>
      </c>
      <c r="Z735" s="29">
        <f t="shared" si="1455"/>
        <v>2.3293148827039506E-2</v>
      </c>
      <c r="AA735" s="6"/>
    </row>
    <row r="736" spans="1:27" x14ac:dyDescent="0.2">
      <c r="A736" s="24">
        <v>32904</v>
      </c>
      <c r="B736" s="4">
        <v>-6.8861413080606115E-2</v>
      </c>
      <c r="C736" s="4">
        <v>-9.6406063815265286E-2</v>
      </c>
      <c r="D736" s="4">
        <v>-9.8900009239562769E-2</v>
      </c>
      <c r="E736" s="4">
        <v>-6.9083943896174449E-2</v>
      </c>
      <c r="F736" s="4">
        <v>-6.9246584075004169E-2</v>
      </c>
      <c r="G736" s="4">
        <v>-7.3708932738352106E-2</v>
      </c>
      <c r="I736" s="4">
        <v>-7.85E-2</v>
      </c>
      <c r="J736" s="4">
        <v>5.6999999999999993E-3</v>
      </c>
      <c r="L736" s="23">
        <f t="shared" si="1447"/>
        <v>-7.4561413080606112E-2</v>
      </c>
      <c r="M736" s="23">
        <f t="shared" si="1448"/>
        <v>-7.4783943896174446E-2</v>
      </c>
      <c r="N736" s="23">
        <f t="shared" si="1449"/>
        <v>-0.10460000923956277</v>
      </c>
      <c r="O736" s="23">
        <f t="shared" si="1450"/>
        <v>-7.9408932738352103E-2</v>
      </c>
      <c r="P736" s="40">
        <f t="shared" si="1384"/>
        <v>0.82585647523578953</v>
      </c>
      <c r="Q736" s="40">
        <f t="shared" ref="Q736" si="1509">MAX(0.25,SLOPE(M701:M736,$I701:$I736))</f>
        <v>0.80504788466239519</v>
      </c>
      <c r="R736" s="40">
        <f t="shared" ref="R736:S736" si="1510">SLOPE(N701:N736,$I701:$I736)</f>
        <v>1.2845020855439053</v>
      </c>
      <c r="S736" s="40">
        <f t="shared" si="1510"/>
        <v>1.1979858073743475</v>
      </c>
      <c r="T736" s="29">
        <f t="shared" si="1458"/>
        <v>-1.9525473229258988E-2</v>
      </c>
      <c r="U736" s="43"/>
      <c r="V736" s="23">
        <f>'Conservative Formula 2025'!M736-J736</f>
        <v>-8.7243950000000584E-2</v>
      </c>
      <c r="W736" s="23">
        <f>'Conservative Formula 2025'!N736-J736</f>
        <v>-0.1135817859061627</v>
      </c>
      <c r="X736" s="40">
        <f t="shared" si="1387"/>
        <v>0.93846160412499335</v>
      </c>
      <c r="Y736" s="40">
        <f t="shared" si="1388"/>
        <v>1.2555957220730698</v>
      </c>
      <c r="Z736" s="29">
        <f t="shared" si="1455"/>
        <v>-3.6964290036224506E-3</v>
      </c>
      <c r="AA736" s="6"/>
    </row>
    <row r="737" spans="1:27" x14ac:dyDescent="0.2">
      <c r="A737" s="24">
        <v>32932</v>
      </c>
      <c r="B737" s="4">
        <v>1.2144610129863453E-2</v>
      </c>
      <c r="C737" s="4">
        <v>3.5247804644049863E-2</v>
      </c>
      <c r="D737" s="4">
        <v>4.6263384112950279E-2</v>
      </c>
      <c r="E737" s="4">
        <v>2.8314513790079765E-3</v>
      </c>
      <c r="F737" s="4">
        <v>1.8657407380137547E-2</v>
      </c>
      <c r="G737" s="4">
        <v>3.6457093732348955E-2</v>
      </c>
      <c r="I737" s="4">
        <v>1.11E-2</v>
      </c>
      <c r="J737" s="4">
        <v>5.6999999999999993E-3</v>
      </c>
      <c r="L737" s="23">
        <f t="shared" si="1447"/>
        <v>6.4446101298634541E-3</v>
      </c>
      <c r="M737" s="23">
        <f t="shared" si="1448"/>
        <v>-2.8685486209920228E-3</v>
      </c>
      <c r="N737" s="23">
        <f t="shared" si="1449"/>
        <v>4.0563384112950282E-2</v>
      </c>
      <c r="O737" s="23">
        <f t="shared" si="1450"/>
        <v>3.0757093732348955E-2</v>
      </c>
      <c r="P737" s="40">
        <f t="shared" si="1384"/>
        <v>0.82207133752951944</v>
      </c>
      <c r="Q737" s="40">
        <f t="shared" ref="Q737" si="1511">MAX(0.25,SLOPE(M702:M737,$I702:$I737))</f>
        <v>0.81053653109577095</v>
      </c>
      <c r="R737" s="40">
        <f t="shared" ref="R737:S737" si="1512">SLOPE(N702:N737,$I702:$I737)</f>
        <v>1.2667792869022578</v>
      </c>
      <c r="S737" s="40">
        <f t="shared" si="1512"/>
        <v>1.1909683765710148</v>
      </c>
      <c r="T737" s="29">
        <f t="shared" si="1458"/>
        <v>-2.650636620997401E-2</v>
      </c>
      <c r="U737" s="43"/>
      <c r="V737" s="23">
        <f>'Conservative Formula 2025'!M737-J737</f>
        <v>5.0571815178241004E-5</v>
      </c>
      <c r="W737" s="23">
        <f>'Conservative Formula 2025'!N737-J737</f>
        <v>4.5776356007382321E-2</v>
      </c>
      <c r="X737" s="40">
        <f t="shared" si="1387"/>
        <v>0.95361620759218468</v>
      </c>
      <c r="Y737" s="40">
        <f t="shared" si="1388"/>
        <v>1.2424754111509184</v>
      </c>
      <c r="Z737" s="29">
        <f t="shared" si="1455"/>
        <v>-3.6403990286502076E-2</v>
      </c>
      <c r="AA737" s="6"/>
    </row>
    <row r="738" spans="1:27" x14ac:dyDescent="0.2">
      <c r="A738" s="24">
        <v>32962</v>
      </c>
      <c r="B738" s="4">
        <v>1.937558858244337E-2</v>
      </c>
      <c r="C738" s="4">
        <v>3.9904243895239944E-2</v>
      </c>
      <c r="D738" s="4">
        <v>4.3092677822344383E-2</v>
      </c>
      <c r="E738" s="4">
        <v>1.8264011241660327E-2</v>
      </c>
      <c r="F738" s="4">
        <v>2.6569709976027811E-2</v>
      </c>
      <c r="G738" s="4">
        <v>3.0755248329226159E-2</v>
      </c>
      <c r="I738" s="4">
        <v>1.83E-2</v>
      </c>
      <c r="J738" s="4">
        <v>6.4000000000000003E-3</v>
      </c>
      <c r="L738" s="23">
        <f t="shared" si="1447"/>
        <v>1.2975588582443371E-2</v>
      </c>
      <c r="M738" s="23">
        <f t="shared" si="1448"/>
        <v>1.1864011241660328E-2</v>
      </c>
      <c r="N738" s="23">
        <f t="shared" si="1449"/>
        <v>3.669267782234438E-2</v>
      </c>
      <c r="O738" s="23">
        <f t="shared" si="1450"/>
        <v>2.435524832922616E-2</v>
      </c>
      <c r="P738" s="40">
        <f t="shared" si="1384"/>
        <v>0.82141176044916597</v>
      </c>
      <c r="Q738" s="40">
        <f t="shared" ref="Q738" si="1513">MAX(0.25,SLOPE(M703:M738,$I703:$I738))</f>
        <v>0.80968954198558496</v>
      </c>
      <c r="R738" s="40">
        <f t="shared" ref="R738:S738" si="1514">SLOPE(N703:N738,$I703:$I738)</f>
        <v>1.2695337903595574</v>
      </c>
      <c r="S738" s="40">
        <f t="shared" si="1514"/>
        <v>1.1922039708536891</v>
      </c>
      <c r="T738" s="29">
        <f t="shared" si="1458"/>
        <v>-9.4970161602057502E-3</v>
      </c>
      <c r="U738" s="43"/>
      <c r="V738" s="23">
        <f>'Conservative Formula 2025'!M738-J738</f>
        <v>6.1176325109572769E-3</v>
      </c>
      <c r="W738" s="23">
        <f>'Conservative Formula 2025'!N738-J738</f>
        <v>2.9175772365724845E-2</v>
      </c>
      <c r="X738" s="40">
        <f t="shared" si="1387"/>
        <v>0.95417142011760625</v>
      </c>
      <c r="Y738" s="40">
        <f t="shared" si="1388"/>
        <v>1.2461352213911487</v>
      </c>
      <c r="Z738" s="29">
        <f t="shared" si="1455"/>
        <v>-1.7066778122910718E-2</v>
      </c>
      <c r="AA738" s="6"/>
    </row>
    <row r="739" spans="1:27" x14ac:dyDescent="0.2">
      <c r="A739" s="24">
        <v>32993</v>
      </c>
      <c r="B739" s="4">
        <v>-2.7697822558719332E-2</v>
      </c>
      <c r="C739" s="4">
        <v>-4.2782722605685386E-2</v>
      </c>
      <c r="D739" s="4">
        <v>-4.3095469221210436E-2</v>
      </c>
      <c r="E739" s="4">
        <v>-2.0263002235404115E-2</v>
      </c>
      <c r="F739" s="4">
        <v>-2.6794982447787885E-2</v>
      </c>
      <c r="G739" s="4">
        <v>-3.4034956832947549E-2</v>
      </c>
      <c r="I739" s="4">
        <v>-3.3599999999999998E-2</v>
      </c>
      <c r="J739" s="4">
        <v>6.8999999999999999E-3</v>
      </c>
      <c r="L739" s="23">
        <f t="shared" si="1447"/>
        <v>-3.4597822558719335E-2</v>
      </c>
      <c r="M739" s="23">
        <f t="shared" si="1448"/>
        <v>-2.7163002235404115E-2</v>
      </c>
      <c r="N739" s="23">
        <f t="shared" si="1449"/>
        <v>-4.999546922121044E-2</v>
      </c>
      <c r="O739" s="23">
        <f t="shared" si="1450"/>
        <v>-4.0934956832947553E-2</v>
      </c>
      <c r="P739" s="40">
        <f t="shared" si="1384"/>
        <v>0.81961551341696293</v>
      </c>
      <c r="Q739" s="40">
        <f t="shared" ref="Q739" si="1515">MAX(0.25,SLOPE(M704:M739,$I704:$I739))</f>
        <v>0.80904535798032551</v>
      </c>
      <c r="R739" s="40">
        <f t="shared" ref="R739:S739" si="1516">SLOPE(N704:N739,$I704:$I739)</f>
        <v>1.2700308976987227</v>
      </c>
      <c r="S739" s="40">
        <f t="shared" si="1516"/>
        <v>1.1968406044088766</v>
      </c>
      <c r="T739" s="29">
        <f t="shared" si="1458"/>
        <v>-9.7544001166140204E-4</v>
      </c>
      <c r="U739" s="43"/>
      <c r="V739" s="23">
        <f>'Conservative Formula 2025'!M739-J739</f>
        <v>-5.0238140000000361E-2</v>
      </c>
      <c r="W739" s="23">
        <f>'Conservative Formula 2025'!N739-J739</f>
        <v>-6.1703392038369928E-2</v>
      </c>
      <c r="X739" s="40">
        <f t="shared" si="1387"/>
        <v>0.95854923624783639</v>
      </c>
      <c r="Y739" s="40">
        <f t="shared" si="1388"/>
        <v>1.2496971935153427</v>
      </c>
      <c r="Z739" s="29">
        <f t="shared" si="1455"/>
        <v>-3.1352557297047168E-3</v>
      </c>
      <c r="AA739" s="6"/>
    </row>
    <row r="740" spans="1:27" x14ac:dyDescent="0.2">
      <c r="A740" s="24">
        <v>33024</v>
      </c>
      <c r="B740" s="4">
        <v>3.2915330850438629E-2</v>
      </c>
      <c r="C740" s="4">
        <v>7.470982503079826E-2</v>
      </c>
      <c r="D740" s="4">
        <v>9.147047346881898E-2</v>
      </c>
      <c r="E740" s="4">
        <v>8.8520735216516266E-2</v>
      </c>
      <c r="F740" s="4">
        <v>8.9062456153244707E-2</v>
      </c>
      <c r="G740" s="4">
        <v>0.11867043008447675</v>
      </c>
      <c r="I740" s="4">
        <v>8.4199999999999997E-2</v>
      </c>
      <c r="J740" s="4">
        <v>6.8000000000000005E-3</v>
      </c>
      <c r="L740" s="23">
        <f t="shared" si="1447"/>
        <v>2.6115330850438628E-2</v>
      </c>
      <c r="M740" s="23">
        <f t="shared" si="1448"/>
        <v>8.1720735216516266E-2</v>
      </c>
      <c r="N740" s="23">
        <f t="shared" si="1449"/>
        <v>8.467047346881898E-2</v>
      </c>
      <c r="O740" s="23">
        <f t="shared" si="1450"/>
        <v>0.11187043008447675</v>
      </c>
      <c r="P740" s="40">
        <f t="shared" si="1384"/>
        <v>0.78687674398408203</v>
      </c>
      <c r="Q740" s="40">
        <f t="shared" ref="Q740" si="1517">MAX(0.25,SLOPE(M705:M740,$I705:$I740))</f>
        <v>0.81823899413103884</v>
      </c>
      <c r="R740" s="40">
        <f t="shared" ref="R740:S740" si="1518">SLOPE(N705:N740,$I705:$I740)</f>
        <v>1.2616627085031644</v>
      </c>
      <c r="S740" s="40">
        <f t="shared" si="1518"/>
        <v>1.2064968516386241</v>
      </c>
      <c r="T740" s="29">
        <f t="shared" si="1458"/>
        <v>-1.3633873943317609E-2</v>
      </c>
      <c r="U740" s="43"/>
      <c r="V740" s="23">
        <f>'Conservative Formula 2025'!M740-J740</f>
        <v>6.0017407253425553E-2</v>
      </c>
      <c r="W740" s="23">
        <f>'Conservative Formula 2025'!N740-J740</f>
        <v>9.6635355546676044E-2</v>
      </c>
      <c r="X740" s="40">
        <f t="shared" si="1387"/>
        <v>0.94192214434361621</v>
      </c>
      <c r="Y740" s="40">
        <f t="shared" si="1388"/>
        <v>1.2489233972909475</v>
      </c>
      <c r="Z740" s="29">
        <f t="shared" si="1455"/>
        <v>-1.471426281941593E-2</v>
      </c>
      <c r="AA740" s="6"/>
    </row>
    <row r="741" spans="1:27" x14ac:dyDescent="0.2">
      <c r="A741" s="24">
        <v>33053</v>
      </c>
      <c r="B741" s="4">
        <v>-2.2482115042916639E-3</v>
      </c>
      <c r="C741" s="4">
        <v>7.6550993840107662E-3</v>
      </c>
      <c r="D741" s="4">
        <v>4.7441330110669089E-3</v>
      </c>
      <c r="E741" s="4">
        <v>-1.6456985422176329E-3</v>
      </c>
      <c r="F741" s="4">
        <v>-6.6990242456907989E-3</v>
      </c>
      <c r="G741" s="4">
        <v>-1.3552667289337905E-2</v>
      </c>
      <c r="I741" s="4">
        <v>-1.09E-2</v>
      </c>
      <c r="J741" s="4">
        <v>6.3E-3</v>
      </c>
      <c r="L741" s="23">
        <f t="shared" si="1447"/>
        <v>-8.548211504291664E-3</v>
      </c>
      <c r="M741" s="23">
        <f t="shared" si="1448"/>
        <v>-7.9456985422176329E-3</v>
      </c>
      <c r="N741" s="23">
        <f t="shared" si="1449"/>
        <v>-1.5558669889330912E-3</v>
      </c>
      <c r="O741" s="23">
        <f t="shared" si="1450"/>
        <v>-1.9852667289337905E-2</v>
      </c>
      <c r="P741" s="40">
        <f t="shared" si="1384"/>
        <v>0.78336277496765894</v>
      </c>
      <c r="Q741" s="40">
        <f t="shared" ref="Q741" si="1519">MAX(0.25,SLOPE(M706:M741,$I706:$I741))</f>
        <v>0.8132336203339513</v>
      </c>
      <c r="R741" s="40">
        <f t="shared" ref="R741:S741" si="1520">SLOPE(N706:N741,$I706:$I741)</f>
        <v>1.2731102171052131</v>
      </c>
      <c r="S741" s="40">
        <f t="shared" si="1520"/>
        <v>1.2160365127320518</v>
      </c>
      <c r="T741" s="29">
        <f t="shared" si="1458"/>
        <v>-1.4431050390818854E-3</v>
      </c>
      <c r="U741" s="43"/>
      <c r="V741" s="23">
        <f>'Conservative Formula 2025'!M741-J741</f>
        <v>-3.3810273548622594E-3</v>
      </c>
      <c r="W741" s="23">
        <f>'Conservative Formula 2025'!N741-J741</f>
        <v>-1.7044863530021909E-2</v>
      </c>
      <c r="X741" s="40">
        <f t="shared" si="1387"/>
        <v>0.93738361459874964</v>
      </c>
      <c r="Y741" s="40">
        <f t="shared" si="1388"/>
        <v>1.2629273655863955</v>
      </c>
      <c r="Z741" s="29">
        <f t="shared" si="1455"/>
        <v>1.0058147614351927E-2</v>
      </c>
      <c r="AA741" s="6"/>
    </row>
    <row r="742" spans="1:27" x14ac:dyDescent="0.2">
      <c r="A742" s="24">
        <v>33085</v>
      </c>
      <c r="B742" s="4">
        <v>-2.3941500364433099E-2</v>
      </c>
      <c r="C742" s="4">
        <v>-4.9014160174341459E-2</v>
      </c>
      <c r="D742" s="4">
        <v>-5.0684835914817317E-2</v>
      </c>
      <c r="E742" s="4">
        <v>1.2048492266246935E-2</v>
      </c>
      <c r="F742" s="4">
        <v>-1.744873173090955E-2</v>
      </c>
      <c r="G742" s="4">
        <v>-4.3874372469139833E-2</v>
      </c>
      <c r="I742" s="4">
        <v>-1.9E-2</v>
      </c>
      <c r="J742" s="4">
        <v>6.8000000000000005E-3</v>
      </c>
      <c r="L742" s="23">
        <f t="shared" si="1447"/>
        <v>-3.07415003644331E-2</v>
      </c>
      <c r="M742" s="23">
        <f t="shared" si="1448"/>
        <v>5.2484922662469347E-3</v>
      </c>
      <c r="N742" s="23">
        <f t="shared" si="1449"/>
        <v>-5.7484835914817317E-2</v>
      </c>
      <c r="O742" s="23">
        <f t="shared" si="1450"/>
        <v>-5.0674372469139833E-2</v>
      </c>
      <c r="P742" s="40">
        <f t="shared" ref="P742:P805" si="1521">MIN(1,MAX(0.25,SLOPE(L707:L742,$I707:$I742)))</f>
        <v>0.78471667608165763</v>
      </c>
      <c r="Q742" s="40">
        <f t="shared" ref="Q742" si="1522">MAX(0.25,SLOPE(M707:M742,$I707:$I742))</f>
        <v>0.81183351905713386</v>
      </c>
      <c r="R742" s="40">
        <f t="shared" ref="R742:S742" si="1523">SLOPE(N707:N742,$I707:$I742)</f>
        <v>1.2831446927464689</v>
      </c>
      <c r="S742" s="40">
        <f t="shared" si="1523"/>
        <v>1.2187912100622931</v>
      </c>
      <c r="T742" s="29">
        <f t="shared" si="1458"/>
        <v>2.701784260338546E-2</v>
      </c>
      <c r="U742" s="43"/>
      <c r="V742" s="23">
        <f>'Conservative Formula 2025'!M742-J742</f>
        <v>5.4650699999993224E-3</v>
      </c>
      <c r="W742" s="23">
        <f>'Conservative Formula 2025'!N742-J742</f>
        <v>-8.9162069356872181E-2</v>
      </c>
      <c r="X742" s="40">
        <f t="shared" ref="X742:X805" si="1524">SLOPE(V707:V742,$I707:$I742)</f>
        <v>0.93227183159339944</v>
      </c>
      <c r="Y742" s="40">
        <f t="shared" ref="Y742:Y805" si="1525">SLOPE(W707:W742,$I707:$I742)</f>
        <v>1.278204594729432</v>
      </c>
      <c r="Z742" s="29">
        <f t="shared" si="1455"/>
        <v>7.6429654590577087E-2</v>
      </c>
      <c r="AA742" s="6"/>
    </row>
    <row r="743" spans="1:27" x14ac:dyDescent="0.2">
      <c r="A743" s="24">
        <v>33116</v>
      </c>
      <c r="B743" s="4">
        <v>-8.8308090180881371E-2</v>
      </c>
      <c r="C743" s="4">
        <v>-0.14370344168345828</v>
      </c>
      <c r="D743" s="4">
        <v>-0.16801339361370549</v>
      </c>
      <c r="E743" s="4">
        <v>-7.3239117575143897E-2</v>
      </c>
      <c r="F743" s="4">
        <v>-0.10337352762533059</v>
      </c>
      <c r="G743" s="4">
        <v>-0.10877690000414753</v>
      </c>
      <c r="I743" s="4">
        <v>-0.10150000000000001</v>
      </c>
      <c r="J743" s="4">
        <v>6.6E-3</v>
      </c>
      <c r="L743" s="23">
        <f t="shared" si="1447"/>
        <v>-9.4908090180881366E-2</v>
      </c>
      <c r="M743" s="23">
        <f t="shared" si="1448"/>
        <v>-7.9839117575143892E-2</v>
      </c>
      <c r="N743" s="23">
        <f t="shared" si="1449"/>
        <v>-0.17461339361370548</v>
      </c>
      <c r="O743" s="23">
        <f t="shared" si="1450"/>
        <v>-0.11537690000414752</v>
      </c>
      <c r="P743" s="40">
        <f t="shared" si="1521"/>
        <v>0.79460690846343152</v>
      </c>
      <c r="Q743" s="40">
        <f t="shared" ref="Q743" si="1526">MAX(0.25,SLOPE(M708:M743,$I708:$I743))</f>
        <v>0.80768327228127779</v>
      </c>
      <c r="R743" s="40">
        <f t="shared" ref="R743:S743" si="1527">SLOPE(N708:N743,$I708:$I743)</f>
        <v>1.3169812222737021</v>
      </c>
      <c r="S743" s="40">
        <f t="shared" si="1527"/>
        <v>1.2108931714649585</v>
      </c>
      <c r="T743" s="29">
        <f t="shared" si="1458"/>
        <v>5.728767619816999E-3</v>
      </c>
      <c r="U743" s="43"/>
      <c r="V743" s="23">
        <f>'Conservative Formula 2025'!M743-J743</f>
        <v>-9.0803600558310438E-2</v>
      </c>
      <c r="W743" s="23">
        <f>'Conservative Formula 2025'!N743-J743</f>
        <v>-0.15395551141738956</v>
      </c>
      <c r="X743" s="40">
        <f t="shared" si="1524"/>
        <v>0.93548042259186703</v>
      </c>
      <c r="Y743" s="40">
        <f t="shared" si="1525"/>
        <v>1.2932588658653379</v>
      </c>
      <c r="Z743" s="29">
        <f t="shared" si="1455"/>
        <v>2.3046341381099067E-2</v>
      </c>
      <c r="AA743" s="6"/>
    </row>
    <row r="744" spans="1:27" x14ac:dyDescent="0.2">
      <c r="A744" s="24">
        <v>33144</v>
      </c>
      <c r="B744" s="4">
        <v>-6.2329933803351945E-2</v>
      </c>
      <c r="C744" s="4">
        <v>-0.11068905495447545</v>
      </c>
      <c r="D744" s="4">
        <v>-0.12008585556158802</v>
      </c>
      <c r="E744" s="4">
        <v>-1.4735298176854372E-2</v>
      </c>
      <c r="F744" s="4">
        <v>-7.6124456089178061E-2</v>
      </c>
      <c r="G744" s="4">
        <v>-8.8486767523040633E-2</v>
      </c>
      <c r="I744" s="4">
        <v>-6.1200000000000004E-2</v>
      </c>
      <c r="J744" s="4">
        <v>6.0000000000000001E-3</v>
      </c>
      <c r="L744" s="23">
        <f t="shared" si="1447"/>
        <v>-6.832993380335195E-2</v>
      </c>
      <c r="M744" s="23">
        <f t="shared" si="1448"/>
        <v>-2.0735298176854371E-2</v>
      </c>
      <c r="N744" s="23">
        <f t="shared" si="1449"/>
        <v>-0.12608585556158802</v>
      </c>
      <c r="O744" s="23">
        <f t="shared" si="1450"/>
        <v>-9.4486767523040638E-2</v>
      </c>
      <c r="P744" s="40">
        <f t="shared" si="1521"/>
        <v>0.80463113687329979</v>
      </c>
      <c r="Q744" s="40">
        <f t="shared" ref="Q744" si="1528">MAX(0.25,SLOPE(M709:M744,$I709:$I744))</f>
        <v>0.79248824879010182</v>
      </c>
      <c r="R744" s="40">
        <f t="shared" ref="R744:S744" si="1529">SLOPE(N709:N744,$I709:$I744)</f>
        <v>1.336104628090975</v>
      </c>
      <c r="S744" s="40">
        <f t="shared" si="1529"/>
        <v>1.2230538897360228</v>
      </c>
      <c r="T744" s="29">
        <f t="shared" si="1458"/>
        <v>3.1052246560586978E-2</v>
      </c>
      <c r="U744" s="43"/>
      <c r="V744" s="23">
        <f>'Conservative Formula 2025'!M744-J744</f>
        <v>-3.5549873331673469E-2</v>
      </c>
      <c r="W744" s="23">
        <f>'Conservative Formula 2025'!N744-J744</f>
        <v>-0.13571033036910851</v>
      </c>
      <c r="X744" s="40">
        <f t="shared" si="1524"/>
        <v>0.9267523396347116</v>
      </c>
      <c r="Y744" s="40">
        <f t="shared" si="1525"/>
        <v>1.317439622611579</v>
      </c>
      <c r="Z744" s="29">
        <f t="shared" si="1455"/>
        <v>6.6934981035026209E-2</v>
      </c>
      <c r="AA744" s="6"/>
    </row>
    <row r="745" spans="1:27" x14ac:dyDescent="0.2">
      <c r="A745" s="24">
        <v>33177</v>
      </c>
      <c r="B745" s="4">
        <v>-4.713830215778525E-2</v>
      </c>
      <c r="C745" s="4">
        <v>-7.3940170941170447E-2</v>
      </c>
      <c r="D745" s="4">
        <v>-7.5999989925860767E-2</v>
      </c>
      <c r="E745" s="4">
        <v>2.0613916164365031E-2</v>
      </c>
      <c r="F745" s="4">
        <v>-1.8224232779172733E-2</v>
      </c>
      <c r="G745" s="4">
        <v>-5.4185939035074404E-2</v>
      </c>
      <c r="I745" s="4">
        <v>-1.9199999999999998E-2</v>
      </c>
      <c r="J745" s="4">
        <v>6.8000000000000005E-3</v>
      </c>
      <c r="L745" s="23">
        <f t="shared" si="1447"/>
        <v>-5.3938302157785251E-2</v>
      </c>
      <c r="M745" s="23">
        <f t="shared" si="1448"/>
        <v>1.3813916164365031E-2</v>
      </c>
      <c r="N745" s="23">
        <f t="shared" si="1449"/>
        <v>-8.2799989925860767E-2</v>
      </c>
      <c r="O745" s="23">
        <f t="shared" si="1450"/>
        <v>-6.0985939035074405E-2</v>
      </c>
      <c r="P745" s="40">
        <f t="shared" si="1521"/>
        <v>0.71851072172957409</v>
      </c>
      <c r="Q745" s="40">
        <f t="shared" ref="Q745" si="1530">MAX(0.25,SLOPE(M710:M745,$I710:$I745))</f>
        <v>0.8196952756610818</v>
      </c>
      <c r="R745" s="40">
        <f t="shared" ref="R745:S745" si="1531">SLOPE(N710:N745,$I710:$I745)</f>
        <v>1.2451293424446224</v>
      </c>
      <c r="S745" s="40">
        <f t="shared" si="1531"/>
        <v>1.2250688811261383</v>
      </c>
      <c r="T745" s="29">
        <f t="shared" si="1458"/>
        <v>3.1115546353691674E-2</v>
      </c>
      <c r="U745" s="43"/>
      <c r="V745" s="23">
        <f>'Conservative Formula 2025'!M745-J745</f>
        <v>1.9636899999999541E-2</v>
      </c>
      <c r="W745" s="23">
        <f>'Conservative Formula 2025'!N745-J745</f>
        <v>-8.2968718371529054E-2</v>
      </c>
      <c r="X745" s="40">
        <f t="shared" si="1524"/>
        <v>0.84934999166720582</v>
      </c>
      <c r="Y745" s="40">
        <f t="shared" si="1525"/>
        <v>1.3232369322675257</v>
      </c>
      <c r="Z745" s="29">
        <f t="shared" si="1455"/>
        <v>8.4166185671402285E-2</v>
      </c>
      <c r="AA745" s="6"/>
    </row>
    <row r="746" spans="1:27" x14ac:dyDescent="0.2">
      <c r="A746" s="24">
        <v>33207</v>
      </c>
      <c r="B746" s="4">
        <v>4.7558675920877036E-2</v>
      </c>
      <c r="C746" s="4">
        <v>8.8724729200612362E-2</v>
      </c>
      <c r="D746" s="4">
        <v>8.8857932185069322E-2</v>
      </c>
      <c r="E746" s="4">
        <v>5.0268098317309162E-2</v>
      </c>
      <c r="F746" s="4">
        <v>7.4977975096412131E-2</v>
      </c>
      <c r="G746" s="4">
        <v>0.10853588327094155</v>
      </c>
      <c r="I746" s="4">
        <v>6.3500000000000001E-2</v>
      </c>
      <c r="J746" s="4">
        <v>5.6999999999999993E-3</v>
      </c>
      <c r="L746" s="23">
        <f t="shared" si="1447"/>
        <v>4.1858675920877039E-2</v>
      </c>
      <c r="M746" s="23">
        <f t="shared" si="1448"/>
        <v>4.4568098317309165E-2</v>
      </c>
      <c r="N746" s="23">
        <f t="shared" si="1449"/>
        <v>8.3157932185069325E-2</v>
      </c>
      <c r="O746" s="23">
        <f t="shared" si="1450"/>
        <v>0.10283588327094155</v>
      </c>
      <c r="P746" s="40">
        <f t="shared" si="1521"/>
        <v>0.7611365484681637</v>
      </c>
      <c r="Q746" s="40">
        <f t="shared" ref="Q746" si="1532">MAX(0.25,SLOPE(M711:M746,$I711:$I746))</f>
        <v>0.77845046325548817</v>
      </c>
      <c r="R746" s="40">
        <f t="shared" ref="R746:S746" si="1533">SLOPE(N711:N746,$I711:$I746)</f>
        <v>1.3033209029816173</v>
      </c>
      <c r="S746" s="40">
        <f t="shared" si="1533"/>
        <v>1.2821394767857195</v>
      </c>
      <c r="T746" s="29">
        <f t="shared" si="1458"/>
        <v>-1.9050212095081363E-2</v>
      </c>
      <c r="U746" s="43"/>
      <c r="V746" s="23">
        <f>'Conservative Formula 2025'!M746-J746</f>
        <v>4.5471155349203138E-2</v>
      </c>
      <c r="W746" s="23">
        <f>'Conservative Formula 2025'!N746-J746</f>
        <v>0.12773771378243784</v>
      </c>
      <c r="X746" s="40">
        <f t="shared" si="1524"/>
        <v>0.83481103603832618</v>
      </c>
      <c r="Y746" s="40">
        <f t="shared" si="1525"/>
        <v>1.4367764280212956</v>
      </c>
      <c r="Z746" s="29">
        <f t="shared" si="1455"/>
        <v>-4.2997854861694725E-2</v>
      </c>
      <c r="AA746" s="6"/>
    </row>
    <row r="747" spans="1:27" x14ac:dyDescent="0.2">
      <c r="A747" s="24">
        <v>33238</v>
      </c>
      <c r="B747" s="4">
        <v>3.9328419823513316E-2</v>
      </c>
      <c r="C747" s="4">
        <v>4.9691677630936404E-2</v>
      </c>
      <c r="D747" s="4">
        <v>9.7522511763268316E-3</v>
      </c>
      <c r="E747" s="4">
        <v>1.9458450221038426E-2</v>
      </c>
      <c r="F747" s="4">
        <v>3.5546927423124597E-2</v>
      </c>
      <c r="G747" s="4">
        <v>5.9198397144501591E-2</v>
      </c>
      <c r="I747" s="4">
        <v>2.46E-2</v>
      </c>
      <c r="J747" s="4">
        <v>6.0000000000000001E-3</v>
      </c>
      <c r="L747" s="23">
        <f t="shared" si="1447"/>
        <v>3.3328419823513318E-2</v>
      </c>
      <c r="M747" s="23">
        <f t="shared" si="1448"/>
        <v>1.3458450221038426E-2</v>
      </c>
      <c r="N747" s="23">
        <f t="shared" si="1449"/>
        <v>3.7522511763268315E-3</v>
      </c>
      <c r="O747" s="23">
        <f t="shared" si="1450"/>
        <v>5.3198397144501593E-2</v>
      </c>
      <c r="P747" s="40">
        <f t="shared" si="1521"/>
        <v>0.76935024616802283</v>
      </c>
      <c r="Q747" s="40">
        <f t="shared" ref="Q747" si="1534">MAX(0.25,SLOPE(M712:M747,$I712:$I747))</f>
        <v>0.7983421982097384</v>
      </c>
      <c r="R747" s="40">
        <f t="shared" ref="R747:S747" si="1535">SLOPE(N712:N747,$I712:$I747)</f>
        <v>1.2922871884770808</v>
      </c>
      <c r="S747" s="40">
        <f t="shared" si="1535"/>
        <v>1.2625552117605254</v>
      </c>
      <c r="T747" s="29">
        <f t="shared" si="1458"/>
        <v>8.3527911227249396E-3</v>
      </c>
      <c r="U747" s="43"/>
      <c r="V747" s="23">
        <f>'Conservative Formula 2025'!M747-J747</f>
        <v>2.0077018093626282E-2</v>
      </c>
      <c r="W747" s="23">
        <f>'Conservative Formula 2025'!N747-J747</f>
        <v>4.5330447935879821E-2</v>
      </c>
      <c r="X747" s="40">
        <f t="shared" si="1524"/>
        <v>0.79868820648480399</v>
      </c>
      <c r="Y747" s="40">
        <f t="shared" si="1525"/>
        <v>1.464399142231003</v>
      </c>
      <c r="Z747" s="29">
        <f t="shared" si="1455"/>
        <v>-7.5003299259357274E-3</v>
      </c>
      <c r="AA747" s="6"/>
    </row>
    <row r="748" spans="1:27" x14ac:dyDescent="0.2">
      <c r="A748" s="24">
        <v>33269</v>
      </c>
      <c r="B748" s="4">
        <v>4.591056057793641E-2</v>
      </c>
      <c r="C748" s="4">
        <v>9.5584945988645309E-2</v>
      </c>
      <c r="D748" s="4">
        <v>0.11315811376893103</v>
      </c>
      <c r="E748" s="4">
        <v>1.578635657822125E-2</v>
      </c>
      <c r="F748" s="4">
        <v>7.1010004794832549E-2</v>
      </c>
      <c r="G748" s="4">
        <v>0.10508953788787512</v>
      </c>
      <c r="I748" s="4">
        <v>4.6900000000000004E-2</v>
      </c>
      <c r="J748" s="4">
        <v>5.1999999999999998E-3</v>
      </c>
      <c r="L748" s="23">
        <f t="shared" si="1447"/>
        <v>4.0710560577936414E-2</v>
      </c>
      <c r="M748" s="23">
        <f t="shared" si="1448"/>
        <v>1.058635657822125E-2</v>
      </c>
      <c r="N748" s="23">
        <f t="shared" si="1449"/>
        <v>0.10795811376893104</v>
      </c>
      <c r="O748" s="23">
        <f t="shared" si="1450"/>
        <v>9.9889537887875121E-2</v>
      </c>
      <c r="P748" s="40">
        <f t="shared" si="1521"/>
        <v>0.76665233021474077</v>
      </c>
      <c r="Q748" s="40">
        <f t="shared" ref="Q748" si="1536">MAX(0.25,SLOPE(M713:M748,$I713:$I748))</f>
        <v>0.76280997579065757</v>
      </c>
      <c r="R748" s="40">
        <f t="shared" ref="R748:S748" si="1537">SLOPE(N713:N748,$I713:$I748)</f>
        <v>1.3337542572138972</v>
      </c>
      <c r="S748" s="40">
        <f t="shared" si="1537"/>
        <v>1.3192966088105376</v>
      </c>
      <c r="T748" s="29">
        <f t="shared" si="1458"/>
        <v>-4.8240686790922097E-2</v>
      </c>
      <c r="U748" s="43"/>
      <c r="V748" s="23">
        <f>'Conservative Formula 2025'!M748-J748</f>
        <v>9.3030199999995893E-3</v>
      </c>
      <c r="W748" s="23">
        <f>'Conservative Formula 2025'!N748-J748</f>
        <v>0.10411755999999937</v>
      </c>
      <c r="X748" s="40">
        <f t="shared" si="1524"/>
        <v>0.76685721518644889</v>
      </c>
      <c r="Y748" s="40">
        <f t="shared" si="1525"/>
        <v>1.4943192671636409</v>
      </c>
      <c r="Z748" s="29">
        <f t="shared" si="1455"/>
        <v>-5.9451293060249939E-2</v>
      </c>
      <c r="AA748" s="6"/>
    </row>
    <row r="749" spans="1:27" x14ac:dyDescent="0.2">
      <c r="A749" s="24">
        <v>33297</v>
      </c>
      <c r="B749" s="4">
        <v>9.5033621635746801E-2</v>
      </c>
      <c r="C749" s="4">
        <v>0.1290478007744027</v>
      </c>
      <c r="D749" s="4">
        <v>0.14875781302436919</v>
      </c>
      <c r="E749" s="4">
        <v>6.5405593948515639E-2</v>
      </c>
      <c r="F749" s="4">
        <v>6.8672180375779046E-2</v>
      </c>
      <c r="G749" s="4">
        <v>9.9742949095454447E-2</v>
      </c>
      <c r="I749" s="4">
        <v>7.1900000000000006E-2</v>
      </c>
      <c r="J749" s="4">
        <v>4.7999999999999996E-3</v>
      </c>
      <c r="L749" s="23">
        <f t="shared" si="1447"/>
        <v>9.0233621635746802E-2</v>
      </c>
      <c r="M749" s="23">
        <f t="shared" si="1448"/>
        <v>6.060559394851564E-2</v>
      </c>
      <c r="N749" s="23">
        <f t="shared" si="1449"/>
        <v>0.14395781302436919</v>
      </c>
      <c r="O749" s="23">
        <f t="shared" si="1450"/>
        <v>9.4942949095454449E-2</v>
      </c>
      <c r="P749" s="40">
        <f t="shared" si="1521"/>
        <v>0.7878614784230068</v>
      </c>
      <c r="Q749" s="40">
        <f t="shared" ref="Q749" si="1538">MAX(0.25,SLOPE(M714:M749,$I714:$I749))</f>
        <v>0.78590838818610909</v>
      </c>
      <c r="R749" s="40">
        <f t="shared" ref="R749:S749" si="1539">SLOPE(N714:N749,$I714:$I749)</f>
        <v>1.3816541995310105</v>
      </c>
      <c r="S749" s="40">
        <f t="shared" si="1539"/>
        <v>1.3104815163518637</v>
      </c>
      <c r="T749" s="29">
        <f t="shared" si="1458"/>
        <v>8.6247831741505937E-3</v>
      </c>
      <c r="U749" s="43"/>
      <c r="V749" s="23">
        <f>'Conservative Formula 2025'!M749-J749</f>
        <v>5.0559767788911719E-2</v>
      </c>
      <c r="W749" s="23">
        <f>'Conservative Formula 2025'!N749-J749</f>
        <v>0.1269080804548969</v>
      </c>
      <c r="X749" s="40">
        <f t="shared" si="1524"/>
        <v>0.76580288165175325</v>
      </c>
      <c r="Y749" s="40">
        <f t="shared" si="1525"/>
        <v>1.5084805867325832</v>
      </c>
      <c r="Z749" s="29">
        <f t="shared" si="1455"/>
        <v>-1.8995882196543121E-2</v>
      </c>
      <c r="AA749" s="6"/>
    </row>
    <row r="750" spans="1:27" x14ac:dyDescent="0.2">
      <c r="A750" s="24">
        <v>33326</v>
      </c>
      <c r="B750" s="4">
        <v>4.2338655222611266E-2</v>
      </c>
      <c r="C750" s="4">
        <v>6.7249671507976005E-2</v>
      </c>
      <c r="D750" s="4">
        <v>9.2535935077333598E-2</v>
      </c>
      <c r="E750" s="4">
        <v>2.2350911813500129E-2</v>
      </c>
      <c r="F750" s="4">
        <v>2.863359984041125E-2</v>
      </c>
      <c r="G750" s="4">
        <v>3.6629846093633622E-2</v>
      </c>
      <c r="I750" s="4">
        <v>2.6499999999999999E-2</v>
      </c>
      <c r="J750" s="4">
        <v>4.4000000000000003E-3</v>
      </c>
      <c r="L750" s="23">
        <f t="shared" si="1447"/>
        <v>3.7938655222611264E-2</v>
      </c>
      <c r="M750" s="23">
        <f t="shared" si="1448"/>
        <v>1.7950911813500128E-2</v>
      </c>
      <c r="N750" s="23">
        <f t="shared" si="1449"/>
        <v>8.8135935077333596E-2</v>
      </c>
      <c r="O750" s="23">
        <f t="shared" si="1450"/>
        <v>3.2229846093633621E-2</v>
      </c>
      <c r="P750" s="40">
        <f t="shared" si="1521"/>
        <v>0.81515102526878003</v>
      </c>
      <c r="Q750" s="40">
        <f t="shared" ref="Q750" si="1540">MAX(0.25,SLOPE(M715:M750,$I715:$I750))</f>
        <v>0.76888808325676206</v>
      </c>
      <c r="R750" s="40">
        <f t="shared" ref="R750:S750" si="1541">SLOPE(N715:N750,$I715:$I750)</f>
        <v>1.4368100792795133</v>
      </c>
      <c r="S750" s="40">
        <f t="shared" si="1541"/>
        <v>1.3178353707909241</v>
      </c>
      <c r="T750" s="29">
        <f t="shared" si="1458"/>
        <v>-8.6945558735009448E-3</v>
      </c>
      <c r="U750" s="43"/>
      <c r="V750" s="23">
        <f>'Conservative Formula 2025'!M750-J750</f>
        <v>2.4647004906828987E-2</v>
      </c>
      <c r="W750" s="23">
        <f>'Conservative Formula 2025'!N750-J750</f>
        <v>4.6023277796093345E-2</v>
      </c>
      <c r="X750" s="40">
        <f t="shared" si="1524"/>
        <v>0.76582417782183987</v>
      </c>
      <c r="Y750" s="40">
        <f t="shared" si="1525"/>
        <v>1.5378570627495372</v>
      </c>
      <c r="Z750" s="29">
        <f t="shared" si="1455"/>
        <v>1.674837003682015E-3</v>
      </c>
      <c r="AA750" s="6"/>
    </row>
    <row r="751" spans="1:27" x14ac:dyDescent="0.2">
      <c r="A751" s="24">
        <v>33358</v>
      </c>
      <c r="B751" s="4">
        <v>2.1310787342494919E-2</v>
      </c>
      <c r="C751" s="4">
        <v>9.8690866476116579E-3</v>
      </c>
      <c r="D751" s="4">
        <v>-6.5351478868481694E-3</v>
      </c>
      <c r="E751" s="4">
        <v>-1.4112760640413446E-3</v>
      </c>
      <c r="F751" s="4">
        <v>1.8546563493504475E-3</v>
      </c>
      <c r="G751" s="4">
        <v>1.151806895670382E-2</v>
      </c>
      <c r="I751" s="4">
        <v>-2.8000000000000004E-3</v>
      </c>
      <c r="J751" s="4">
        <v>5.3E-3</v>
      </c>
      <c r="L751" s="23">
        <f t="shared" si="1447"/>
        <v>1.601078734249492E-2</v>
      </c>
      <c r="M751" s="23">
        <f t="shared" si="1448"/>
        <v>-6.7112760640413447E-3</v>
      </c>
      <c r="N751" s="23">
        <f t="shared" si="1449"/>
        <v>-1.1835147886848169E-2</v>
      </c>
      <c r="O751" s="23">
        <f t="shared" si="1450"/>
        <v>6.2180689567038197E-3</v>
      </c>
      <c r="P751" s="40">
        <f t="shared" si="1521"/>
        <v>0.81195035931971715</v>
      </c>
      <c r="Q751" s="40">
        <f t="shared" ref="Q751" si="1542">MAX(0.25,SLOPE(M716:M751,$I716:$I751))</f>
        <v>0.77018102220010076</v>
      </c>
      <c r="R751" s="40">
        <f t="shared" ref="R751:S751" si="1543">SLOPE(N716:N751,$I716:$I751)</f>
        <v>1.4365282206212058</v>
      </c>
      <c r="S751" s="40">
        <f t="shared" si="1543"/>
        <v>1.3160386867822114</v>
      </c>
      <c r="T751" s="29">
        <f t="shared" si="1458"/>
        <v>7.2158273030399206E-3</v>
      </c>
      <c r="U751" s="43"/>
      <c r="V751" s="23">
        <f>'Conservative Formula 2025'!M751-J751</f>
        <v>8.1788799999991946E-3</v>
      </c>
      <c r="W751" s="23">
        <f>'Conservative Formula 2025'!N751-J751</f>
        <v>1.0835949494951785E-2</v>
      </c>
      <c r="X751" s="40">
        <f t="shared" si="1524"/>
        <v>0.76450828603005749</v>
      </c>
      <c r="Y751" s="40">
        <f t="shared" si="1525"/>
        <v>1.5339987642264945</v>
      </c>
      <c r="Z751" s="29">
        <f t="shared" si="1455"/>
        <v>3.6337047450225269E-3</v>
      </c>
      <c r="AA751" s="6"/>
    </row>
    <row r="752" spans="1:27" x14ac:dyDescent="0.2">
      <c r="A752" s="24">
        <v>33389</v>
      </c>
      <c r="B752" s="4">
        <v>2.9773739082897599E-2</v>
      </c>
      <c r="C752" s="4">
        <v>4.6856126268111531E-2</v>
      </c>
      <c r="D752" s="4">
        <v>3.2963460475923023E-2</v>
      </c>
      <c r="E752" s="4">
        <v>2.0302699302039873E-2</v>
      </c>
      <c r="F752" s="4">
        <v>5.7600528186391386E-2</v>
      </c>
      <c r="G752" s="4">
        <v>6.0327150125920381E-2</v>
      </c>
      <c r="I752" s="4">
        <v>3.6499999999999998E-2</v>
      </c>
      <c r="J752" s="4">
        <v>4.6999999999999993E-3</v>
      </c>
      <c r="L752" s="23">
        <f t="shared" si="1447"/>
        <v>2.50737390828976E-2</v>
      </c>
      <c r="M752" s="23">
        <f t="shared" si="1448"/>
        <v>1.5602699302039873E-2</v>
      </c>
      <c r="N752" s="23">
        <f t="shared" si="1449"/>
        <v>2.8263460475923024E-2</v>
      </c>
      <c r="O752" s="23">
        <f t="shared" si="1450"/>
        <v>5.5627150125920385E-2</v>
      </c>
      <c r="P752" s="40">
        <f t="shared" si="1521"/>
        <v>0.80968655730544681</v>
      </c>
      <c r="Q752" s="40">
        <f t="shared" ref="Q752" si="1544">MAX(0.25,SLOPE(M717:M752,$I717:$I752))</f>
        <v>0.76505915336368369</v>
      </c>
      <c r="R752" s="40">
        <f t="shared" ref="R752:S752" si="1545">SLOPE(N717:N752,$I717:$I752)</f>
        <v>1.426371407965128</v>
      </c>
      <c r="S752" s="40">
        <f t="shared" si="1545"/>
        <v>1.3182297062245969</v>
      </c>
      <c r="T752" s="29">
        <f t="shared" si="1458"/>
        <v>-5.4020532806799831E-3</v>
      </c>
      <c r="U752" s="43"/>
      <c r="V752" s="23">
        <f>'Conservative Formula 2025'!M752-J752</f>
        <v>2.3134219974293362E-2</v>
      </c>
      <c r="W752" s="23">
        <f>'Conservative Formula 2025'!N752-J752</f>
        <v>3.2296982729623266E-2</v>
      </c>
      <c r="X752" s="40">
        <f t="shared" si="1524"/>
        <v>0.7623272963327794</v>
      </c>
      <c r="Y752" s="40">
        <f t="shared" si="1525"/>
        <v>1.5292690496414039</v>
      </c>
      <c r="Z752" s="29">
        <f t="shared" si="1455"/>
        <v>9.2061479980732538E-3</v>
      </c>
      <c r="AA752" s="6"/>
    </row>
    <row r="753" spans="1:27" x14ac:dyDescent="0.2">
      <c r="A753" s="24">
        <v>33417</v>
      </c>
      <c r="B753" s="4">
        <v>-9.7453954213665428E-3</v>
      </c>
      <c r="C753" s="4">
        <v>-4.9916043749883676E-2</v>
      </c>
      <c r="D753" s="4">
        <v>-6.86078011446275E-2</v>
      </c>
      <c r="E753" s="4">
        <v>-3.0737146782414682E-2</v>
      </c>
      <c r="F753" s="4">
        <v>-4.79523551622969E-2</v>
      </c>
      <c r="G753" s="4">
        <v>-7.5555805397773068E-2</v>
      </c>
      <c r="I753" s="4">
        <v>-4.9400000000000006E-2</v>
      </c>
      <c r="J753" s="4">
        <v>4.1999999999999997E-3</v>
      </c>
      <c r="L753" s="23">
        <f t="shared" si="1447"/>
        <v>-1.3945395421366542E-2</v>
      </c>
      <c r="M753" s="23">
        <f t="shared" si="1448"/>
        <v>-3.4937146782414684E-2</v>
      </c>
      <c r="N753" s="23">
        <f t="shared" si="1449"/>
        <v>-7.2807801144627496E-2</v>
      </c>
      <c r="O753" s="23">
        <f t="shared" si="1450"/>
        <v>-7.9755805397773064E-2</v>
      </c>
      <c r="P753" s="40">
        <f t="shared" si="1521"/>
        <v>0.77124201062376319</v>
      </c>
      <c r="Q753" s="40">
        <f t="shared" ref="Q753" si="1546">MAX(0.25,SLOPE(M718:M753,$I718:$I753))</f>
        <v>0.77120178081083035</v>
      </c>
      <c r="R753" s="40">
        <f t="shared" ref="R753:S753" si="1547">SLOPE(N718:N753,$I718:$I753)</f>
        <v>1.4212752352913991</v>
      </c>
      <c r="S753" s="40">
        <f t="shared" si="1547"/>
        <v>1.326984227926026</v>
      </c>
      <c r="T753" s="29">
        <f t="shared" si="1458"/>
        <v>2.4328565676148314E-2</v>
      </c>
      <c r="U753" s="43"/>
      <c r="V753" s="23">
        <f>'Conservative Formula 2025'!M753-J753</f>
        <v>-3.4669787162368591E-2</v>
      </c>
      <c r="W753" s="23">
        <f>'Conservative Formula 2025'!N753-J753</f>
        <v>-6.0700525137557325E-2</v>
      </c>
      <c r="X753" s="40">
        <f t="shared" si="1524"/>
        <v>0.77035678169491562</v>
      </c>
      <c r="Y753" s="40">
        <f t="shared" si="1525"/>
        <v>1.4910563039597677</v>
      </c>
      <c r="Z753" s="29">
        <f t="shared" si="1455"/>
        <v>-5.7863653863114914E-3</v>
      </c>
      <c r="AA753" s="6"/>
    </row>
    <row r="754" spans="1:27" x14ac:dyDescent="0.2">
      <c r="A754" s="24">
        <v>33450</v>
      </c>
      <c r="B754" s="4">
        <v>2.6900030104094474E-2</v>
      </c>
      <c r="C754" s="4">
        <v>3.8216776977091582E-2</v>
      </c>
      <c r="D754" s="4">
        <v>4.932985275104973E-2</v>
      </c>
      <c r="E754" s="4">
        <v>4.8612388403353357E-2</v>
      </c>
      <c r="F754" s="4">
        <v>3.6227846891226267E-2</v>
      </c>
      <c r="G754" s="4">
        <v>6.6265264124573342E-2</v>
      </c>
      <c r="I754" s="4">
        <v>4.24E-2</v>
      </c>
      <c r="J754" s="4">
        <v>4.8999999999999998E-3</v>
      </c>
      <c r="L754" s="23">
        <f t="shared" si="1447"/>
        <v>2.2000030104094473E-2</v>
      </c>
      <c r="M754" s="23">
        <f t="shared" si="1448"/>
        <v>4.3712388403353356E-2</v>
      </c>
      <c r="N754" s="23">
        <f t="shared" si="1449"/>
        <v>4.4429852751049728E-2</v>
      </c>
      <c r="O754" s="23">
        <f t="shared" si="1450"/>
        <v>6.136526412457334E-2</v>
      </c>
      <c r="P754" s="40">
        <f t="shared" si="1521"/>
        <v>0.76841541735766716</v>
      </c>
      <c r="Q754" s="40">
        <f t="shared" ref="Q754" si="1548">MAX(0.25,SLOPE(M719:M754,$I719:$I754))</f>
        <v>0.77611230046853641</v>
      </c>
      <c r="R754" s="40">
        <f t="shared" ref="R754:S754" si="1549">SLOPE(N719:N754,$I719:$I754)</f>
        <v>1.4226823009042138</v>
      </c>
      <c r="S754" s="40">
        <f t="shared" si="1549"/>
        <v>1.327401744367825</v>
      </c>
      <c r="T754" s="29">
        <f t="shared" si="1458"/>
        <v>3.8508084221985581E-3</v>
      </c>
      <c r="U754" s="43"/>
      <c r="V754" s="23">
        <f>'Conservative Formula 2025'!M754-J754</f>
        <v>4.542115841584117E-2</v>
      </c>
      <c r="W754" s="23">
        <f>'Conservative Formula 2025'!N754-J754</f>
        <v>3.397469999999915E-2</v>
      </c>
      <c r="X754" s="40">
        <f t="shared" si="1524"/>
        <v>0.77496211872965381</v>
      </c>
      <c r="Y754" s="40">
        <f t="shared" si="1525"/>
        <v>1.4791657220095011</v>
      </c>
      <c r="Z754" s="29">
        <f t="shared" si="1455"/>
        <v>3.6175538914050856E-2</v>
      </c>
      <c r="AA754" s="6"/>
    </row>
    <row r="755" spans="1:27" x14ac:dyDescent="0.2">
      <c r="A755" s="24">
        <v>33480</v>
      </c>
      <c r="B755" s="4">
        <v>2.2305510989184762E-2</v>
      </c>
      <c r="C755" s="4">
        <v>3.9682182026448354E-2</v>
      </c>
      <c r="D755" s="4">
        <v>4.7857061239324317E-2</v>
      </c>
      <c r="E755" s="4">
        <v>2.5888671797497098E-2</v>
      </c>
      <c r="F755" s="4">
        <v>2.135733133204698E-2</v>
      </c>
      <c r="G755" s="4">
        <v>3.6778332241000022E-2</v>
      </c>
      <c r="I755" s="4">
        <v>2.3199999999999998E-2</v>
      </c>
      <c r="J755" s="4">
        <v>4.5999999999999999E-3</v>
      </c>
      <c r="L755" s="23">
        <f t="shared" si="1447"/>
        <v>1.7705510989184763E-2</v>
      </c>
      <c r="M755" s="23">
        <f t="shared" si="1448"/>
        <v>2.1288671797497098E-2</v>
      </c>
      <c r="N755" s="23">
        <f t="shared" si="1449"/>
        <v>4.3257061239324317E-2</v>
      </c>
      <c r="O755" s="23">
        <f t="shared" si="1450"/>
        <v>3.2178332241000022E-2</v>
      </c>
      <c r="P755" s="40">
        <f t="shared" si="1521"/>
        <v>0.77698894875949343</v>
      </c>
      <c r="Q755" s="40">
        <f t="shared" ref="Q755" si="1550">MAX(0.25,SLOPE(M720:M755,$I720:$I755))</f>
        <v>0.77488287325093719</v>
      </c>
      <c r="R755" s="40">
        <f t="shared" ref="R755:S755" si="1551">SLOPE(N720:N755,$I720:$I755)</f>
        <v>1.4344320089269327</v>
      </c>
      <c r="S755" s="40">
        <f t="shared" si="1551"/>
        <v>1.32448620496683</v>
      </c>
      <c r="T755" s="29">
        <f t="shared" si="1458"/>
        <v>-2.0877023108897171E-3</v>
      </c>
      <c r="U755" s="43"/>
      <c r="V755" s="23">
        <f>'Conservative Formula 2025'!M755-J755</f>
        <v>2.3272744361980839E-2</v>
      </c>
      <c r="W755" s="23">
        <f>'Conservative Formula 2025'!N755-J755</f>
        <v>4.6997285739339194E-2</v>
      </c>
      <c r="X755" s="40">
        <f t="shared" si="1524"/>
        <v>0.78155465847071059</v>
      </c>
      <c r="Y755" s="40">
        <f t="shared" si="1525"/>
        <v>1.4977574404921898</v>
      </c>
      <c r="Z755" s="29">
        <f t="shared" si="1455"/>
        <v>-1.7420177438184845E-3</v>
      </c>
      <c r="AA755" s="6"/>
    </row>
    <row r="756" spans="1:27" x14ac:dyDescent="0.2">
      <c r="A756" s="24">
        <v>33511</v>
      </c>
      <c r="B756" s="4">
        <v>4.7461541375197758E-3</v>
      </c>
      <c r="C756" s="4">
        <v>-4.8546274538008305E-3</v>
      </c>
      <c r="D756" s="4">
        <v>1.0003632631228498E-2</v>
      </c>
      <c r="E756" s="4">
        <v>-1.0867464043552433E-3</v>
      </c>
      <c r="F756" s="4">
        <v>-2.7994390311353312E-2</v>
      </c>
      <c r="G756" s="4">
        <v>-1.5360635191346561E-2</v>
      </c>
      <c r="I756" s="4">
        <v>-1.5900000000000001E-2</v>
      </c>
      <c r="J756" s="4">
        <v>4.5999999999999999E-3</v>
      </c>
      <c r="L756" s="23">
        <f t="shared" si="1447"/>
        <v>1.4615413751977585E-4</v>
      </c>
      <c r="M756" s="23">
        <f t="shared" si="1448"/>
        <v>-5.6867464043552432E-3</v>
      </c>
      <c r="N756" s="23">
        <f t="shared" si="1449"/>
        <v>5.4036326312284985E-3</v>
      </c>
      <c r="O756" s="23">
        <f t="shared" si="1450"/>
        <v>-1.9960635191346561E-2</v>
      </c>
      <c r="P756" s="40">
        <f t="shared" si="1521"/>
        <v>0.76956683796274317</v>
      </c>
      <c r="Q756" s="40">
        <f t="shared" ref="Q756" si="1552">MAX(0.25,SLOPE(M721:M756,$I721:$I756))</f>
        <v>0.77091288398160984</v>
      </c>
      <c r="R756" s="40">
        <f t="shared" ref="R756:S756" si="1553">SLOPE(N721:N756,$I721:$I756)</f>
        <v>1.4316896838122624</v>
      </c>
      <c r="S756" s="40">
        <f t="shared" si="1553"/>
        <v>1.3299436046736908</v>
      </c>
      <c r="T756" s="29">
        <f t="shared" si="1458"/>
        <v>2.0763211540191732E-3</v>
      </c>
      <c r="U756" s="43"/>
      <c r="V756" s="23">
        <f>'Conservative Formula 2025'!M756-J756</f>
        <v>1.3584052781354036E-3</v>
      </c>
      <c r="W756" s="23">
        <f>'Conservative Formula 2025'!N756-J756</f>
        <v>-2.9035529980307069E-2</v>
      </c>
      <c r="X756" s="40">
        <f t="shared" si="1524"/>
        <v>0.77544099880706241</v>
      </c>
      <c r="Y756" s="40">
        <f t="shared" si="1525"/>
        <v>1.5016519640590125</v>
      </c>
      <c r="Z756" s="29">
        <f t="shared" si="1455"/>
        <v>2.1124083799199677E-2</v>
      </c>
      <c r="AA756" s="6"/>
    </row>
    <row r="757" spans="1:27" x14ac:dyDescent="0.2">
      <c r="A757" s="24">
        <v>33542</v>
      </c>
      <c r="B757" s="4">
        <v>8.5034250763109664E-3</v>
      </c>
      <c r="C757" s="4">
        <v>1.2891450420552841E-2</v>
      </c>
      <c r="D757" s="4">
        <v>4.5374984777521332E-2</v>
      </c>
      <c r="E757" s="4">
        <v>1.7767149064351173E-2</v>
      </c>
      <c r="F757" s="4">
        <v>1.1741007153315719E-2</v>
      </c>
      <c r="G757" s="4">
        <v>2.129577103763447E-2</v>
      </c>
      <c r="I757" s="4">
        <v>1.29E-2</v>
      </c>
      <c r="J757" s="4">
        <v>4.1999999999999997E-3</v>
      </c>
      <c r="L757" s="23">
        <f t="shared" si="1447"/>
        <v>4.3034250763109667E-3</v>
      </c>
      <c r="M757" s="23">
        <f t="shared" si="1448"/>
        <v>1.3567149064351174E-2</v>
      </c>
      <c r="N757" s="23">
        <f t="shared" si="1449"/>
        <v>4.117498477752133E-2</v>
      </c>
      <c r="O757" s="23">
        <f t="shared" si="1450"/>
        <v>1.7095771037634471E-2</v>
      </c>
      <c r="P757" s="40">
        <f t="shared" si="1521"/>
        <v>0.76979549108920065</v>
      </c>
      <c r="Q757" s="40">
        <f t="shared" ref="Q757" si="1554">MAX(0.25,SLOPE(M722:M757,$I722:$I757))</f>
        <v>0.77036162866659563</v>
      </c>
      <c r="R757" s="40">
        <f t="shared" ref="R757:S757" si="1555">SLOPE(N722:N757,$I722:$I757)</f>
        <v>1.4380337475666551</v>
      </c>
      <c r="S757" s="40">
        <f t="shared" si="1555"/>
        <v>1.330877242684507</v>
      </c>
      <c r="T757" s="29">
        <f t="shared" si="1458"/>
        <v>-9.2117011970448068E-3</v>
      </c>
      <c r="U757" s="43"/>
      <c r="V757" s="23">
        <f>'Conservative Formula 2025'!M757-J757</f>
        <v>2.9613099999999708E-2</v>
      </c>
      <c r="W757" s="23">
        <f>'Conservative Formula 2025'!N757-J757</f>
        <v>1.9972599999990943E-3</v>
      </c>
      <c r="X757" s="40">
        <f t="shared" si="1524"/>
        <v>0.77588337474024416</v>
      </c>
      <c r="Y757" s="40">
        <f t="shared" si="1525"/>
        <v>1.5032156043871467</v>
      </c>
      <c r="Z757" s="29">
        <f t="shared" si="1455"/>
        <v>3.6858679178431233E-2</v>
      </c>
      <c r="AA757" s="6"/>
    </row>
    <row r="758" spans="1:27" x14ac:dyDescent="0.2">
      <c r="A758" s="24">
        <v>33571</v>
      </c>
      <c r="B758" s="4">
        <v>-1.9069376977448038E-2</v>
      </c>
      <c r="C758" s="4">
        <v>-4.9301681468053138E-2</v>
      </c>
      <c r="D758" s="4">
        <v>-5.1193853954474289E-2</v>
      </c>
      <c r="E758" s="4">
        <v>-2.3360777647437048E-2</v>
      </c>
      <c r="F758" s="4">
        <v>-4.7782708117344419E-2</v>
      </c>
      <c r="G758" s="4">
        <v>-5.0744182439243612E-2</v>
      </c>
      <c r="I758" s="4">
        <v>-4.1900000000000007E-2</v>
      </c>
      <c r="J758" s="4">
        <v>3.9000000000000003E-3</v>
      </c>
      <c r="L758" s="23">
        <f t="shared" si="1447"/>
        <v>-2.2969376977448039E-2</v>
      </c>
      <c r="M758" s="23">
        <f t="shared" si="1448"/>
        <v>-2.7260777647437048E-2</v>
      </c>
      <c r="N758" s="23">
        <f t="shared" si="1449"/>
        <v>-5.5093853954474289E-2</v>
      </c>
      <c r="O758" s="23">
        <f t="shared" si="1450"/>
        <v>-5.4644182439243613E-2</v>
      </c>
      <c r="P758" s="40">
        <f t="shared" si="1521"/>
        <v>0.76059934276838215</v>
      </c>
      <c r="Q758" s="40">
        <f t="shared" ref="Q758" si="1556">MAX(0.25,SLOPE(M723:M758,$I723:$I758))</f>
        <v>0.76855573754760742</v>
      </c>
      <c r="R758" s="40">
        <f t="shared" ref="R758:S758" si="1557">SLOPE(N723:N758,$I723:$I758)</f>
        <v>1.422508374385629</v>
      </c>
      <c r="S758" s="40">
        <f t="shared" si="1557"/>
        <v>1.3324213169234869</v>
      </c>
      <c r="T758" s="29">
        <f t="shared" si="1458"/>
        <v>7.0727156327467511E-3</v>
      </c>
      <c r="U758" s="43"/>
      <c r="V758" s="23">
        <f>'Conservative Formula 2025'!M758-J758</f>
        <v>-2.2893631804907763E-2</v>
      </c>
      <c r="W758" s="23">
        <f>'Conservative Formula 2025'!N758-J758</f>
        <v>-5.1491307713548581E-2</v>
      </c>
      <c r="X758" s="40">
        <f t="shared" si="1524"/>
        <v>0.76819953521760054</v>
      </c>
      <c r="Y758" s="40">
        <f t="shared" si="1525"/>
        <v>1.4910152238575523</v>
      </c>
      <c r="Z758" s="29">
        <f t="shared" si="1455"/>
        <v>4.747569317930557E-3</v>
      </c>
      <c r="AA758" s="6"/>
    </row>
    <row r="759" spans="1:27" x14ac:dyDescent="0.2">
      <c r="A759" s="24">
        <v>33603</v>
      </c>
      <c r="B759" s="4">
        <v>5.9788323393057841E-2</v>
      </c>
      <c r="C759" s="4">
        <v>9.3070586884249185E-2</v>
      </c>
      <c r="D759" s="4">
        <v>7.4988587376443983E-2</v>
      </c>
      <c r="E759" s="4">
        <v>0.10135719019584877</v>
      </c>
      <c r="F759" s="4">
        <v>0.11911208359954539</v>
      </c>
      <c r="G759" s="4">
        <v>0.13801343164162927</v>
      </c>
      <c r="I759" s="4">
        <v>0.1084</v>
      </c>
      <c r="J759" s="4">
        <v>3.8E-3</v>
      </c>
      <c r="L759" s="23">
        <f t="shared" si="1447"/>
        <v>5.5988323393057843E-2</v>
      </c>
      <c r="M759" s="23">
        <f t="shared" si="1448"/>
        <v>9.755719019584877E-2</v>
      </c>
      <c r="N759" s="23">
        <f t="shared" si="1449"/>
        <v>7.1188587376443985E-2</v>
      </c>
      <c r="O759" s="23">
        <f t="shared" si="1450"/>
        <v>0.13421343164162927</v>
      </c>
      <c r="P759" s="40">
        <f t="shared" si="1521"/>
        <v>0.72769371660649051</v>
      </c>
      <c r="Q759" s="40">
        <f t="shared" ref="Q759" si="1558">MAX(0.25,SLOPE(M724:M759,$I724:$I759))</f>
        <v>0.78402090819022918</v>
      </c>
      <c r="R759" s="40">
        <f t="shared" ref="R759:S759" si="1559">SLOPE(N724:N759,$I724:$I759)</f>
        <v>1.3183124639262078</v>
      </c>
      <c r="S759" s="40">
        <f t="shared" si="1559"/>
        <v>1.3190118973513547</v>
      </c>
      <c r="T759" s="29">
        <f t="shared" si="1458"/>
        <v>2.4886577458666945E-2</v>
      </c>
      <c r="U759" s="43"/>
      <c r="V759" s="23">
        <f>'Conservative Formula 2025'!M759-J759</f>
        <v>9.599918661213705E-2</v>
      </c>
      <c r="W759" s="23">
        <f>'Conservative Formula 2025'!N759-J759</f>
        <v>8.7133896878041767E-2</v>
      </c>
      <c r="X759" s="40">
        <f t="shared" si="1524"/>
        <v>0.78127116167203625</v>
      </c>
      <c r="Y759" s="40">
        <f t="shared" si="1525"/>
        <v>1.4007068850983295</v>
      </c>
      <c r="Z759" s="29">
        <f t="shared" si="1455"/>
        <v>6.6527165861927487E-2</v>
      </c>
      <c r="AA759" s="6"/>
    </row>
    <row r="760" spans="1:27" x14ac:dyDescent="0.2">
      <c r="A760" s="24">
        <v>33634</v>
      </c>
      <c r="B760" s="4">
        <v>5.2172726593493035E-2</v>
      </c>
      <c r="C760" s="4">
        <v>8.0382011338312909E-2</v>
      </c>
      <c r="D760" s="4">
        <v>0.1416522818945829</v>
      </c>
      <c r="E760" s="4">
        <v>-4.0571823960586673E-2</v>
      </c>
      <c r="F760" s="4">
        <v>-2.5717555376938428E-3</v>
      </c>
      <c r="G760" s="4">
        <v>3.3838714687916882E-2</v>
      </c>
      <c r="I760" s="4">
        <v>-5.8999999999999999E-3</v>
      </c>
      <c r="J760" s="4">
        <v>3.4000000000000002E-3</v>
      </c>
      <c r="L760" s="23">
        <f t="shared" si="1447"/>
        <v>4.8772726593493035E-2</v>
      </c>
      <c r="M760" s="23">
        <f t="shared" si="1448"/>
        <v>-4.3971823960586673E-2</v>
      </c>
      <c r="N760" s="23">
        <f t="shared" si="1449"/>
        <v>0.13825228189458288</v>
      </c>
      <c r="O760" s="23">
        <f t="shared" si="1450"/>
        <v>3.0438714687916882E-2</v>
      </c>
      <c r="P760" s="40">
        <f t="shared" si="1521"/>
        <v>0.73121780278898008</v>
      </c>
      <c r="Q760" s="40">
        <f t="shared" ref="Q760" si="1560">MAX(0.25,SLOPE(M725:M760,$I725:$I760))</f>
        <v>0.79203025682897066</v>
      </c>
      <c r="R760" s="40">
        <f t="shared" ref="R760:S760" si="1561">SLOPE(N725:N760,$I725:$I760)</f>
        <v>1.306629704757073</v>
      </c>
      <c r="S760" s="40">
        <f t="shared" si="1561"/>
        <v>1.3135137990425401</v>
      </c>
      <c r="T760" s="29">
        <f t="shared" si="1458"/>
        <v>-5.8504433618951072E-2</v>
      </c>
      <c r="U760" s="43"/>
      <c r="V760" s="23">
        <f>'Conservative Formula 2025'!M760-J760</f>
        <v>-1.2745979797977577E-2</v>
      </c>
      <c r="W760" s="23">
        <f>'Conservative Formula 2025'!N760-J760</f>
        <v>5.1592039791382785E-2</v>
      </c>
      <c r="X760" s="40">
        <f t="shared" si="1524"/>
        <v>0.79214100678414079</v>
      </c>
      <c r="Y760" s="40">
        <f t="shared" si="1525"/>
        <v>1.3881677214924577</v>
      </c>
      <c r="Z760" s="29">
        <f t="shared" si="1455"/>
        <v>-5.3147271656708281E-2</v>
      </c>
      <c r="AA760" s="6"/>
    </row>
    <row r="761" spans="1:27" x14ac:dyDescent="0.2">
      <c r="A761" s="24">
        <v>33662</v>
      </c>
      <c r="B761" s="4">
        <v>2.9289647775794458E-2</v>
      </c>
      <c r="C761" s="4">
        <v>3.5828870895608933E-2</v>
      </c>
      <c r="D761" s="4">
        <v>3.9759919775443686E-2</v>
      </c>
      <c r="E761" s="4">
        <v>-7.2392207550745491E-3</v>
      </c>
      <c r="F761" s="4">
        <v>2.3777419637440289E-2</v>
      </c>
      <c r="G761" s="4">
        <v>3.1482919402891829E-2</v>
      </c>
      <c r="I761" s="4">
        <v>1.09E-2</v>
      </c>
      <c r="J761" s="4">
        <v>2.8000000000000004E-3</v>
      </c>
      <c r="L761" s="23">
        <f t="shared" si="1447"/>
        <v>2.6489647775794458E-2</v>
      </c>
      <c r="M761" s="23">
        <f t="shared" si="1448"/>
        <v>-1.003922075507455E-2</v>
      </c>
      <c r="N761" s="23">
        <f t="shared" si="1449"/>
        <v>3.6959919775443689E-2</v>
      </c>
      <c r="O761" s="23">
        <f t="shared" si="1450"/>
        <v>2.8682919402891829E-2</v>
      </c>
      <c r="P761" s="40">
        <f t="shared" si="1521"/>
        <v>0.74158427705104679</v>
      </c>
      <c r="Q761" s="40">
        <f t="shared" ref="Q761" si="1562">MAX(0.25,SLOPE(M726:M761,$I726:$I761))</f>
        <v>0.78382581673596152</v>
      </c>
      <c r="R761" s="40">
        <f t="shared" ref="R761:S761" si="1563">SLOPE(N726:N761,$I726:$I761)</f>
        <v>1.3208805115588442</v>
      </c>
      <c r="S761" s="40">
        <f t="shared" si="1563"/>
        <v>1.3183702310169529</v>
      </c>
      <c r="T761" s="29">
        <f t="shared" si="1458"/>
        <v>-1.3285891947797182E-2</v>
      </c>
      <c r="U761" s="43"/>
      <c r="V761" s="23">
        <f>'Conservative Formula 2025'!M761-J761</f>
        <v>6.0196564296139086E-3</v>
      </c>
      <c r="W761" s="23">
        <f>'Conservative Formula 2025'!N761-J761</f>
        <v>4.3437845958946314E-2</v>
      </c>
      <c r="X761" s="40">
        <f t="shared" si="1524"/>
        <v>0.79415065294657994</v>
      </c>
      <c r="Y761" s="40">
        <f t="shared" si="1525"/>
        <v>1.3962269149039948</v>
      </c>
      <c r="Z761" s="29">
        <f t="shared" si="1455"/>
        <v>-2.36922735608458E-2</v>
      </c>
      <c r="AA761" s="6"/>
    </row>
    <row r="762" spans="1:27" x14ac:dyDescent="0.2">
      <c r="A762" s="24">
        <v>33694</v>
      </c>
      <c r="B762" s="4">
        <v>2.980709430082662E-3</v>
      </c>
      <c r="C762" s="4">
        <v>-2.3554960708075057E-2</v>
      </c>
      <c r="D762" s="4">
        <v>-6.5119418311552546E-2</v>
      </c>
      <c r="E762" s="4">
        <v>-1.8860220786119264E-2</v>
      </c>
      <c r="F762" s="4">
        <v>-1.4111456325849203E-2</v>
      </c>
      <c r="G762" s="4">
        <v>-4.0166659658412596E-2</v>
      </c>
      <c r="I762" s="4">
        <v>-2.6600000000000002E-2</v>
      </c>
      <c r="J762" s="4">
        <v>3.4000000000000002E-3</v>
      </c>
      <c r="L762" s="23">
        <f t="shared" si="1447"/>
        <v>-4.1929056991733826E-4</v>
      </c>
      <c r="M762" s="23">
        <f t="shared" si="1448"/>
        <v>-2.2260220786119264E-2</v>
      </c>
      <c r="N762" s="23">
        <f t="shared" si="1449"/>
        <v>-6.8519418311552546E-2</v>
      </c>
      <c r="O762" s="23">
        <f t="shared" si="1450"/>
        <v>-4.3566659658412596E-2</v>
      </c>
      <c r="P762" s="40">
        <f t="shared" si="1521"/>
        <v>0.73172216849329663</v>
      </c>
      <c r="Q762" s="40">
        <f t="shared" ref="Q762" si="1564">MAX(0.25,SLOPE(M727:M762,$I727:$I762))</f>
        <v>0.78579131507422117</v>
      </c>
      <c r="R762" s="40">
        <f t="shared" ref="R762:S762" si="1565">SLOPE(N727:N762,$I727:$I762)</f>
        <v>1.3337735069427459</v>
      </c>
      <c r="S762" s="40">
        <f t="shared" si="1565"/>
        <v>1.324855508676493</v>
      </c>
      <c r="T762" s="29">
        <f t="shared" si="1458"/>
        <v>2.7977523357980962E-2</v>
      </c>
      <c r="U762" s="43"/>
      <c r="V762" s="23">
        <f>'Conservative Formula 2025'!M762-J762</f>
        <v>-7.3702768381383316E-3</v>
      </c>
      <c r="W762" s="23">
        <f>'Conservative Formula 2025'!N762-J762</f>
        <v>-7.4235647344948183E-2</v>
      </c>
      <c r="X762" s="40">
        <f t="shared" si="1524"/>
        <v>0.7880679649752238</v>
      </c>
      <c r="Y762" s="40">
        <f t="shared" si="1525"/>
        <v>1.4126433081045355</v>
      </c>
      <c r="Z762" s="29">
        <f t="shared" si="1455"/>
        <v>4.3888051798720316E-2</v>
      </c>
      <c r="AA762" s="6"/>
    </row>
    <row r="763" spans="1:27" x14ac:dyDescent="0.2">
      <c r="A763" s="24">
        <v>33724</v>
      </c>
      <c r="B763" s="4">
        <v>1.0839452697914975E-3</v>
      </c>
      <c r="C763" s="4">
        <v>-2.4064101587749076E-2</v>
      </c>
      <c r="D763" s="4">
        <v>-8.5727664244959922E-2</v>
      </c>
      <c r="E763" s="4">
        <v>4.3298566236898317E-2</v>
      </c>
      <c r="F763" s="4">
        <v>1.6119042536062E-2</v>
      </c>
      <c r="G763" s="4">
        <v>-9.9675114650533692E-3</v>
      </c>
      <c r="I763" s="4">
        <v>1.0700000000000001E-2</v>
      </c>
      <c r="J763" s="4">
        <v>3.2000000000000002E-3</v>
      </c>
      <c r="L763" s="23">
        <f t="shared" si="1447"/>
        <v>-2.1160547302085026E-3</v>
      </c>
      <c r="M763" s="23">
        <f t="shared" si="1448"/>
        <v>4.0098566236898316E-2</v>
      </c>
      <c r="N763" s="23">
        <f t="shared" si="1449"/>
        <v>-8.8927664244959917E-2</v>
      </c>
      <c r="O763" s="23">
        <f t="shared" si="1450"/>
        <v>-1.3167511465053369E-2</v>
      </c>
      <c r="P763" s="40">
        <f t="shared" si="1521"/>
        <v>0.73015292661285225</v>
      </c>
      <c r="Q763" s="40">
        <f t="shared" ref="Q763" si="1566">MAX(0.25,SLOPE(M728:M763,$I728:$I763))</f>
        <v>0.78177987361698065</v>
      </c>
      <c r="R763" s="40">
        <f t="shared" ref="R763:S763" si="1567">SLOPE(N728:N763,$I728:$I763)</f>
        <v>1.339290012553195</v>
      </c>
      <c r="S763" s="40">
        <f t="shared" si="1567"/>
        <v>1.331144333033204</v>
      </c>
      <c r="T763" s="29">
        <f t="shared" si="1458"/>
        <v>6.237510938906235E-2</v>
      </c>
      <c r="U763" s="43"/>
      <c r="V763" s="23">
        <f>'Conservative Formula 2025'!M763-J763</f>
        <v>2.2327685593811354E-2</v>
      </c>
      <c r="W763" s="23">
        <f>'Conservative Formula 2025'!N763-J763</f>
        <v>-4.1981150000000488E-2</v>
      </c>
      <c r="X763" s="40">
        <f t="shared" si="1524"/>
        <v>0.78884132907683668</v>
      </c>
      <c r="Y763" s="40">
        <f t="shared" si="1525"/>
        <v>1.4131018881336974</v>
      </c>
      <c r="Z763" s="29">
        <f t="shared" si="1455"/>
        <v>5.8050335763220558E-2</v>
      </c>
      <c r="AA763" s="6"/>
    </row>
    <row r="764" spans="1:27" x14ac:dyDescent="0.2">
      <c r="A764" s="24">
        <v>33753</v>
      </c>
      <c r="B764" s="4">
        <v>1.5622648171588427E-2</v>
      </c>
      <c r="C764" s="4">
        <v>1.4533744517130742E-2</v>
      </c>
      <c r="D764" s="4">
        <v>-1.658229409387979E-3</v>
      </c>
      <c r="E764" s="4">
        <v>9.5613785438937171E-3</v>
      </c>
      <c r="F764" s="4">
        <v>9.4519174581693122E-3</v>
      </c>
      <c r="G764" s="4">
        <v>-8.0932408404084111E-3</v>
      </c>
      <c r="I764" s="4">
        <v>3.0000000000000001E-3</v>
      </c>
      <c r="J764" s="4">
        <v>2.8000000000000004E-3</v>
      </c>
      <c r="L764" s="23">
        <f t="shared" si="1447"/>
        <v>1.2822648171588426E-2</v>
      </c>
      <c r="M764" s="23">
        <f t="shared" si="1448"/>
        <v>6.7613785438937167E-3</v>
      </c>
      <c r="N764" s="23">
        <f t="shared" si="1449"/>
        <v>-4.4582294093879794E-3</v>
      </c>
      <c r="O764" s="23">
        <f t="shared" si="1450"/>
        <v>-1.0893240840408411E-2</v>
      </c>
      <c r="P764" s="40">
        <f t="shared" si="1521"/>
        <v>0.73078069643310484</v>
      </c>
      <c r="Q764" s="40">
        <f t="shared" ref="Q764" si="1568">MAX(0.25,SLOPE(M729:M764,$I729:$I764))</f>
        <v>0.7796412863475598</v>
      </c>
      <c r="R764" s="40">
        <f t="shared" ref="R764:S764" si="1569">SLOPE(N729:N764,$I729:$I764)</f>
        <v>1.342577340215201</v>
      </c>
      <c r="S764" s="40">
        <f t="shared" si="1569"/>
        <v>1.3339535002639604</v>
      </c>
      <c r="T764" s="29">
        <f t="shared" si="1458"/>
        <v>1.8861228727952425E-2</v>
      </c>
      <c r="U764" s="43"/>
      <c r="V764" s="23">
        <f>'Conservative Formula 2025'!M764-J764</f>
        <v>1.4419690315044999E-2</v>
      </c>
      <c r="W764" s="23">
        <f>'Conservative Formula 2025'!N764-J764</f>
        <v>2.5325481694423193E-2</v>
      </c>
      <c r="X764" s="40">
        <f t="shared" si="1524"/>
        <v>0.78608498479061106</v>
      </c>
      <c r="Y764" s="40">
        <f t="shared" si="1525"/>
        <v>1.4064885919627994</v>
      </c>
      <c r="Z764" s="29">
        <f t="shared" si="1455"/>
        <v>3.5767494394698188E-4</v>
      </c>
      <c r="AA764" s="6"/>
    </row>
    <row r="765" spans="1:27" x14ac:dyDescent="0.2">
      <c r="A765" s="24">
        <v>33785</v>
      </c>
      <c r="B765" s="4">
        <v>-1.5840759148752825E-2</v>
      </c>
      <c r="C765" s="4">
        <v>-4.1155063610860187E-2</v>
      </c>
      <c r="D765" s="4">
        <v>-7.654557596745748E-2</v>
      </c>
      <c r="E765" s="4">
        <v>-1.0462024895092292E-2</v>
      </c>
      <c r="F765" s="4">
        <v>-2.0550025729775045E-2</v>
      </c>
      <c r="G765" s="4">
        <v>-2.3517745339928009E-2</v>
      </c>
      <c r="I765" s="4">
        <v>-2.3399999999999997E-2</v>
      </c>
      <c r="J765" s="4">
        <v>3.2000000000000002E-3</v>
      </c>
      <c r="L765" s="23">
        <f t="shared" si="1447"/>
        <v>-1.9040759148752827E-2</v>
      </c>
      <c r="M765" s="23">
        <f t="shared" si="1448"/>
        <v>-1.3662024895092292E-2</v>
      </c>
      <c r="N765" s="23">
        <f t="shared" si="1449"/>
        <v>-7.9745575967457474E-2</v>
      </c>
      <c r="O765" s="23">
        <f t="shared" si="1450"/>
        <v>-2.671774533992801E-2</v>
      </c>
      <c r="P765" s="40">
        <f t="shared" si="1521"/>
        <v>0.73479221904068903</v>
      </c>
      <c r="Q765" s="40">
        <f t="shared" ref="Q765" si="1570">MAX(0.25,SLOPE(M730:M765,$I730:$I765))</f>
        <v>0.78014963347561395</v>
      </c>
      <c r="R765" s="40">
        <f t="shared" ref="R765:S765" si="1571">SLOPE(N730:N765,$I730:$I765)</f>
        <v>1.3513665752486128</v>
      </c>
      <c r="S765" s="40">
        <f t="shared" si="1571"/>
        <v>1.3265185422167745</v>
      </c>
      <c r="T765" s="29">
        <f t="shared" si="1458"/>
        <v>1.7923765194175427E-2</v>
      </c>
      <c r="U765" s="43"/>
      <c r="V765" s="23">
        <f>'Conservative Formula 2025'!M765-J765</f>
        <v>-6.1113380250570528E-3</v>
      </c>
      <c r="W765" s="23">
        <f>'Conservative Formula 2025'!N765-J765</f>
        <v>-5.0793344079102097E-2</v>
      </c>
      <c r="X765" s="40">
        <f t="shared" si="1524"/>
        <v>0.7878073410623605</v>
      </c>
      <c r="Y765" s="40">
        <f t="shared" si="1525"/>
        <v>1.4034456337854915</v>
      </c>
      <c r="Z765" s="29">
        <f t="shared" si="1455"/>
        <v>2.8339185494383565E-2</v>
      </c>
      <c r="AA765" s="6"/>
    </row>
    <row r="766" spans="1:27" x14ac:dyDescent="0.2">
      <c r="A766" s="24">
        <v>33816</v>
      </c>
      <c r="B766" s="4">
        <v>3.2553942081137377E-2</v>
      </c>
      <c r="C766" s="4">
        <v>4.0301453041861945E-2</v>
      </c>
      <c r="D766" s="4">
        <v>3.3481428116880929E-2</v>
      </c>
      <c r="E766" s="4">
        <v>4.72193850450362E-2</v>
      </c>
      <c r="F766" s="4">
        <v>3.6745988551770692E-2</v>
      </c>
      <c r="G766" s="4">
        <v>3.3459134561893089E-2</v>
      </c>
      <c r="I766" s="4">
        <v>3.7699999999999997E-2</v>
      </c>
      <c r="J766" s="4">
        <v>3.0999999999999999E-3</v>
      </c>
      <c r="L766" s="23">
        <f t="shared" si="1447"/>
        <v>2.9453942081137378E-2</v>
      </c>
      <c r="M766" s="23">
        <f t="shared" si="1448"/>
        <v>4.4119385045036201E-2</v>
      </c>
      <c r="N766" s="23">
        <f t="shared" si="1449"/>
        <v>3.0381428116880931E-2</v>
      </c>
      <c r="O766" s="23">
        <f t="shared" si="1450"/>
        <v>3.0359134561893091E-2</v>
      </c>
      <c r="P766" s="40">
        <f t="shared" si="1521"/>
        <v>0.76117788282078358</v>
      </c>
      <c r="Q766" s="40">
        <f t="shared" ref="Q766" si="1572">MAX(0.25,SLOPE(M731:M766,$I731:$I766))</f>
        <v>0.76763116778075124</v>
      </c>
      <c r="R766" s="40">
        <f t="shared" ref="R766:S766" si="1573">SLOPE(N731:N766,$I731:$I766)</f>
        <v>1.4074211284810392</v>
      </c>
      <c r="S766" s="40">
        <f t="shared" si="1573"/>
        <v>1.3422283232971766</v>
      </c>
      <c r="T766" s="29">
        <f t="shared" si="1458"/>
        <v>2.5634429504278911E-2</v>
      </c>
      <c r="U766" s="43"/>
      <c r="V766" s="23">
        <f>'Conservative Formula 2025'!M766-J766</f>
        <v>4.1676019999999807E-2</v>
      </c>
      <c r="W766" s="23">
        <f>'Conservative Formula 2025'!N766-J766</f>
        <v>1.9320819999999787E-2</v>
      </c>
      <c r="X766" s="40">
        <f t="shared" si="1524"/>
        <v>0.78439445144015929</v>
      </c>
      <c r="Y766" s="40">
        <f t="shared" si="1525"/>
        <v>1.4729400875766698</v>
      </c>
      <c r="Z766" s="29">
        <f t="shared" si="1455"/>
        <v>3.9134580585725574E-2</v>
      </c>
      <c r="AA766" s="6"/>
    </row>
    <row r="767" spans="1:27" x14ac:dyDescent="0.2">
      <c r="A767" s="24">
        <v>33847</v>
      </c>
      <c r="B767" s="4">
        <v>-6.7262953424802596E-3</v>
      </c>
      <c r="C767" s="4">
        <v>-2.5682581997426235E-2</v>
      </c>
      <c r="D767" s="4">
        <v>-6.1784667129627602E-2</v>
      </c>
      <c r="E767" s="4">
        <v>-7.7773801120277763E-3</v>
      </c>
      <c r="F767" s="4">
        <v>-2.5363521139666667E-2</v>
      </c>
      <c r="G767" s="4">
        <v>-4.4873058915544051E-2</v>
      </c>
      <c r="I767" s="4">
        <v>-2.3799999999999998E-2</v>
      </c>
      <c r="J767" s="4">
        <v>2.5999999999999999E-3</v>
      </c>
      <c r="L767" s="23">
        <f t="shared" si="1447"/>
        <v>-9.3262953424802595E-3</v>
      </c>
      <c r="M767" s="23">
        <f t="shared" si="1448"/>
        <v>-1.0377380112027776E-2</v>
      </c>
      <c r="N767" s="23">
        <f t="shared" si="1449"/>
        <v>-6.4384667129627607E-2</v>
      </c>
      <c r="O767" s="23">
        <f t="shared" si="1450"/>
        <v>-4.7473058915544049E-2</v>
      </c>
      <c r="P767" s="40">
        <f t="shared" si="1521"/>
        <v>0.75586891426909675</v>
      </c>
      <c r="Q767" s="40">
        <f t="shared" ref="Q767" si="1574">MAX(0.25,SLOPE(M732:M767,$I732:$I767))</f>
        <v>0.76913775124972206</v>
      </c>
      <c r="R767" s="40">
        <f t="shared" ref="R767:S767" si="1575">SLOPE(N732:N767,$I732:$I767)</f>
        <v>1.4175898216015068</v>
      </c>
      <c r="S767" s="40">
        <f t="shared" si="1575"/>
        <v>1.3449902817727986</v>
      </c>
      <c r="T767" s="29">
        <f t="shared" si="1458"/>
        <v>2.7672118268507993E-2</v>
      </c>
      <c r="U767" s="43"/>
      <c r="V767" s="23">
        <f>'Conservative Formula 2025'!M767-J767</f>
        <v>-1.8328063973721727E-2</v>
      </c>
      <c r="W767" s="23">
        <f>'Conservative Formula 2025'!N767-J767</f>
        <v>-4.4574368532509352E-2</v>
      </c>
      <c r="X767" s="40">
        <f t="shared" si="1524"/>
        <v>0.78583403720320799</v>
      </c>
      <c r="Y767" s="40">
        <f t="shared" si="1525"/>
        <v>1.471988218193764</v>
      </c>
      <c r="Z767" s="29">
        <f t="shared" si="1455"/>
        <v>6.896296912069954E-3</v>
      </c>
      <c r="AA767" s="6"/>
    </row>
    <row r="768" spans="1:27" x14ac:dyDescent="0.2">
      <c r="A768" s="24">
        <v>33877</v>
      </c>
      <c r="B768" s="4">
        <v>1.6448178633879706E-2</v>
      </c>
      <c r="C768" s="4">
        <v>1.5689933495099506E-2</v>
      </c>
      <c r="D768" s="4">
        <v>2.409876484160911E-2</v>
      </c>
      <c r="E768" s="4">
        <v>2.6355488269502736E-3</v>
      </c>
      <c r="F768" s="4">
        <v>2.2448148960773961E-2</v>
      </c>
      <c r="G768" s="4">
        <v>2.6585458230672376E-2</v>
      </c>
      <c r="I768" s="4">
        <v>1.1899999999999999E-2</v>
      </c>
      <c r="J768" s="4">
        <v>2.5999999999999999E-3</v>
      </c>
      <c r="L768" s="23">
        <f t="shared" si="1447"/>
        <v>1.3848178633879707E-2</v>
      </c>
      <c r="M768" s="23">
        <f t="shared" si="1448"/>
        <v>3.5548826950273713E-5</v>
      </c>
      <c r="N768" s="23">
        <f t="shared" si="1449"/>
        <v>2.1498764841609112E-2</v>
      </c>
      <c r="O768" s="23">
        <f t="shared" si="1450"/>
        <v>2.3985458230672378E-2</v>
      </c>
      <c r="P768" s="40">
        <f t="shared" si="1521"/>
        <v>0.75689886244435944</v>
      </c>
      <c r="Q768" s="40">
        <f t="shared" ref="Q768" si="1576">MAX(0.25,SLOPE(M733:M768,$I733:$I768))</f>
        <v>0.76851526847722373</v>
      </c>
      <c r="R768" s="40">
        <f t="shared" ref="R768:S768" si="1577">SLOPE(N733:N768,$I733:$I768)</f>
        <v>1.4216810008204699</v>
      </c>
      <c r="S768" s="40">
        <f t="shared" si="1577"/>
        <v>1.3459730984696512</v>
      </c>
      <c r="T768" s="29">
        <f t="shared" si="1458"/>
        <v>-7.3159035231900073E-3</v>
      </c>
      <c r="U768" s="43"/>
      <c r="V768" s="23">
        <f>'Conservative Formula 2025'!M768-J768</f>
        <v>4.7915235393289259E-3</v>
      </c>
      <c r="W768" s="23">
        <f>'Conservative Formula 2025'!N768-J768</f>
        <v>1.0717897291536207E-2</v>
      </c>
      <c r="X768" s="40">
        <f t="shared" si="1524"/>
        <v>0.78519730364285489</v>
      </c>
      <c r="Y768" s="40">
        <f t="shared" si="1525"/>
        <v>1.4713765734188426</v>
      </c>
      <c r="Z768" s="29">
        <f t="shared" si="1455"/>
        <v>-1.1838651241265199E-3</v>
      </c>
      <c r="AA768" s="6"/>
    </row>
    <row r="769" spans="1:27" x14ac:dyDescent="0.2">
      <c r="A769" s="24">
        <v>33907</v>
      </c>
      <c r="B769" s="4">
        <v>1.0388913372780806E-2</v>
      </c>
      <c r="C769" s="4">
        <v>2.7489137981848044E-2</v>
      </c>
      <c r="D769" s="4">
        <v>4.3424199311392186E-2</v>
      </c>
      <c r="E769" s="4">
        <v>-1.0277973018952835E-2</v>
      </c>
      <c r="F769" s="4">
        <v>1.9599496837162445E-2</v>
      </c>
      <c r="G769" s="4">
        <v>4.2453568715374423E-2</v>
      </c>
      <c r="I769" s="4">
        <v>1.0200000000000001E-2</v>
      </c>
      <c r="J769" s="4">
        <v>2.3E-3</v>
      </c>
      <c r="L769" s="23">
        <f t="shared" si="1447"/>
        <v>8.0889133727808059E-3</v>
      </c>
      <c r="M769" s="23">
        <f t="shared" si="1448"/>
        <v>-1.2577973018952835E-2</v>
      </c>
      <c r="N769" s="23">
        <f t="shared" si="1449"/>
        <v>4.112419931139219E-2</v>
      </c>
      <c r="O769" s="23">
        <f t="shared" si="1450"/>
        <v>4.0153568715374427E-2</v>
      </c>
      <c r="P769" s="40">
        <f t="shared" si="1521"/>
        <v>0.75010544457013995</v>
      </c>
      <c r="Q769" s="40">
        <f t="shared" ref="Q769" si="1578">MAX(0.25,SLOPE(M734:M769,$I734:$I769))</f>
        <v>0.77598045136699156</v>
      </c>
      <c r="R769" s="40">
        <f t="shared" ref="R769:S769" si="1579">SLOPE(N734:N769,$I734:$I769)</f>
        <v>1.4114281664291695</v>
      </c>
      <c r="S769" s="40">
        <f t="shared" si="1579"/>
        <v>1.340398265666161</v>
      </c>
      <c r="T769" s="29">
        <f t="shared" si="1458"/>
        <v>-3.2219252654658324E-2</v>
      </c>
      <c r="U769" s="43"/>
      <c r="V769" s="23">
        <f>'Conservative Formula 2025'!M769-J769</f>
        <v>-2.6649306930695317E-3</v>
      </c>
      <c r="W769" s="23">
        <f>'Conservative Formula 2025'!N769-J769</f>
        <v>5.0663797979799668E-2</v>
      </c>
      <c r="X769" s="40">
        <f t="shared" si="1524"/>
        <v>0.78558046055057951</v>
      </c>
      <c r="Y769" s="40">
        <f t="shared" si="1525"/>
        <v>1.461533333115925</v>
      </c>
      <c r="Z769" s="29">
        <f t="shared" si="1455"/>
        <v>-3.7826887294480881E-2</v>
      </c>
      <c r="AA769" s="6"/>
    </row>
    <row r="770" spans="1:27" x14ac:dyDescent="0.2">
      <c r="A770" s="24">
        <v>33938</v>
      </c>
      <c r="B770" s="4">
        <v>4.7736244131884265E-2</v>
      </c>
      <c r="C770" s="4">
        <v>7.9281576460975556E-2</v>
      </c>
      <c r="D770" s="4">
        <v>0.10264627153951333</v>
      </c>
      <c r="E770" s="4">
        <v>2.0795424373722948E-2</v>
      </c>
      <c r="F770" s="4">
        <v>4.0014237214899495E-2</v>
      </c>
      <c r="G770" s="4">
        <v>7.8482498145019175E-2</v>
      </c>
      <c r="I770" s="4">
        <v>4.1299999999999996E-2</v>
      </c>
      <c r="J770" s="4">
        <v>2.3E-3</v>
      </c>
      <c r="L770" s="23">
        <f t="shared" si="1447"/>
        <v>4.5436244131884268E-2</v>
      </c>
      <c r="M770" s="23">
        <f t="shared" si="1448"/>
        <v>1.8495424373722948E-2</v>
      </c>
      <c r="N770" s="23">
        <f t="shared" si="1449"/>
        <v>0.10034627153951334</v>
      </c>
      <c r="O770" s="23">
        <f t="shared" si="1450"/>
        <v>7.6182498145019178E-2</v>
      </c>
      <c r="P770" s="40">
        <f t="shared" si="1521"/>
        <v>0.75855137022003227</v>
      </c>
      <c r="Q770" s="40">
        <f t="shared" ref="Q770" si="1580">MAX(0.25,SLOPE(M735:M770,$I735:$I770))</f>
        <v>0.76739326407899544</v>
      </c>
      <c r="R770" s="40">
        <f t="shared" ref="R770:S770" si="1581">SLOPE(N735:N770,$I735:$I770)</f>
        <v>1.4371094772022948</v>
      </c>
      <c r="S770" s="40">
        <f t="shared" si="1581"/>
        <v>1.3517799845579728</v>
      </c>
      <c r="T770" s="29">
        <f t="shared" si="1458"/>
        <v>-2.1761611126132306E-2</v>
      </c>
      <c r="U770" s="43"/>
      <c r="V770" s="23">
        <f>'Conservative Formula 2025'!M770-J770</f>
        <v>2.0338400071720799E-2</v>
      </c>
      <c r="W770" s="23">
        <f>'Conservative Formula 2025'!N770-J770</f>
        <v>6.7294852382428133E-2</v>
      </c>
      <c r="X770" s="40">
        <f t="shared" si="1524"/>
        <v>0.77740049679117085</v>
      </c>
      <c r="Y770" s="40">
        <f t="shared" si="1525"/>
        <v>1.4678898072156428</v>
      </c>
      <c r="Z770" s="29">
        <f t="shared" si="1455"/>
        <v>-2.0154361876260404E-2</v>
      </c>
      <c r="AA770" s="6"/>
    </row>
    <row r="771" spans="1:27" x14ac:dyDescent="0.2">
      <c r="A771" s="24">
        <v>33969</v>
      </c>
      <c r="B771" s="4">
        <v>4.1835175464221219E-2</v>
      </c>
      <c r="C771" s="4">
        <v>4.0464945882102032E-2</v>
      </c>
      <c r="D771" s="4">
        <v>3.1475382979838207E-2</v>
      </c>
      <c r="E771" s="4">
        <v>1.2395068553425093E-2</v>
      </c>
      <c r="F771" s="4">
        <v>1.2441907987020606E-2</v>
      </c>
      <c r="G771" s="4">
        <v>2.9652121898822159E-2</v>
      </c>
      <c r="I771" s="4">
        <v>1.5300000000000001E-2</v>
      </c>
      <c r="J771" s="4">
        <v>2.8000000000000004E-3</v>
      </c>
      <c r="L771" s="23">
        <f t="shared" si="1447"/>
        <v>3.9035175464221222E-2</v>
      </c>
      <c r="M771" s="23">
        <f t="shared" si="1448"/>
        <v>9.5950685534250922E-3</v>
      </c>
      <c r="N771" s="23">
        <f t="shared" si="1449"/>
        <v>2.8675382979838206E-2</v>
      </c>
      <c r="O771" s="23">
        <f t="shared" si="1450"/>
        <v>2.6852121898822159E-2</v>
      </c>
      <c r="P771" s="40">
        <f t="shared" si="1521"/>
        <v>0.76343862609662472</v>
      </c>
      <c r="Q771" s="40">
        <f t="shared" ref="Q771" si="1582">MAX(0.25,SLOPE(M736:M771,$I736:$I771))</f>
        <v>0.76522642549019237</v>
      </c>
      <c r="R771" s="40">
        <f t="shared" ref="R771:S771" si="1583">SLOPE(N736:N771,$I736:$I771)</f>
        <v>1.4409937516685369</v>
      </c>
      <c r="S771" s="40">
        <f t="shared" si="1583"/>
        <v>1.3539709092443557</v>
      </c>
      <c r="T771" s="29">
        <f t="shared" si="1458"/>
        <v>1.2072917440489821E-2</v>
      </c>
      <c r="U771" s="43"/>
      <c r="V771" s="23">
        <f>'Conservative Formula 2025'!M771-J771</f>
        <v>2.6680938119780697E-2</v>
      </c>
      <c r="W771" s="23">
        <f>'Conservative Formula 2025'!N771-J771</f>
        <v>1.6082800911383945E-2</v>
      </c>
      <c r="X771" s="40">
        <f t="shared" si="1524"/>
        <v>0.77867283145732402</v>
      </c>
      <c r="Y771" s="40">
        <f t="shared" si="1525"/>
        <v>1.4692819908106218</v>
      </c>
      <c r="Z771" s="29">
        <f t="shared" si="1455"/>
        <v>2.3364302559923538E-2</v>
      </c>
      <c r="AA771" s="6"/>
    </row>
    <row r="772" spans="1:27" x14ac:dyDescent="0.2">
      <c r="A772" s="24">
        <v>33998</v>
      </c>
      <c r="B772" s="4">
        <v>3.1644856947354194E-2</v>
      </c>
      <c r="C772" s="4">
        <v>4.5257293572461998E-2</v>
      </c>
      <c r="D772" s="4">
        <v>4.1002747222256497E-2</v>
      </c>
      <c r="E772" s="4">
        <v>-4.1299962116564393E-3</v>
      </c>
      <c r="F772" s="4">
        <v>3.5546408381845751E-3</v>
      </c>
      <c r="G772" s="4">
        <v>4.7644258035576259E-2</v>
      </c>
      <c r="I772" s="4">
        <v>9.300000000000001E-3</v>
      </c>
      <c r="J772" s="4">
        <v>2.3E-3</v>
      </c>
      <c r="L772" s="23">
        <f t="shared" ref="L772:L835" si="1584">B772-$J772</f>
        <v>2.9344856947354194E-2</v>
      </c>
      <c r="M772" s="23">
        <f t="shared" ref="M772:M835" si="1585">E772-$J772</f>
        <v>-6.4299962116564392E-3</v>
      </c>
      <c r="N772" s="23">
        <f t="shared" ref="N772:N835" si="1586">D772-$J772</f>
        <v>3.8702747222256501E-2</v>
      </c>
      <c r="O772" s="23">
        <f t="shared" ref="O772:O835" si="1587">G772-$J772</f>
        <v>4.5344258035576263E-2</v>
      </c>
      <c r="P772" s="40">
        <f t="shared" si="1521"/>
        <v>0.73995021094996805</v>
      </c>
      <c r="Q772" s="40">
        <f t="shared" ref="Q772" si="1588">MAX(0.25,SLOPE(M737:M772,$I737:$I772))</f>
        <v>0.74291541713484255</v>
      </c>
      <c r="R772" s="40">
        <f t="shared" ref="R772:S772" si="1589">SLOPE(N737:N772,$I737:$I772)</f>
        <v>1.4582777554882624</v>
      </c>
      <c r="S772" s="40">
        <f t="shared" si="1589"/>
        <v>1.3899605074393375</v>
      </c>
      <c r="T772" s="29">
        <f t="shared" si="1458"/>
        <v>-1.5156599626725522E-2</v>
      </c>
      <c r="U772" s="43"/>
      <c r="V772" s="23">
        <f>'Conservative Formula 2025'!M772-J772</f>
        <v>1.404850999999915E-2</v>
      </c>
      <c r="W772" s="23">
        <f>'Conservative Formula 2025'!N772-J772</f>
        <v>-2.2629200000001994E-3</v>
      </c>
      <c r="X772" s="40">
        <f t="shared" si="1524"/>
        <v>0.73790800760012487</v>
      </c>
      <c r="Y772" s="40">
        <f t="shared" si="1525"/>
        <v>1.4787166261141387</v>
      </c>
      <c r="Z772" s="29">
        <f t="shared" si="1455"/>
        <v>1.9581761654434343E-2</v>
      </c>
      <c r="AA772" s="6"/>
    </row>
    <row r="773" spans="1:27" x14ac:dyDescent="0.2">
      <c r="A773" s="24">
        <v>34026</v>
      </c>
      <c r="B773" s="4">
        <v>1.3526262246442489E-2</v>
      </c>
      <c r="C773" s="4">
        <v>-1.5042247177787904E-2</v>
      </c>
      <c r="D773" s="4">
        <v>-4.3676680762170794E-2</v>
      </c>
      <c r="E773" s="4">
        <v>2.2916190319043572E-2</v>
      </c>
      <c r="F773" s="4">
        <v>6.7604284057587449E-3</v>
      </c>
      <c r="G773" s="4">
        <v>-1.9047936588853176E-2</v>
      </c>
      <c r="I773" s="4">
        <v>1.1999999999999999E-3</v>
      </c>
      <c r="J773" s="4">
        <v>2.2000000000000001E-3</v>
      </c>
      <c r="L773" s="23">
        <f t="shared" si="1584"/>
        <v>1.1326262246442488E-2</v>
      </c>
      <c r="M773" s="23">
        <f t="shared" si="1585"/>
        <v>2.0716190319043572E-2</v>
      </c>
      <c r="N773" s="23">
        <f t="shared" si="1586"/>
        <v>-4.5876680762170795E-2</v>
      </c>
      <c r="O773" s="23">
        <f t="shared" si="1587"/>
        <v>-2.1247936588853177E-2</v>
      </c>
      <c r="P773" s="40">
        <f t="shared" si="1521"/>
        <v>0.73944923121137007</v>
      </c>
      <c r="Q773" s="40">
        <f t="shared" ref="Q773" si="1590">MAX(0.25,SLOPE(M738:M773,$I738:$I773))</f>
        <v>0.74153556474742366</v>
      </c>
      <c r="R773" s="40">
        <f t="shared" ref="R773:S773" si="1591">SLOPE(N738:N773,$I738:$I773)</f>
        <v>1.4615713090343798</v>
      </c>
      <c r="S773" s="40">
        <f t="shared" si="1591"/>
        <v>1.3919336091505363</v>
      </c>
      <c r="T773" s="29">
        <f t="shared" si="1458"/>
        <v>4.4968997717684311E-2</v>
      </c>
      <c r="U773" s="43"/>
      <c r="V773" s="23">
        <f>'Conservative Formula 2025'!M773-J773</f>
        <v>2.9533149473373245E-2</v>
      </c>
      <c r="W773" s="23">
        <f>'Conservative Formula 2025'!N773-J773</f>
        <v>-6.1517172493564386E-2</v>
      </c>
      <c r="X773" s="40">
        <f t="shared" si="1524"/>
        <v>0.73585161298270674</v>
      </c>
      <c r="Y773" s="40">
        <f t="shared" si="1525"/>
        <v>1.4829431996265925</v>
      </c>
      <c r="Z773" s="29">
        <f t="shared" ref="Z773:Z836" si="1592">V773/$X772-W773/$Y772</f>
        <v>8.1624538399292623E-2</v>
      </c>
      <c r="AA773" s="6"/>
    </row>
    <row r="774" spans="1:27" x14ac:dyDescent="0.2">
      <c r="A774" s="24">
        <v>34059</v>
      </c>
      <c r="B774" s="4">
        <v>3.1321646473753795E-2</v>
      </c>
      <c r="C774" s="4">
        <v>3.3794830194794345E-2</v>
      </c>
      <c r="D774" s="4">
        <v>1.4034424834030945E-2</v>
      </c>
      <c r="E774" s="4">
        <v>2.0455373574160607E-2</v>
      </c>
      <c r="F774" s="4">
        <v>2.4504067311705846E-2</v>
      </c>
      <c r="G774" s="4">
        <v>3.3911546519412417E-2</v>
      </c>
      <c r="I774" s="4">
        <v>2.3E-2</v>
      </c>
      <c r="J774" s="4">
        <v>2.5000000000000001E-3</v>
      </c>
      <c r="L774" s="23">
        <f t="shared" si="1584"/>
        <v>2.8821646473753796E-2</v>
      </c>
      <c r="M774" s="23">
        <f t="shared" si="1585"/>
        <v>1.7955373574160608E-2</v>
      </c>
      <c r="N774" s="23">
        <f t="shared" si="1586"/>
        <v>1.1534424834030945E-2</v>
      </c>
      <c r="O774" s="23">
        <f t="shared" si="1587"/>
        <v>3.1411546519412414E-2</v>
      </c>
      <c r="P774" s="40">
        <f t="shared" si="1521"/>
        <v>0.74226692959974949</v>
      </c>
      <c r="Q774" s="40">
        <f t="shared" ref="Q774" si="1593">MAX(0.25,SLOPE(M739:M774,$I739:$I774))</f>
        <v>0.74193786214105983</v>
      </c>
      <c r="R774" s="40">
        <f t="shared" ref="R774:S774" si="1594">SLOPE(N739:N774,$I739:$I774)</f>
        <v>1.4545993163548987</v>
      </c>
      <c r="S774" s="40">
        <f t="shared" si="1594"/>
        <v>1.3918795832894646</v>
      </c>
      <c r="T774" s="29">
        <f t="shared" ref="T774:T837" si="1595">(L774/$P773+M774/$Q773)/2-(N774/$R773+O774/$S773)/2</f>
        <v>1.636615678091341E-2</v>
      </c>
      <c r="U774" s="43"/>
      <c r="V774" s="23">
        <f>'Conservative Formula 2025'!M774-J774</f>
        <v>3.0341779293427688E-2</v>
      </c>
      <c r="W774" s="23">
        <f>'Conservative Formula 2025'!N774-J774</f>
        <v>8.0526658480674657E-3</v>
      </c>
      <c r="X774" s="40">
        <f t="shared" si="1524"/>
        <v>0.74019099980814607</v>
      </c>
      <c r="Y774" s="40">
        <f t="shared" si="1525"/>
        <v>1.4766173606466009</v>
      </c>
      <c r="Z774" s="29">
        <f t="shared" si="1592"/>
        <v>3.5803365121972644E-2</v>
      </c>
      <c r="AA774" s="6"/>
    </row>
    <row r="775" spans="1:27" x14ac:dyDescent="0.2">
      <c r="A775" s="24">
        <v>34089</v>
      </c>
      <c r="B775" s="4">
        <v>-1.2379332589281589E-2</v>
      </c>
      <c r="C775" s="4">
        <v>-3.5698600526073765E-2</v>
      </c>
      <c r="D775" s="4">
        <v>-4.725164560145978E-2</v>
      </c>
      <c r="E775" s="4">
        <v>-1.9113269164707902E-2</v>
      </c>
      <c r="F775" s="4">
        <v>-2.9059138026892528E-2</v>
      </c>
      <c r="G775" s="4">
        <v>-4.1676503479145754E-2</v>
      </c>
      <c r="I775" s="4">
        <v>-3.0499999999999999E-2</v>
      </c>
      <c r="J775" s="4">
        <v>2.3999999999999998E-3</v>
      </c>
      <c r="L775" s="23">
        <f t="shared" si="1584"/>
        <v>-1.4779332589281588E-2</v>
      </c>
      <c r="M775" s="23">
        <f t="shared" si="1585"/>
        <v>-2.1513269164707902E-2</v>
      </c>
      <c r="N775" s="23">
        <f t="shared" si="1586"/>
        <v>-4.9651645601459779E-2</v>
      </c>
      <c r="O775" s="23">
        <f t="shared" si="1587"/>
        <v>-4.4076503479145754E-2</v>
      </c>
      <c r="P775" s="40">
        <f t="shared" si="1521"/>
        <v>0.73031775446381364</v>
      </c>
      <c r="Q775" s="40">
        <f t="shared" ref="Q775" si="1596">MAX(0.25,SLOPE(M740:M775,$I740:$I775))</f>
        <v>0.7395846122732741</v>
      </c>
      <c r="R775" s="40">
        <f t="shared" ref="R775:S775" si="1597">SLOPE(N740:N775,$I740:$I775)</f>
        <v>1.4575032585631651</v>
      </c>
      <c r="S775" s="40">
        <f t="shared" si="1597"/>
        <v>1.3969056216682258</v>
      </c>
      <c r="T775" s="29">
        <f t="shared" si="1595"/>
        <v>8.4470044902810841E-3</v>
      </c>
      <c r="U775" s="43"/>
      <c r="V775" s="23">
        <f>'Conservative Formula 2025'!M775-J775</f>
        <v>-2.0058161616159739E-2</v>
      </c>
      <c r="W775" s="23">
        <f>'Conservative Formula 2025'!N775-J775</f>
        <v>-3.4918780000000746E-2</v>
      </c>
      <c r="X775" s="40">
        <f t="shared" si="1524"/>
        <v>0.72070786831918976</v>
      </c>
      <c r="Y775" s="40">
        <f t="shared" si="1525"/>
        <v>1.4621883125607189</v>
      </c>
      <c r="Z775" s="29">
        <f t="shared" si="1592"/>
        <v>-3.4508104887002837E-3</v>
      </c>
      <c r="AA775" s="6"/>
    </row>
    <row r="776" spans="1:27" x14ac:dyDescent="0.2">
      <c r="A776" s="24">
        <v>34120</v>
      </c>
      <c r="B776" s="4">
        <v>1.5728352496998443E-2</v>
      </c>
      <c r="C776" s="4">
        <v>4.4911806331678905E-2</v>
      </c>
      <c r="D776" s="4">
        <v>7.7276336734782625E-2</v>
      </c>
      <c r="E776" s="4">
        <v>1.7724776718993418E-2</v>
      </c>
      <c r="F776" s="4">
        <v>2.5004978850876824E-2</v>
      </c>
      <c r="G776" s="4">
        <v>5.8134300692358032E-2</v>
      </c>
      <c r="I776" s="4">
        <v>2.8900000000000002E-2</v>
      </c>
      <c r="J776" s="4">
        <v>2.2000000000000001E-3</v>
      </c>
      <c r="L776" s="23">
        <f t="shared" si="1584"/>
        <v>1.3528352496998443E-2</v>
      </c>
      <c r="M776" s="23">
        <f t="shared" si="1585"/>
        <v>1.5524776718993417E-2</v>
      </c>
      <c r="N776" s="23">
        <f t="shared" si="1586"/>
        <v>7.5076336734782631E-2</v>
      </c>
      <c r="O776" s="23">
        <f t="shared" si="1587"/>
        <v>5.5934300692358031E-2</v>
      </c>
      <c r="P776" s="40">
        <f t="shared" si="1521"/>
        <v>0.78239937535196558</v>
      </c>
      <c r="Q776" s="40">
        <f t="shared" ref="Q776" si="1598">MAX(0.25,SLOPE(M741:M776,$I741:$I776))</f>
        <v>0.7110677959221422</v>
      </c>
      <c r="R776" s="40">
        <f t="shared" ref="R776:S776" si="1599">SLOPE(N741:N776,$I741:$I776)</f>
        <v>1.519994039287218</v>
      </c>
      <c r="S776" s="40">
        <f t="shared" si="1599"/>
        <v>1.4126425033278553</v>
      </c>
      <c r="T776" s="29">
        <f t="shared" si="1595"/>
        <v>-2.6018336422499379E-2</v>
      </c>
      <c r="U776" s="43"/>
      <c r="V776" s="23">
        <f>'Conservative Formula 2025'!M776-J776</f>
        <v>5.7521810755627248E-3</v>
      </c>
      <c r="W776" s="23">
        <f>'Conservative Formula 2025'!N776-J776</f>
        <v>6.0711706102346975E-2</v>
      </c>
      <c r="X776" s="40">
        <f t="shared" si="1524"/>
        <v>0.72143718264114653</v>
      </c>
      <c r="Y776" s="40">
        <f t="shared" si="1525"/>
        <v>1.4995633055487032</v>
      </c>
      <c r="Z776" s="29">
        <f t="shared" si="1592"/>
        <v>-3.3539833072995594E-2</v>
      </c>
      <c r="AA776" s="6"/>
    </row>
    <row r="777" spans="1:27" x14ac:dyDescent="0.2">
      <c r="A777" s="24">
        <v>34150</v>
      </c>
      <c r="B777" s="4">
        <v>6.354544581734789E-3</v>
      </c>
      <c r="C777" s="4">
        <v>-1.5255363574114833E-3</v>
      </c>
      <c r="D777" s="4">
        <v>8.1095194108331548E-3</v>
      </c>
      <c r="E777" s="4">
        <v>1.0141254871253835E-2</v>
      </c>
      <c r="F777" s="4">
        <v>-4.3744114094819153E-3</v>
      </c>
      <c r="G777" s="4">
        <v>1.2909187924669441E-2</v>
      </c>
      <c r="I777" s="4">
        <v>3.0999999999999999E-3</v>
      </c>
      <c r="J777" s="4">
        <v>2.5000000000000001E-3</v>
      </c>
      <c r="L777" s="23">
        <f t="shared" si="1584"/>
        <v>3.8545445817347889E-3</v>
      </c>
      <c r="M777" s="23">
        <f t="shared" si="1585"/>
        <v>7.6412548712538348E-3</v>
      </c>
      <c r="N777" s="23">
        <f t="shared" si="1586"/>
        <v>5.6095194108331543E-3</v>
      </c>
      <c r="O777" s="23">
        <f t="shared" si="1587"/>
        <v>1.040918792466944E-2</v>
      </c>
      <c r="P777" s="40">
        <f t="shared" si="1521"/>
        <v>0.78103887461452814</v>
      </c>
      <c r="Q777" s="40">
        <f t="shared" ref="Q777" si="1600">MAX(0.25,SLOPE(M742:M777,$I742:$I777))</f>
        <v>0.71031438497982857</v>
      </c>
      <c r="R777" s="40">
        <f t="shared" ref="R777:S777" si="1601">SLOPE(N742:N777,$I742:$I777)</f>
        <v>1.5258967667600574</v>
      </c>
      <c r="S777" s="40">
        <f t="shared" si="1601"/>
        <v>1.4103948598040326</v>
      </c>
      <c r="T777" s="29">
        <f t="shared" si="1595"/>
        <v>2.3068286859687145E-3</v>
      </c>
      <c r="U777" s="43"/>
      <c r="V777" s="23">
        <f>'Conservative Formula 2025'!M777-J777</f>
        <v>2.2979176579789266E-2</v>
      </c>
      <c r="W777" s="23">
        <f>'Conservative Formula 2025'!N777-J777</f>
        <v>-3.7209556413474987E-3</v>
      </c>
      <c r="X777" s="40">
        <f t="shared" si="1524"/>
        <v>0.72007476786852942</v>
      </c>
      <c r="Y777" s="40">
        <f t="shared" si="1525"/>
        <v>1.501740979418499</v>
      </c>
      <c r="Z777" s="29">
        <f t="shared" si="1592"/>
        <v>3.4333303268050036E-2</v>
      </c>
      <c r="AA777" s="6"/>
    </row>
    <row r="778" spans="1:27" x14ac:dyDescent="0.2">
      <c r="A778" s="24">
        <v>34180</v>
      </c>
      <c r="B778" s="4">
        <v>2.2757924023210974E-2</v>
      </c>
      <c r="C778" s="4">
        <v>1.2349381473201415E-2</v>
      </c>
      <c r="D778" s="4">
        <v>7.6181283278391465E-3</v>
      </c>
      <c r="E778" s="4">
        <v>-1.2482708766120565E-3</v>
      </c>
      <c r="F778" s="4">
        <v>-3.2221637205632758E-3</v>
      </c>
      <c r="G778" s="4">
        <v>-1.0594777920461707E-2</v>
      </c>
      <c r="I778" s="4">
        <v>-3.4000000000000002E-3</v>
      </c>
      <c r="J778" s="4">
        <v>2.3999999999999998E-3</v>
      </c>
      <c r="L778" s="23">
        <f t="shared" si="1584"/>
        <v>2.0357924023210974E-2</v>
      </c>
      <c r="M778" s="23">
        <f t="shared" si="1585"/>
        <v>-3.6482708766120563E-3</v>
      </c>
      <c r="N778" s="23">
        <f t="shared" si="1586"/>
        <v>5.2181283278391472E-3</v>
      </c>
      <c r="O778" s="23">
        <f t="shared" si="1587"/>
        <v>-1.2994777920461706E-2</v>
      </c>
      <c r="P778" s="40">
        <f t="shared" si="1521"/>
        <v>0.76727293383165385</v>
      </c>
      <c r="Q778" s="40">
        <f t="shared" ref="Q778" si="1602">MAX(0.25,SLOPE(M743:M778,$I743:$I778))</f>
        <v>0.7193235715332752</v>
      </c>
      <c r="R778" s="40">
        <f t="shared" ref="R778:S778" si="1603">SLOPE(N743:N778,$I743:$I778)</f>
        <v>1.5112109027104772</v>
      </c>
      <c r="S778" s="40">
        <f t="shared" si="1603"/>
        <v>1.3997980935182588</v>
      </c>
      <c r="T778" s="29">
        <f t="shared" si="1595"/>
        <v>1.3361456500542351E-2</v>
      </c>
      <c r="U778" s="43"/>
      <c r="V778" s="23">
        <f>'Conservative Formula 2025'!M778-J778</f>
        <v>9.0923999999987376E-3</v>
      </c>
      <c r="W778" s="23">
        <f>'Conservative Formula 2025'!N778-J778</f>
        <v>-3.6332220000000512E-2</v>
      </c>
      <c r="X778" s="40">
        <f t="shared" si="1524"/>
        <v>0.72542103401040725</v>
      </c>
      <c r="Y778" s="40">
        <f t="shared" si="1525"/>
        <v>1.4803699356568956</v>
      </c>
      <c r="Z778" s="29">
        <f t="shared" si="1592"/>
        <v>3.6820421948731474E-2</v>
      </c>
      <c r="AA778" s="6"/>
    </row>
    <row r="779" spans="1:27" x14ac:dyDescent="0.2">
      <c r="A779" s="24">
        <v>34212</v>
      </c>
      <c r="B779" s="4">
        <v>3.2062441405490416E-2</v>
      </c>
      <c r="C779" s="4">
        <v>4.7628680744738361E-2</v>
      </c>
      <c r="D779" s="4">
        <v>4.1852760871814221E-2</v>
      </c>
      <c r="E779" s="4">
        <v>3.2861140795828581E-2</v>
      </c>
      <c r="F779" s="4">
        <v>3.5458764656309372E-2</v>
      </c>
      <c r="G779" s="4">
        <v>5.7049114808124246E-2</v>
      </c>
      <c r="I779" s="4">
        <v>3.7100000000000001E-2</v>
      </c>
      <c r="J779" s="4">
        <v>2.5000000000000001E-3</v>
      </c>
      <c r="L779" s="23">
        <f t="shared" si="1584"/>
        <v>2.9562441405490417E-2</v>
      </c>
      <c r="M779" s="23">
        <f t="shared" si="1585"/>
        <v>3.0361140795828582E-2</v>
      </c>
      <c r="N779" s="23">
        <f t="shared" si="1586"/>
        <v>3.9352760871814219E-2</v>
      </c>
      <c r="O779" s="23">
        <f t="shared" si="1587"/>
        <v>5.4549114808124244E-2</v>
      </c>
      <c r="P779" s="40">
        <f t="shared" si="1521"/>
        <v>0.70224503894570145</v>
      </c>
      <c r="Q779" s="40">
        <f t="shared" ref="Q779" si="1604">MAX(0.25,SLOPE(M744:M779,$I744:$I779))</f>
        <v>0.70069068380526767</v>
      </c>
      <c r="R779" s="40">
        <f t="shared" ref="R779:S779" si="1605">SLOPE(N744:N779,$I744:$I779)</f>
        <v>1.4549804298937723</v>
      </c>
      <c r="S779" s="40">
        <f t="shared" si="1605"/>
        <v>1.4653393570608493</v>
      </c>
      <c r="T779" s="29">
        <f t="shared" si="1595"/>
        <v>7.8636602880240991E-3</v>
      </c>
      <c r="U779" s="43"/>
      <c r="V779" s="23">
        <f>'Conservative Formula 2025'!M779-J779</f>
        <v>3.750637017407249E-2</v>
      </c>
      <c r="W779" s="23">
        <f>'Conservative Formula 2025'!N779-J779</f>
        <v>3.9567928410644215E-2</v>
      </c>
      <c r="X779" s="40">
        <f t="shared" si="1524"/>
        <v>0.66705028632943786</v>
      </c>
      <c r="Y779" s="40">
        <f t="shared" si="1525"/>
        <v>1.4819447949991511</v>
      </c>
      <c r="Z779" s="29">
        <f t="shared" si="1592"/>
        <v>2.4974492789721463E-2</v>
      </c>
      <c r="AA779" s="6"/>
    </row>
    <row r="780" spans="1:27" x14ac:dyDescent="0.2">
      <c r="A780" s="24">
        <v>34242</v>
      </c>
      <c r="B780" s="4">
        <v>2.1789692340983491E-2</v>
      </c>
      <c r="C780" s="4">
        <v>2.1244959149213649E-2</v>
      </c>
      <c r="D780" s="4">
        <v>3.119776969992194E-2</v>
      </c>
      <c r="E780" s="4">
        <v>-6.4533230657598528E-3</v>
      </c>
      <c r="F780" s="4">
        <v>-1.3262772677565149E-2</v>
      </c>
      <c r="G780" s="4">
        <v>2.0750579520854462E-2</v>
      </c>
      <c r="I780" s="4">
        <v>-1.1999999999999999E-3</v>
      </c>
      <c r="J780" s="4">
        <v>2.5999999999999999E-3</v>
      </c>
      <c r="L780" s="23">
        <f t="shared" si="1584"/>
        <v>1.9189692340983493E-2</v>
      </c>
      <c r="M780" s="23">
        <f t="shared" si="1585"/>
        <v>-9.0533230657598527E-3</v>
      </c>
      <c r="N780" s="23">
        <f t="shared" si="1586"/>
        <v>2.8597769699921942E-2</v>
      </c>
      <c r="O780" s="23">
        <f t="shared" si="1587"/>
        <v>1.8150579520854464E-2</v>
      </c>
      <c r="P780" s="40">
        <f t="shared" si="1521"/>
        <v>0.6319298897810528</v>
      </c>
      <c r="Q780" s="40">
        <f t="shared" ref="Q780" si="1606">MAX(0.25,SLOPE(M745:M780,$I745:$I780))</f>
        <v>0.74612039617107095</v>
      </c>
      <c r="R780" s="40">
        <f t="shared" ref="R780:S780" si="1607">SLOPE(N745:N780,$I745:$I780)</f>
        <v>1.3734559589682811</v>
      </c>
      <c r="S780" s="40">
        <f t="shared" si="1607"/>
        <v>1.4466826496024543</v>
      </c>
      <c r="T780" s="29">
        <f t="shared" si="1595"/>
        <v>-8.8180290619983524E-3</v>
      </c>
      <c r="U780" s="43"/>
      <c r="V780" s="23">
        <f>'Conservative Formula 2025'!M780-J780</f>
        <v>-2.5275406303507195E-3</v>
      </c>
      <c r="W780" s="23">
        <f>'Conservative Formula 2025'!N780-J780</f>
        <v>-6.5064853547254862E-3</v>
      </c>
      <c r="X780" s="40">
        <f t="shared" si="1524"/>
        <v>0.66663261739307056</v>
      </c>
      <c r="Y780" s="40">
        <f t="shared" si="1525"/>
        <v>1.404340100046118</v>
      </c>
      <c r="Z780" s="29">
        <f t="shared" si="1592"/>
        <v>6.0137397482941694E-4</v>
      </c>
      <c r="AA780" s="6"/>
    </row>
    <row r="781" spans="1:27" x14ac:dyDescent="0.2">
      <c r="A781" s="24">
        <v>34271</v>
      </c>
      <c r="B781" s="4">
        <v>1.4091992276563881E-2</v>
      </c>
      <c r="C781" s="4">
        <v>2.2817519775970574E-2</v>
      </c>
      <c r="D781" s="4">
        <v>5.2462880047477789E-2</v>
      </c>
      <c r="E781" s="4">
        <v>5.2407159099563394E-3</v>
      </c>
      <c r="F781" s="4">
        <v>3.0762226681175342E-2</v>
      </c>
      <c r="G781" s="4">
        <v>-1.2032018931346089E-3</v>
      </c>
      <c r="I781" s="4">
        <v>1.41E-2</v>
      </c>
      <c r="J781" s="4">
        <v>2.2000000000000001E-3</v>
      </c>
      <c r="L781" s="23">
        <f t="shared" si="1584"/>
        <v>1.189199227656388E-2</v>
      </c>
      <c r="M781" s="23">
        <f t="shared" si="1585"/>
        <v>3.0407159099563393E-3</v>
      </c>
      <c r="N781" s="23">
        <f t="shared" si="1586"/>
        <v>5.0262880047477788E-2</v>
      </c>
      <c r="O781" s="23">
        <f t="shared" si="1587"/>
        <v>-3.403201893134609E-3</v>
      </c>
      <c r="P781" s="40">
        <f t="shared" si="1521"/>
        <v>0.58484098553008479</v>
      </c>
      <c r="Q781" s="40">
        <f t="shared" ref="Q781" si="1608">MAX(0.25,SLOPE(M746:M781,$I746:$I781))</f>
        <v>0.77193803748633072</v>
      </c>
      <c r="R781" s="40">
        <f t="shared" ref="R781:S781" si="1609">SLOPE(N746:N781,$I746:$I781)</f>
        <v>1.3218579912462114</v>
      </c>
      <c r="S781" s="40">
        <f t="shared" si="1609"/>
        <v>1.4141819679006489</v>
      </c>
      <c r="T781" s="29">
        <f t="shared" si="1595"/>
        <v>-5.6747995297620583E-3</v>
      </c>
      <c r="U781" s="43"/>
      <c r="V781" s="23">
        <f>'Conservative Formula 2025'!M781-J781</f>
        <v>-4.1408800000002563E-3</v>
      </c>
      <c r="W781" s="23">
        <f>'Conservative Formula 2025'!N781-J781</f>
        <v>1.4144868686871238E-2</v>
      </c>
      <c r="X781" s="40">
        <f t="shared" si="1524"/>
        <v>0.68970733378034133</v>
      </c>
      <c r="Y781" s="40">
        <f t="shared" si="1525"/>
        <v>1.3571976014989584</v>
      </c>
      <c r="Z781" s="29">
        <f t="shared" si="1592"/>
        <v>-1.628389018222403E-2</v>
      </c>
      <c r="AA781" s="6"/>
    </row>
    <row r="782" spans="1:27" x14ac:dyDescent="0.2">
      <c r="A782" s="24">
        <v>34303</v>
      </c>
      <c r="B782" s="4">
        <v>-2.3500740850664226E-2</v>
      </c>
      <c r="C782" s="4">
        <v>-2.8742094452139044E-2</v>
      </c>
      <c r="D782" s="4">
        <v>-3.2151309280097684E-2</v>
      </c>
      <c r="E782" s="4">
        <v>-2.5213788273983573E-2</v>
      </c>
      <c r="F782" s="4">
        <v>-4.1126459526996673E-4</v>
      </c>
      <c r="G782" s="4">
        <v>-7.2386098792881493E-3</v>
      </c>
      <c r="I782" s="4">
        <v>-1.89E-2</v>
      </c>
      <c r="J782" s="4">
        <v>2.5000000000000001E-3</v>
      </c>
      <c r="L782" s="23">
        <f t="shared" si="1584"/>
        <v>-2.6000740850664224E-2</v>
      </c>
      <c r="M782" s="23">
        <f t="shared" si="1585"/>
        <v>-2.7713788273983572E-2</v>
      </c>
      <c r="N782" s="23">
        <f t="shared" si="1586"/>
        <v>-3.4651309280097686E-2</v>
      </c>
      <c r="O782" s="23">
        <f t="shared" si="1587"/>
        <v>-9.7386098792881497E-3</v>
      </c>
      <c r="P782" s="40">
        <f t="shared" si="1521"/>
        <v>0.61820229764432411</v>
      </c>
      <c r="Q782" s="40">
        <f t="shared" ref="Q782" si="1610">MAX(0.25,SLOPE(M747:M782,$I747:$I782))</f>
        <v>0.78680238845651629</v>
      </c>
      <c r="R782" s="40">
        <f t="shared" ref="R782:S782" si="1611">SLOPE(N747:N782,$I747:$I782)</f>
        <v>1.3398903196990102</v>
      </c>
      <c r="S782" s="40">
        <f t="shared" si="1611"/>
        <v>1.3853878457679014</v>
      </c>
      <c r="T782" s="29">
        <f t="shared" si="1595"/>
        <v>-2.3629440856231837E-2</v>
      </c>
      <c r="U782" s="43"/>
      <c r="V782" s="23">
        <f>'Conservative Formula 2025'!M782-J782</f>
        <v>-4.4020618630748853E-2</v>
      </c>
      <c r="W782" s="23">
        <f>'Conservative Formula 2025'!N782-J782</f>
        <v>-9.9739522892502968E-3</v>
      </c>
      <c r="X782" s="40">
        <f t="shared" si="1524"/>
        <v>0.7275131293036573</v>
      </c>
      <c r="Y782" s="40">
        <f t="shared" si="1525"/>
        <v>1.273637415551111</v>
      </c>
      <c r="Z782" s="29">
        <f t="shared" si="1592"/>
        <v>-5.6476138108650903E-2</v>
      </c>
      <c r="AA782" s="6"/>
    </row>
    <row r="783" spans="1:27" x14ac:dyDescent="0.2">
      <c r="A783" s="24">
        <v>34334</v>
      </c>
      <c r="B783" s="4">
        <v>3.4478889282174352E-2</v>
      </c>
      <c r="C783" s="4">
        <v>4.2359022255153533E-2</v>
      </c>
      <c r="D783" s="4">
        <v>1.3675364172692994E-2</v>
      </c>
      <c r="E783" s="4">
        <v>1.3311139969490737E-2</v>
      </c>
      <c r="F783" s="4">
        <v>1.1646734272802606E-2</v>
      </c>
      <c r="G783" s="4">
        <v>3.0166415826129889E-2</v>
      </c>
      <c r="I783" s="4">
        <v>1.6500000000000001E-2</v>
      </c>
      <c r="J783" s="4">
        <v>2.3E-3</v>
      </c>
      <c r="L783" s="23">
        <f t="shared" si="1584"/>
        <v>3.2178889282174356E-2</v>
      </c>
      <c r="M783" s="23">
        <f t="shared" si="1585"/>
        <v>1.1011139969490737E-2</v>
      </c>
      <c r="N783" s="23">
        <f t="shared" si="1586"/>
        <v>1.1375364172692994E-2</v>
      </c>
      <c r="O783" s="23">
        <f t="shared" si="1587"/>
        <v>2.7866415826129889E-2</v>
      </c>
      <c r="P783" s="40">
        <f t="shared" si="1521"/>
        <v>0.6169801488226262</v>
      </c>
      <c r="Q783" s="40">
        <f t="shared" ref="Q783" si="1612">MAX(0.25,SLOPE(M748:M783,$I748:$I783))</f>
        <v>0.78838437175775444</v>
      </c>
      <c r="R783" s="40">
        <f t="shared" ref="R783:S783" si="1613">SLOPE(N748:N783,$I748:$I783)</f>
        <v>1.3504998165462776</v>
      </c>
      <c r="S783" s="40">
        <f t="shared" si="1613"/>
        <v>1.379299358422331</v>
      </c>
      <c r="T783" s="29">
        <f t="shared" si="1595"/>
        <v>1.8721431391591072E-2</v>
      </c>
      <c r="U783" s="43"/>
      <c r="V783" s="23">
        <f>'Conservative Formula 2025'!M783-J783</f>
        <v>1.6981906932033577E-2</v>
      </c>
      <c r="W783" s="23">
        <f>'Conservative Formula 2025'!N783-J783</f>
        <v>2.8958573524843403E-2</v>
      </c>
      <c r="X783" s="40">
        <f t="shared" si="1524"/>
        <v>0.72839999338530337</v>
      </c>
      <c r="Y783" s="40">
        <f t="shared" si="1525"/>
        <v>1.2687812281629713</v>
      </c>
      <c r="Z783" s="29">
        <f t="shared" si="1592"/>
        <v>6.0550066055745089E-4</v>
      </c>
      <c r="AA783" s="6"/>
    </row>
    <row r="784" spans="1:27" x14ac:dyDescent="0.2">
      <c r="A784" s="24">
        <v>34365</v>
      </c>
      <c r="B784" s="4">
        <v>1.4332475716855475E-2</v>
      </c>
      <c r="C784" s="4">
        <v>3.7988287929885622E-2</v>
      </c>
      <c r="D784" s="4">
        <v>4.5877739240632431E-2</v>
      </c>
      <c r="E784" s="4">
        <v>2.1193536618046904E-2</v>
      </c>
      <c r="F784" s="4">
        <v>2.8772461403635097E-2</v>
      </c>
      <c r="G784" s="4">
        <v>5.1427883117212803E-2</v>
      </c>
      <c r="I784" s="4">
        <v>2.87E-2</v>
      </c>
      <c r="J784" s="4">
        <v>2.5000000000000001E-3</v>
      </c>
      <c r="L784" s="23">
        <f t="shared" si="1584"/>
        <v>1.1832475716855475E-2</v>
      </c>
      <c r="M784" s="23">
        <f t="shared" si="1585"/>
        <v>1.8693536618046906E-2</v>
      </c>
      <c r="N784" s="23">
        <f t="shared" si="1586"/>
        <v>4.3377739240632429E-2</v>
      </c>
      <c r="O784" s="23">
        <f t="shared" si="1587"/>
        <v>4.89278831172128E-2</v>
      </c>
      <c r="P784" s="40">
        <f t="shared" si="1521"/>
        <v>0.60661329114160178</v>
      </c>
      <c r="Q784" s="40">
        <f t="shared" ref="Q784" si="1614">MAX(0.25,SLOPE(M749:M784,$I749:$I784))</f>
        <v>0.81426470763885384</v>
      </c>
      <c r="R784" s="40">
        <f t="shared" ref="R784:S784" si="1615">SLOPE(N749:N784,$I749:$I784)</f>
        <v>1.3058223635093593</v>
      </c>
      <c r="S784" s="40">
        <f t="shared" si="1615"/>
        <v>1.3471774846016205</v>
      </c>
      <c r="T784" s="29">
        <f t="shared" si="1595"/>
        <v>-1.2351759512685315E-2</v>
      </c>
      <c r="U784" s="43"/>
      <c r="V784" s="23">
        <f>'Conservative Formula 2025'!M784-J784</f>
        <v>7.412539999999081E-3</v>
      </c>
      <c r="W784" s="23">
        <f>'Conservative Formula 2025'!N784-J784</f>
        <v>5.4497379999999207E-2</v>
      </c>
      <c r="X784" s="40">
        <f t="shared" si="1524"/>
        <v>0.75059877874464109</v>
      </c>
      <c r="Y784" s="40">
        <f t="shared" si="1525"/>
        <v>1.2282841324787845</v>
      </c>
      <c r="Z784" s="29">
        <f t="shared" si="1592"/>
        <v>-3.2776073729366847E-2</v>
      </c>
      <c r="AA784" s="6"/>
    </row>
    <row r="785" spans="1:27" x14ac:dyDescent="0.2">
      <c r="A785" s="24">
        <v>34393</v>
      </c>
      <c r="B785" s="4">
        <v>-2.392461895162068E-4</v>
      </c>
      <c r="C785" s="4">
        <v>1.6082017973628737E-4</v>
      </c>
      <c r="D785" s="4">
        <v>-1.3386052977525598E-2</v>
      </c>
      <c r="E785" s="4">
        <v>-3.2660397355854021E-2</v>
      </c>
      <c r="F785" s="4">
        <v>-2.2485662204142165E-2</v>
      </c>
      <c r="G785" s="4">
        <v>-1.7238250276354172E-2</v>
      </c>
      <c r="I785" s="4">
        <v>-2.5499999999999998E-2</v>
      </c>
      <c r="J785" s="4">
        <v>2.0999999999999999E-3</v>
      </c>
      <c r="L785" s="23">
        <f t="shared" si="1584"/>
        <v>-2.3392461895162067E-3</v>
      </c>
      <c r="M785" s="23">
        <f t="shared" si="1585"/>
        <v>-3.4760397355854018E-2</v>
      </c>
      <c r="N785" s="23">
        <f t="shared" si="1586"/>
        <v>-1.5486052977525597E-2</v>
      </c>
      <c r="O785" s="23">
        <f t="shared" si="1587"/>
        <v>-1.9338250276354173E-2</v>
      </c>
      <c r="P785" s="40">
        <f t="shared" si="1521"/>
        <v>0.52628408432711904</v>
      </c>
      <c r="Q785" s="40">
        <f t="shared" ref="Q785" si="1616">MAX(0.25,SLOPE(M750:M785,$I750:$I785))</f>
        <v>0.82071038852995415</v>
      </c>
      <c r="R785" s="40">
        <f t="shared" ref="R785:S785" si="1617">SLOPE(N750:N785,$I750:$I785)</f>
        <v>1.1892151874383752</v>
      </c>
      <c r="S785" s="40">
        <f t="shared" si="1617"/>
        <v>1.3420325404371631</v>
      </c>
      <c r="T785" s="29">
        <f t="shared" si="1595"/>
        <v>-1.0165836157847292E-2</v>
      </c>
      <c r="U785" s="43"/>
      <c r="V785" s="23">
        <f>'Conservative Formula 2025'!M785-J785</f>
        <v>-2.0520200097129081E-2</v>
      </c>
      <c r="W785" s="23">
        <f>'Conservative Formula 2025'!N785-J785</f>
        <v>-3.0345167009070428E-2</v>
      </c>
      <c r="X785" s="40">
        <f t="shared" si="1524"/>
        <v>0.77276652006183311</v>
      </c>
      <c r="Y785" s="40">
        <f t="shared" si="1525"/>
        <v>1.1367746363577949</v>
      </c>
      <c r="Z785" s="29">
        <f t="shared" si="1592"/>
        <v>-2.6331087832109669E-3</v>
      </c>
      <c r="AA785" s="6"/>
    </row>
    <row r="786" spans="1:27" x14ac:dyDescent="0.2">
      <c r="A786" s="24">
        <v>34424</v>
      </c>
      <c r="B786" s="4">
        <v>-3.0123060142944191E-2</v>
      </c>
      <c r="C786" s="4">
        <v>-5.0958035777976862E-2</v>
      </c>
      <c r="D786" s="4">
        <v>-6.3229167514199935E-2</v>
      </c>
      <c r="E786" s="4">
        <v>-3.4806922437496945E-2</v>
      </c>
      <c r="F786" s="4">
        <v>-4.1815254621203612E-2</v>
      </c>
      <c r="G786" s="4">
        <v>-5.6308293530662246E-2</v>
      </c>
      <c r="I786" s="4">
        <v>-4.7800000000000002E-2</v>
      </c>
      <c r="J786" s="4">
        <v>2.7000000000000001E-3</v>
      </c>
      <c r="L786" s="23">
        <f t="shared" si="1584"/>
        <v>-3.2823060142944192E-2</v>
      </c>
      <c r="M786" s="23">
        <f t="shared" si="1585"/>
        <v>-3.7506922437496946E-2</v>
      </c>
      <c r="N786" s="23">
        <f t="shared" si="1586"/>
        <v>-6.5929167514199929E-2</v>
      </c>
      <c r="O786" s="23">
        <f t="shared" si="1587"/>
        <v>-5.9008293530662247E-2</v>
      </c>
      <c r="P786" s="40">
        <f t="shared" si="1521"/>
        <v>0.54595135326468858</v>
      </c>
      <c r="Q786" s="40">
        <f t="shared" ref="Q786" si="1618">MAX(0.25,SLOPE(M751:M786,$I751:$I786))</f>
        <v>0.81592237289622938</v>
      </c>
      <c r="R786" s="40">
        <f t="shared" ref="R786:S786" si="1619">SLOPE(N751:N786,$I751:$I786)</f>
        <v>1.1746596152893933</v>
      </c>
      <c r="S786" s="40">
        <f t="shared" si="1619"/>
        <v>1.3420619426920615</v>
      </c>
      <c r="T786" s="29">
        <f t="shared" si="1595"/>
        <v>-4.3297791687670548E-3</v>
      </c>
      <c r="U786" s="43"/>
      <c r="V786" s="23">
        <f>'Conservative Formula 2025'!M786-J786</f>
        <v>-4.36235419543873E-2</v>
      </c>
      <c r="W786" s="23">
        <f>'Conservative Formula 2025'!N786-J786</f>
        <v>-5.9772556735207615E-2</v>
      </c>
      <c r="X786" s="40">
        <f t="shared" si="1524"/>
        <v>0.79021930481308922</v>
      </c>
      <c r="Y786" s="40">
        <f t="shared" si="1525"/>
        <v>1.1286616079516385</v>
      </c>
      <c r="Z786" s="29">
        <f t="shared" si="1592"/>
        <v>-3.870295788097132E-3</v>
      </c>
      <c r="AA786" s="6"/>
    </row>
    <row r="787" spans="1:27" x14ac:dyDescent="0.2">
      <c r="A787" s="24">
        <v>34453</v>
      </c>
      <c r="B787" s="4">
        <v>5.8739099616935686E-3</v>
      </c>
      <c r="C787" s="4">
        <v>8.7418518319770655E-3</v>
      </c>
      <c r="D787" s="4">
        <v>-1.3136747199067433E-2</v>
      </c>
      <c r="E787" s="4">
        <v>1.4946720103113931E-2</v>
      </c>
      <c r="F787" s="4">
        <v>1.5696999783916699E-2</v>
      </c>
      <c r="G787" s="4">
        <v>-7.2621385628601764E-4</v>
      </c>
      <c r="I787" s="4">
        <v>6.8000000000000005E-3</v>
      </c>
      <c r="J787" s="4">
        <v>2.7000000000000001E-3</v>
      </c>
      <c r="L787" s="23">
        <f t="shared" si="1584"/>
        <v>3.1739099616935685E-3</v>
      </c>
      <c r="M787" s="23">
        <f t="shared" si="1585"/>
        <v>1.224672010311393E-2</v>
      </c>
      <c r="N787" s="23">
        <f t="shared" si="1586"/>
        <v>-1.5836747199067434E-2</v>
      </c>
      <c r="O787" s="23">
        <f t="shared" si="1587"/>
        <v>-3.4262138562860178E-3</v>
      </c>
      <c r="P787" s="40">
        <f t="shared" si="1521"/>
        <v>0.54809301789775555</v>
      </c>
      <c r="Q787" s="40">
        <f t="shared" ref="Q787" si="1620">MAX(0.25,SLOPE(M752:M787,$I752:$I787))</f>
        <v>0.81538420853091076</v>
      </c>
      <c r="R787" s="40">
        <f t="shared" ref="R787:S787" si="1621">SLOPE(N752:N787,$I752:$I787)</f>
        <v>1.171525888620695</v>
      </c>
      <c r="S787" s="40">
        <f t="shared" si="1621"/>
        <v>1.3435997698874631</v>
      </c>
      <c r="T787" s="29">
        <f t="shared" si="1595"/>
        <v>1.8429069560577702E-2</v>
      </c>
      <c r="U787" s="43"/>
      <c r="V787" s="23">
        <f>'Conservative Formula 2025'!M787-J787</f>
        <v>1.0224389999999341E-2</v>
      </c>
      <c r="W787" s="23">
        <f>'Conservative Formula 2025'!N787-J787</f>
        <v>3.8347524752439192E-4</v>
      </c>
      <c r="X787" s="40">
        <f t="shared" si="1524"/>
        <v>0.79206625002736586</v>
      </c>
      <c r="Y787" s="40">
        <f t="shared" si="1525"/>
        <v>1.1333511347149048</v>
      </c>
      <c r="Z787" s="29">
        <f t="shared" si="1592"/>
        <v>1.2598912988417778E-2</v>
      </c>
      <c r="AA787" s="6"/>
    </row>
    <row r="788" spans="1:27" x14ac:dyDescent="0.2">
      <c r="A788" s="24">
        <v>34485</v>
      </c>
      <c r="B788" s="4">
        <v>-1.9936490880438917E-3</v>
      </c>
      <c r="C788" s="4">
        <v>-3.1601671269210208E-3</v>
      </c>
      <c r="D788" s="4">
        <v>-9.8462085432331481E-3</v>
      </c>
      <c r="E788" s="4">
        <v>9.7397990351604236E-3</v>
      </c>
      <c r="F788" s="4">
        <v>1.7857978458070134E-2</v>
      </c>
      <c r="G788" s="4">
        <v>6.0068033857985093E-3</v>
      </c>
      <c r="I788" s="4">
        <v>5.7999999999999996E-3</v>
      </c>
      <c r="J788" s="4">
        <v>3.0999999999999999E-3</v>
      </c>
      <c r="L788" s="23">
        <f t="shared" si="1584"/>
        <v>-5.0936490880438921E-3</v>
      </c>
      <c r="M788" s="23">
        <f t="shared" si="1585"/>
        <v>6.6397990351604232E-3</v>
      </c>
      <c r="N788" s="23">
        <f t="shared" si="1586"/>
        <v>-1.2946208543233148E-2</v>
      </c>
      <c r="O788" s="23">
        <f t="shared" si="1587"/>
        <v>2.9068033857985094E-3</v>
      </c>
      <c r="P788" s="40">
        <f t="shared" si="1521"/>
        <v>0.55101158730638611</v>
      </c>
      <c r="Q788" s="40">
        <f t="shared" ref="Q788" si="1622">MAX(0.25,SLOPE(M753:M788,$I753:$I788))</f>
        <v>0.82792338994414594</v>
      </c>
      <c r="R788" s="40">
        <f t="shared" ref="R788:S788" si="1623">SLOPE(N753:N788,$I753:$I788)</f>
        <v>1.1859913250906386</v>
      </c>
      <c r="S788" s="40">
        <f t="shared" si="1623"/>
        <v>1.3393565926997228</v>
      </c>
      <c r="T788" s="29">
        <f t="shared" si="1595"/>
        <v>3.8685151032903315E-3</v>
      </c>
      <c r="U788" s="43"/>
      <c r="V788" s="23">
        <f>'Conservative Formula 2025'!M788-J788</f>
        <v>-4.6386240434971018E-4</v>
      </c>
      <c r="W788" s="23">
        <f>'Conservative Formula 2025'!N788-J788</f>
        <v>2.0764202993796103E-2</v>
      </c>
      <c r="X788" s="40">
        <f t="shared" si="1524"/>
        <v>0.80101078710415607</v>
      </c>
      <c r="Y788" s="40">
        <f t="shared" si="1525"/>
        <v>1.1384092144278424</v>
      </c>
      <c r="Z788" s="29">
        <f t="shared" si="1592"/>
        <v>-1.890670367799966E-2</v>
      </c>
      <c r="AA788" s="6"/>
    </row>
    <row r="789" spans="1:27" x14ac:dyDescent="0.2">
      <c r="A789" s="24">
        <v>34515</v>
      </c>
      <c r="B789" s="4">
        <v>5.5447823948677755E-3</v>
      </c>
      <c r="C789" s="4">
        <v>-1.3635467072995455E-2</v>
      </c>
      <c r="D789" s="4">
        <v>-5.8591499112531253E-2</v>
      </c>
      <c r="E789" s="4">
        <v>-2.4247409052173374E-2</v>
      </c>
      <c r="F789" s="4">
        <v>-1.9586841425723533E-2</v>
      </c>
      <c r="G789" s="4">
        <v>-4.1781936538685338E-2</v>
      </c>
      <c r="I789" s="4">
        <v>-3.0299999999999997E-2</v>
      </c>
      <c r="J789" s="4">
        <v>3.0999999999999999E-3</v>
      </c>
      <c r="L789" s="23">
        <f t="shared" si="1584"/>
        <v>2.4447823948677756E-3</v>
      </c>
      <c r="M789" s="23">
        <f t="shared" si="1585"/>
        <v>-2.7347409052173373E-2</v>
      </c>
      <c r="N789" s="23">
        <f t="shared" si="1586"/>
        <v>-6.1691499112531252E-2</v>
      </c>
      <c r="O789" s="23">
        <f t="shared" si="1587"/>
        <v>-4.4881936538685337E-2</v>
      </c>
      <c r="P789" s="40">
        <f t="shared" si="1521"/>
        <v>0.54736103052457918</v>
      </c>
      <c r="Q789" s="40">
        <f t="shared" ref="Q789" si="1624">MAX(0.25,SLOPE(M754:M789,$I754:$I789))</f>
        <v>0.84221197499327338</v>
      </c>
      <c r="R789" s="40">
        <f t="shared" ref="R789:S789" si="1625">SLOPE(N754:N789,$I754:$I789)</f>
        <v>1.1905301469099123</v>
      </c>
      <c r="S789" s="40">
        <f t="shared" si="1625"/>
        <v>1.318296833565032</v>
      </c>
      <c r="T789" s="29">
        <f t="shared" si="1595"/>
        <v>2.846623219628661E-2</v>
      </c>
      <c r="U789" s="43"/>
      <c r="V789" s="23">
        <f>'Conservative Formula 2025'!M789-J789</f>
        <v>-1.8790095575908501E-2</v>
      </c>
      <c r="W789" s="23">
        <f>'Conservative Formula 2025'!N789-J789</f>
        <v>-3.7306533437147522E-2</v>
      </c>
      <c r="X789" s="40">
        <f t="shared" si="1524"/>
        <v>0.80122305557951656</v>
      </c>
      <c r="Y789" s="40">
        <f t="shared" si="1525"/>
        <v>1.1359087359304465</v>
      </c>
      <c r="Z789" s="29">
        <f t="shared" si="1592"/>
        <v>9.3127778079052231E-3</v>
      </c>
      <c r="AA789" s="6"/>
    </row>
    <row r="790" spans="1:27" x14ac:dyDescent="0.2">
      <c r="A790" s="24">
        <v>34544</v>
      </c>
      <c r="B790" s="4">
        <v>1.5519579602276012E-2</v>
      </c>
      <c r="C790" s="4">
        <v>1.5448482639520922E-2</v>
      </c>
      <c r="D790" s="4">
        <v>1.890255788360018E-2</v>
      </c>
      <c r="E790" s="4">
        <v>3.6444875654289E-2</v>
      </c>
      <c r="F790" s="4">
        <v>3.0852887754972302E-2</v>
      </c>
      <c r="G790" s="4">
        <v>2.7563448446046523E-2</v>
      </c>
      <c r="I790" s="4">
        <v>2.8199999999999999E-2</v>
      </c>
      <c r="J790" s="4">
        <v>2.8000000000000004E-3</v>
      </c>
      <c r="L790" s="23">
        <f t="shared" si="1584"/>
        <v>1.2719579602276012E-2</v>
      </c>
      <c r="M790" s="23">
        <f t="shared" si="1585"/>
        <v>3.3644875654289003E-2</v>
      </c>
      <c r="N790" s="23">
        <f t="shared" si="1586"/>
        <v>1.6102557883600179E-2</v>
      </c>
      <c r="O790" s="23">
        <f t="shared" si="1587"/>
        <v>2.4763448446046523E-2</v>
      </c>
      <c r="P790" s="40">
        <f t="shared" si="1521"/>
        <v>0.55071928292093453</v>
      </c>
      <c r="Q790" s="40">
        <f t="shared" ref="Q790" si="1626">MAX(0.25,SLOPE(M755:M790,$I755:$I790))</f>
        <v>0.83914336424193092</v>
      </c>
      <c r="R790" s="40">
        <f t="shared" ref="R790:S790" si="1627">SLOPE(N755:N790,$I755:$I790)</f>
        <v>1.1845828190948182</v>
      </c>
      <c r="S790" s="40">
        <f t="shared" si="1627"/>
        <v>1.3029070277582624</v>
      </c>
      <c r="T790" s="29">
        <f t="shared" si="1595"/>
        <v>1.54381369555136E-2</v>
      </c>
      <c r="U790" s="43"/>
      <c r="V790" s="23">
        <f>'Conservative Formula 2025'!M790-J790</f>
        <v>1.9822009999999415E-2</v>
      </c>
      <c r="W790" s="23">
        <f>'Conservative Formula 2025'!N790-J790</f>
        <v>2.7697010101012467E-2</v>
      </c>
      <c r="X790" s="40">
        <f t="shared" si="1524"/>
        <v>0.78627603482977326</v>
      </c>
      <c r="Y790" s="40">
        <f t="shared" si="1525"/>
        <v>1.1487341330347147</v>
      </c>
      <c r="Z790" s="29">
        <f t="shared" si="1592"/>
        <v>3.5656022254154998E-4</v>
      </c>
      <c r="AA790" s="6"/>
    </row>
    <row r="791" spans="1:27" x14ac:dyDescent="0.2">
      <c r="A791" s="24">
        <v>34577</v>
      </c>
      <c r="B791" s="4">
        <v>3.2021731364451966E-2</v>
      </c>
      <c r="C791" s="4">
        <v>5.3891550702527713E-2</v>
      </c>
      <c r="D791" s="4">
        <v>6.8391424023879654E-2</v>
      </c>
      <c r="E791" s="4">
        <v>2.5436421541756404E-2</v>
      </c>
      <c r="F791" s="4">
        <v>4.7735385020434729E-2</v>
      </c>
      <c r="G791" s="4">
        <v>6.38657730269927E-2</v>
      </c>
      <c r="I791" s="4">
        <v>4.0099999999999997E-2</v>
      </c>
      <c r="J791" s="4">
        <v>3.7000000000000002E-3</v>
      </c>
      <c r="L791" s="23">
        <f t="shared" si="1584"/>
        <v>2.8321731364451964E-2</v>
      </c>
      <c r="M791" s="23">
        <f t="shared" si="1585"/>
        <v>2.1736421541756402E-2</v>
      </c>
      <c r="N791" s="23">
        <f t="shared" si="1586"/>
        <v>6.469142402387966E-2</v>
      </c>
      <c r="O791" s="23">
        <f t="shared" si="1587"/>
        <v>6.0165773026992699E-2</v>
      </c>
      <c r="P791" s="40">
        <f t="shared" si="1521"/>
        <v>0.55043808838630992</v>
      </c>
      <c r="Q791" s="40">
        <f t="shared" ref="Q791" si="1628">MAX(0.25,SLOPE(M756:M791,$I756:$I791))</f>
        <v>0.82529608740828375</v>
      </c>
      <c r="R791" s="40">
        <f t="shared" ref="R791:S791" si="1629">SLOPE(N756:N791,$I756:$I791)</f>
        <v>1.1951560845036009</v>
      </c>
      <c r="S791" s="40">
        <f t="shared" si="1629"/>
        <v>1.3096216236422229</v>
      </c>
      <c r="T791" s="29">
        <f t="shared" si="1595"/>
        <v>-1.1729668172251906E-2</v>
      </c>
      <c r="U791" s="43"/>
      <c r="V791" s="23">
        <f>'Conservative Formula 2025'!M791-J791</f>
        <v>5.1304259217029892E-2</v>
      </c>
      <c r="W791" s="23">
        <f>'Conservative Formula 2025'!N791-J791</f>
        <v>5.7976972191084809E-2</v>
      </c>
      <c r="X791" s="40">
        <f t="shared" si="1524"/>
        <v>0.80406102491526332</v>
      </c>
      <c r="Y791" s="40">
        <f t="shared" si="1525"/>
        <v>1.1524382945301546</v>
      </c>
      <c r="Z791" s="29">
        <f t="shared" si="1592"/>
        <v>1.4779365610201461E-2</v>
      </c>
      <c r="AA791" s="6"/>
    </row>
    <row r="792" spans="1:27" x14ac:dyDescent="0.2">
      <c r="A792" s="24">
        <v>34607</v>
      </c>
      <c r="B792" s="4">
        <v>-6.2032018515988385E-3</v>
      </c>
      <c r="C792" s="4">
        <v>-2.2234743439430993E-3</v>
      </c>
      <c r="D792" s="4">
        <v>1.2346581175297633E-3</v>
      </c>
      <c r="E792" s="4">
        <v>-2.2390347936101618E-2</v>
      </c>
      <c r="F792" s="4">
        <v>-2.5154019878370071E-2</v>
      </c>
      <c r="G792" s="4">
        <v>-1.8135501049879488E-2</v>
      </c>
      <c r="I792" s="4">
        <v>-2.3099999999999999E-2</v>
      </c>
      <c r="J792" s="4">
        <v>3.7000000000000002E-3</v>
      </c>
      <c r="L792" s="23">
        <f t="shared" si="1584"/>
        <v>-9.9032018515988387E-3</v>
      </c>
      <c r="M792" s="23">
        <f t="shared" si="1585"/>
        <v>-2.609034793610162E-2</v>
      </c>
      <c r="N792" s="23">
        <f t="shared" si="1586"/>
        <v>-2.4653418824702369E-3</v>
      </c>
      <c r="O792" s="23">
        <f t="shared" si="1587"/>
        <v>-2.183550104987949E-2</v>
      </c>
      <c r="P792" s="40">
        <f t="shared" si="1521"/>
        <v>0.55598176468742233</v>
      </c>
      <c r="Q792" s="40">
        <f t="shared" ref="Q792" si="1630">MAX(0.25,SLOPE(M757:M792,$I757:$I792))</f>
        <v>0.8367718056642458</v>
      </c>
      <c r="R792" s="40">
        <f t="shared" ref="R792:S792" si="1631">SLOPE(N757:N792,$I757:$I792)</f>
        <v>1.1886484812309406</v>
      </c>
      <c r="S792" s="40">
        <f t="shared" si="1631"/>
        <v>1.302826811014951</v>
      </c>
      <c r="T792" s="29">
        <f t="shared" si="1595"/>
        <v>-1.5434446913563604E-2</v>
      </c>
      <c r="U792" s="43"/>
      <c r="V792" s="23">
        <f>'Conservative Formula 2025'!M792-J792</f>
        <v>-2.2322090523899739E-2</v>
      </c>
      <c r="W792" s="23">
        <f>'Conservative Formula 2025'!N792-J792</f>
        <v>-1.3592322780275853E-2</v>
      </c>
      <c r="X792" s="40">
        <f t="shared" si="1524"/>
        <v>0.81837946546716678</v>
      </c>
      <c r="Y792" s="40">
        <f t="shared" si="1525"/>
        <v>1.1317721945963719</v>
      </c>
      <c r="Z792" s="29">
        <f t="shared" si="1592"/>
        <v>-1.5967283070300313E-2</v>
      </c>
      <c r="AA792" s="6"/>
    </row>
    <row r="793" spans="1:27" x14ac:dyDescent="0.2">
      <c r="A793" s="24">
        <v>34638</v>
      </c>
      <c r="B793" s="4">
        <v>-4.3029324836547644E-3</v>
      </c>
      <c r="C793" s="4">
        <v>-4.8691072274437142E-3</v>
      </c>
      <c r="D793" s="4">
        <v>-3.7748612631397505E-3</v>
      </c>
      <c r="E793" s="4">
        <v>1.890415938739709E-2</v>
      </c>
      <c r="F793" s="4">
        <v>1.8593384702864535E-2</v>
      </c>
      <c r="G793" s="4">
        <v>2.7467453672109343E-2</v>
      </c>
      <c r="I793" s="4">
        <v>1.34E-2</v>
      </c>
      <c r="J793" s="4">
        <v>3.8E-3</v>
      </c>
      <c r="L793" s="23">
        <f t="shared" si="1584"/>
        <v>-8.102932483654764E-3</v>
      </c>
      <c r="M793" s="23">
        <f t="shared" si="1585"/>
        <v>1.5104159387397091E-2</v>
      </c>
      <c r="N793" s="23">
        <f t="shared" si="1586"/>
        <v>-7.57486126313975E-3</v>
      </c>
      <c r="O793" s="23">
        <f t="shared" si="1587"/>
        <v>2.3667453672109342E-2</v>
      </c>
      <c r="P793" s="40">
        <f t="shared" si="1521"/>
        <v>0.55258578380561274</v>
      </c>
      <c r="Q793" s="40">
        <f t="shared" ref="Q793" si="1632">MAX(0.25,SLOPE(M758:M793,$I758:$I793))</f>
        <v>0.83713496327060399</v>
      </c>
      <c r="R793" s="40">
        <f t="shared" ref="R793:S793" si="1633">SLOPE(N758:N793,$I758:$I793)</f>
        <v>1.1765510075396797</v>
      </c>
      <c r="S793" s="40">
        <f t="shared" si="1633"/>
        <v>1.3042942282821519</v>
      </c>
      <c r="T793" s="29">
        <f t="shared" si="1595"/>
        <v>-4.1585750646915883E-3</v>
      </c>
      <c r="U793" s="43"/>
      <c r="V793" s="23">
        <f>'Conservative Formula 2025'!M793-J793</f>
        <v>-2.4835800000006813E-3</v>
      </c>
      <c r="W793" s="23">
        <f>'Conservative Formula 2025'!N793-J793</f>
        <v>1.1524752525254671E-2</v>
      </c>
      <c r="X793" s="40">
        <f t="shared" si="1524"/>
        <v>0.81039383767309525</v>
      </c>
      <c r="Y793" s="40">
        <f t="shared" si="1525"/>
        <v>1.1338870158057051</v>
      </c>
      <c r="Z793" s="29">
        <f t="shared" si="1592"/>
        <v>-1.3217679581204785E-2</v>
      </c>
      <c r="AA793" s="6"/>
    </row>
    <row r="794" spans="1:27" x14ac:dyDescent="0.2">
      <c r="A794" s="24">
        <v>34668</v>
      </c>
      <c r="B794" s="4">
        <v>-2.9684146280224533E-2</v>
      </c>
      <c r="C794" s="4">
        <v>-4.0412083920035702E-2</v>
      </c>
      <c r="D794" s="4">
        <v>-3.7947071826383461E-2</v>
      </c>
      <c r="E794" s="4">
        <v>-3.2112447946998524E-2</v>
      </c>
      <c r="F794" s="4">
        <v>-3.5339626858154838E-2</v>
      </c>
      <c r="G794" s="4">
        <v>-3.8786661661767807E-2</v>
      </c>
      <c r="I794" s="4">
        <v>-4.0399999999999998E-2</v>
      </c>
      <c r="J794" s="4">
        <v>3.7000000000000002E-3</v>
      </c>
      <c r="L794" s="23">
        <f t="shared" si="1584"/>
        <v>-3.3384146280224535E-2</v>
      </c>
      <c r="M794" s="23">
        <f t="shared" si="1585"/>
        <v>-3.5812447946998525E-2</v>
      </c>
      <c r="N794" s="23">
        <f t="shared" si="1586"/>
        <v>-4.1647071826383462E-2</v>
      </c>
      <c r="O794" s="23">
        <f t="shared" si="1587"/>
        <v>-4.2486661661767809E-2</v>
      </c>
      <c r="P794" s="40">
        <f t="shared" si="1521"/>
        <v>0.56926343542321833</v>
      </c>
      <c r="Q794" s="40">
        <f t="shared" ref="Q794" si="1634">MAX(0.25,SLOPE(M759:M794,$I759:$I794))</f>
        <v>0.85248702941596743</v>
      </c>
      <c r="R794" s="40">
        <f t="shared" ref="R794:S794" si="1635">SLOPE(N759:N794,$I759:$I794)</f>
        <v>1.1586318194781238</v>
      </c>
      <c r="S794" s="40">
        <f t="shared" si="1635"/>
        <v>1.2887038545508258</v>
      </c>
      <c r="T794" s="29">
        <f t="shared" si="1595"/>
        <v>-1.7611077401226603E-2</v>
      </c>
      <c r="U794" s="43"/>
      <c r="V794" s="23">
        <f>'Conservative Formula 2025'!M794-J794</f>
        <v>-4.1808786507256022E-2</v>
      </c>
      <c r="W794" s="23">
        <f>'Conservative Formula 2025'!N794-J794</f>
        <v>-5.8050248138584691E-2</v>
      </c>
      <c r="X794" s="40">
        <f t="shared" si="1524"/>
        <v>0.84135287871671427</v>
      </c>
      <c r="Y794" s="40">
        <f t="shared" si="1525"/>
        <v>1.1463394764023134</v>
      </c>
      <c r="Z794" s="29">
        <f t="shared" si="1592"/>
        <v>-3.9490559904291345E-4</v>
      </c>
      <c r="AA794" s="6"/>
    </row>
    <row r="795" spans="1:27" x14ac:dyDescent="0.2">
      <c r="A795" s="24">
        <v>34698</v>
      </c>
      <c r="B795" s="4">
        <v>2.9825849739112176E-2</v>
      </c>
      <c r="C795" s="4">
        <v>1.7203066266716194E-2</v>
      </c>
      <c r="D795" s="4">
        <v>-1.0434926046125947E-2</v>
      </c>
      <c r="E795" s="4">
        <v>2.0103116075154803E-2</v>
      </c>
      <c r="F795" s="4">
        <v>6.6973055577710383E-3</v>
      </c>
      <c r="G795" s="4">
        <v>1.1649067667809154E-2</v>
      </c>
      <c r="I795" s="4">
        <v>8.6E-3</v>
      </c>
      <c r="J795" s="4">
        <v>4.4000000000000003E-3</v>
      </c>
      <c r="L795" s="23">
        <f t="shared" si="1584"/>
        <v>2.5425849739112175E-2</v>
      </c>
      <c r="M795" s="23">
        <f t="shared" si="1585"/>
        <v>1.5703116075154802E-2</v>
      </c>
      <c r="N795" s="23">
        <f t="shared" si="1586"/>
        <v>-1.4834926046125949E-2</v>
      </c>
      <c r="O795" s="23">
        <f t="shared" si="1587"/>
        <v>7.249067667809154E-3</v>
      </c>
      <c r="P795" s="40">
        <f t="shared" si="1521"/>
        <v>0.6426162631950123</v>
      </c>
      <c r="Q795" s="40">
        <f t="shared" ref="Q795" si="1636">MAX(0.25,SLOPE(M760:M795,$I760:$I795))</f>
        <v>0.81497149832925819</v>
      </c>
      <c r="R795" s="40">
        <f t="shared" ref="R795:S795" si="1637">SLOPE(N760:N795,$I760:$I795)</f>
        <v>1.4389382370302037</v>
      </c>
      <c r="S795" s="40">
        <f t="shared" si="1637"/>
        <v>1.3322252181203293</v>
      </c>
      <c r="T795" s="29">
        <f t="shared" si="1595"/>
        <v>3.5131787402558699E-2</v>
      </c>
      <c r="U795" s="43"/>
      <c r="V795" s="23">
        <f>'Conservative Formula 2025'!M795-J795</f>
        <v>1.4736999569006273E-2</v>
      </c>
      <c r="W795" s="23">
        <f>'Conservative Formula 2025'!N795-J795</f>
        <v>-1.4662174737108777E-2</v>
      </c>
      <c r="X795" s="40">
        <f t="shared" si="1524"/>
        <v>0.82434610779191009</v>
      </c>
      <c r="Y795" s="40">
        <f t="shared" si="1525"/>
        <v>1.3243362330860136</v>
      </c>
      <c r="Z795" s="29">
        <f t="shared" si="1592"/>
        <v>3.0306266546400146E-2</v>
      </c>
      <c r="AA795" s="6"/>
    </row>
    <row r="796" spans="1:27" x14ac:dyDescent="0.2">
      <c r="A796" s="24">
        <v>34730</v>
      </c>
      <c r="B796" s="4">
        <v>9.601415955432735E-3</v>
      </c>
      <c r="C796" s="4">
        <v>-1.7471036051918132E-3</v>
      </c>
      <c r="D796" s="4">
        <v>6.95229096856953E-3</v>
      </c>
      <c r="E796" s="4">
        <v>3.8202351578090488E-2</v>
      </c>
      <c r="F796" s="4">
        <v>2.7409095065838773E-2</v>
      </c>
      <c r="G796" s="4">
        <v>-2.0247691759678332E-5</v>
      </c>
      <c r="I796" s="4">
        <v>1.8000000000000002E-2</v>
      </c>
      <c r="J796" s="4">
        <v>4.1999999999999997E-3</v>
      </c>
      <c r="L796" s="23">
        <f t="shared" si="1584"/>
        <v>5.4014159554327352E-3</v>
      </c>
      <c r="M796" s="23">
        <f t="shared" si="1585"/>
        <v>3.4002351578090485E-2</v>
      </c>
      <c r="N796" s="23">
        <f t="shared" si="1586"/>
        <v>2.7522909685695303E-3</v>
      </c>
      <c r="O796" s="23">
        <f t="shared" si="1587"/>
        <v>-4.2202476917596781E-3</v>
      </c>
      <c r="P796" s="40">
        <f t="shared" si="1521"/>
        <v>0.65404793460764576</v>
      </c>
      <c r="Q796" s="40">
        <f t="shared" ref="Q796" si="1638">MAX(0.25,SLOPE(M761:M796,$I761:$I796))</f>
        <v>0.81294663561734248</v>
      </c>
      <c r="R796" s="40">
        <f t="shared" ref="R796:S796" si="1639">SLOPE(N761:N796,$I761:$I796)</f>
        <v>1.4938522925270832</v>
      </c>
      <c r="S796" s="40">
        <f t="shared" si="1639"/>
        <v>1.3265214301668542</v>
      </c>
      <c r="T796" s="29">
        <f t="shared" si="1595"/>
        <v>2.5691291484401517E-2</v>
      </c>
      <c r="U796" s="43"/>
      <c r="V796" s="23">
        <f>'Conservative Formula 2025'!M796-J796</f>
        <v>2.427506060606242E-2</v>
      </c>
      <c r="W796" s="23">
        <f>'Conservative Formula 2025'!N796-J796</f>
        <v>7.0230119050260593E-3</v>
      </c>
      <c r="X796" s="40">
        <f t="shared" si="1524"/>
        <v>0.82572454908394277</v>
      </c>
      <c r="Y796" s="40">
        <f t="shared" si="1525"/>
        <v>1.344331699290892</v>
      </c>
      <c r="Z796" s="29">
        <f t="shared" si="1592"/>
        <v>2.4144613063176879E-2</v>
      </c>
      <c r="AA796" s="6"/>
    </row>
    <row r="797" spans="1:27" x14ac:dyDescent="0.2">
      <c r="A797" s="24">
        <v>34758</v>
      </c>
      <c r="B797" s="4">
        <v>3.0901743767591805E-2</v>
      </c>
      <c r="C797" s="4">
        <v>3.8389623688982022E-2</v>
      </c>
      <c r="D797" s="4">
        <v>4.0755087234366938E-2</v>
      </c>
      <c r="E797" s="4">
        <v>3.1353712182577542E-2</v>
      </c>
      <c r="F797" s="4">
        <v>4.0595335151735412E-2</v>
      </c>
      <c r="G797" s="4">
        <v>5.7350531733258769E-2</v>
      </c>
      <c r="I797" s="4">
        <v>3.6299999999999999E-2</v>
      </c>
      <c r="J797" s="4">
        <v>4.0000000000000001E-3</v>
      </c>
      <c r="L797" s="23">
        <f t="shared" si="1584"/>
        <v>2.6901743767591805E-2</v>
      </c>
      <c r="M797" s="23">
        <f t="shared" si="1585"/>
        <v>2.7353712182577542E-2</v>
      </c>
      <c r="N797" s="23">
        <f t="shared" si="1586"/>
        <v>3.6755087234366934E-2</v>
      </c>
      <c r="O797" s="23">
        <f t="shared" si="1587"/>
        <v>5.3350531733258766E-2</v>
      </c>
      <c r="P797" s="40">
        <f t="shared" si="1521"/>
        <v>0.64536418147968377</v>
      </c>
      <c r="Q797" s="40">
        <f t="shared" ref="Q797" si="1640">MAX(0.25,SLOPE(M762:M797,$I762:$I797))</f>
        <v>0.81634447053065706</v>
      </c>
      <c r="R797" s="40">
        <f t="shared" ref="R797:S797" si="1641">SLOPE(N762:N797,$I762:$I797)</f>
        <v>1.4675981224884131</v>
      </c>
      <c r="S797" s="40">
        <f t="shared" si="1641"/>
        <v>1.3287147420247765</v>
      </c>
      <c r="T797" s="29">
        <f t="shared" si="1595"/>
        <v>4.978079175434004E-3</v>
      </c>
      <c r="U797" s="43"/>
      <c r="V797" s="23">
        <f>'Conservative Formula 2025'!M797-J797</f>
        <v>3.2957676505397382E-2</v>
      </c>
      <c r="W797" s="23">
        <f>'Conservative Formula 2025'!N797-J797</f>
        <v>5.0435360962810538E-2</v>
      </c>
      <c r="X797" s="40">
        <f t="shared" si="1524"/>
        <v>0.82895036086028717</v>
      </c>
      <c r="Y797" s="40">
        <f t="shared" si="1525"/>
        <v>1.3441306019220027</v>
      </c>
      <c r="Z797" s="29">
        <f t="shared" si="1592"/>
        <v>2.396593952955231E-3</v>
      </c>
      <c r="AA797" s="6"/>
    </row>
    <row r="798" spans="1:27" x14ac:dyDescent="0.2">
      <c r="A798" s="24">
        <v>34789</v>
      </c>
      <c r="B798" s="4">
        <v>8.2796921229733034E-3</v>
      </c>
      <c r="C798" s="4">
        <v>1.409369265472149E-2</v>
      </c>
      <c r="D798" s="4">
        <v>2.4660833499578372E-2</v>
      </c>
      <c r="E798" s="4">
        <v>1.4783957979859652E-2</v>
      </c>
      <c r="F798" s="4">
        <v>3.4419179189264515E-2</v>
      </c>
      <c r="G798" s="4">
        <v>3.7331794192569046E-2</v>
      </c>
      <c r="I798" s="4">
        <v>2.1899999999999999E-2</v>
      </c>
      <c r="J798" s="4">
        <v>4.5999999999999999E-3</v>
      </c>
      <c r="L798" s="23">
        <f t="shared" si="1584"/>
        <v>3.6796921229733034E-3</v>
      </c>
      <c r="M798" s="23">
        <f t="shared" si="1585"/>
        <v>1.0183957979859652E-2</v>
      </c>
      <c r="N798" s="23">
        <f t="shared" si="1586"/>
        <v>2.0060833499578372E-2</v>
      </c>
      <c r="O798" s="23">
        <f t="shared" si="1587"/>
        <v>3.2731794192569046E-2</v>
      </c>
      <c r="P798" s="40">
        <f t="shared" si="1521"/>
        <v>0.65023942183351602</v>
      </c>
      <c r="Q798" s="40">
        <f t="shared" ref="Q798" si="1642">MAX(0.25,SLOPE(M763:M798,$I763:$I798))</f>
        <v>0.80949700004217262</v>
      </c>
      <c r="R798" s="40">
        <f t="shared" ref="R798:S798" si="1643">SLOPE(N763:N798,$I763:$I798)</f>
        <v>1.4270999355083236</v>
      </c>
      <c r="S798" s="40">
        <f t="shared" si="1643"/>
        <v>1.3164889780745708</v>
      </c>
      <c r="T798" s="29">
        <f t="shared" si="1595"/>
        <v>-1.0063266467157536E-2</v>
      </c>
      <c r="U798" s="43"/>
      <c r="V798" s="23">
        <f>'Conservative Formula 2025'!M798-J798</f>
        <v>1.3679098132966576E-2</v>
      </c>
      <c r="W798" s="23">
        <f>'Conservative Formula 2025'!N798-J798</f>
        <v>7.7640783991887383E-3</v>
      </c>
      <c r="X798" s="40">
        <f t="shared" si="1524"/>
        <v>0.84397179375903886</v>
      </c>
      <c r="Y798" s="40">
        <f t="shared" si="1525"/>
        <v>1.2791270817471978</v>
      </c>
      <c r="Z798" s="29">
        <f t="shared" si="1592"/>
        <v>1.0725426864082541E-2</v>
      </c>
      <c r="AA798" s="6"/>
    </row>
    <row r="799" spans="1:27" x14ac:dyDescent="0.2">
      <c r="A799" s="24">
        <v>34817</v>
      </c>
      <c r="B799" s="4">
        <v>2.2432063291614179E-2</v>
      </c>
      <c r="C799" s="4">
        <v>2.8123905996134457E-2</v>
      </c>
      <c r="D799" s="4">
        <v>2.5900411054402772E-2</v>
      </c>
      <c r="E799" s="4">
        <v>2.7987642039589478E-2</v>
      </c>
      <c r="F799" s="4">
        <v>2.3942557591726255E-2</v>
      </c>
      <c r="G799" s="4">
        <v>2.9265867565219539E-2</v>
      </c>
      <c r="I799" s="4">
        <v>2.1099999999999997E-2</v>
      </c>
      <c r="J799" s="4">
        <v>4.4000000000000003E-3</v>
      </c>
      <c r="L799" s="23">
        <f t="shared" si="1584"/>
        <v>1.8032063291614178E-2</v>
      </c>
      <c r="M799" s="23">
        <f t="shared" si="1585"/>
        <v>2.3587642039589476E-2</v>
      </c>
      <c r="N799" s="23">
        <f t="shared" si="1586"/>
        <v>2.1500411054402771E-2</v>
      </c>
      <c r="O799" s="23">
        <f t="shared" si="1587"/>
        <v>2.4865867565219538E-2</v>
      </c>
      <c r="P799" s="40">
        <f t="shared" si="1521"/>
        <v>0.65313573022977622</v>
      </c>
      <c r="Q799" s="40">
        <f t="shared" ref="Q799" si="1644">MAX(0.25,SLOPE(M764:M799,$I764:$I799))</f>
        <v>0.80709643351247795</v>
      </c>
      <c r="R799" s="40">
        <f t="shared" ref="R799:S799" si="1645">SLOPE(N764:N799,$I764:$I799)</f>
        <v>1.4484547921858435</v>
      </c>
      <c r="S799" s="40">
        <f t="shared" si="1645"/>
        <v>1.3201271474814962</v>
      </c>
      <c r="T799" s="29">
        <f t="shared" si="1595"/>
        <v>1.1458118715686319E-2</v>
      </c>
      <c r="U799" s="43"/>
      <c r="V799" s="23">
        <f>'Conservative Formula 2025'!M799-J799</f>
        <v>8.2843799999993833E-3</v>
      </c>
      <c r="W799" s="23">
        <f>'Conservative Formula 2025'!N799-J799</f>
        <v>-3.7851683168326619E-3</v>
      </c>
      <c r="X799" s="40">
        <f t="shared" si="1524"/>
        <v>0.83294168001510416</v>
      </c>
      <c r="Y799" s="40">
        <f t="shared" si="1525"/>
        <v>1.2718502343121811</v>
      </c>
      <c r="Z799" s="29">
        <f t="shared" si="1592"/>
        <v>1.2775124972142927E-2</v>
      </c>
      <c r="AA799" s="6"/>
    </row>
    <row r="800" spans="1:27" x14ac:dyDescent="0.2">
      <c r="A800" s="24">
        <v>34850</v>
      </c>
      <c r="B800" s="4">
        <v>1.9990302561502693E-2</v>
      </c>
      <c r="C800" s="4">
        <v>1.4310966674833336E-2</v>
      </c>
      <c r="D800" s="4">
        <v>2.342899492977879E-2</v>
      </c>
      <c r="E800" s="4">
        <v>3.8401819581506569E-2</v>
      </c>
      <c r="F800" s="4">
        <v>4.0223720593425272E-2</v>
      </c>
      <c r="G800" s="4">
        <v>3.0731261040731983E-2</v>
      </c>
      <c r="I800" s="4">
        <v>2.8999999999999998E-2</v>
      </c>
      <c r="J800" s="4">
        <v>5.4000000000000003E-3</v>
      </c>
      <c r="L800" s="23">
        <f t="shared" si="1584"/>
        <v>1.4590302561502693E-2</v>
      </c>
      <c r="M800" s="23">
        <f t="shared" si="1585"/>
        <v>3.3001819581506567E-2</v>
      </c>
      <c r="N800" s="23">
        <f t="shared" si="1586"/>
        <v>1.8028994929778788E-2</v>
      </c>
      <c r="O800" s="23">
        <f t="shared" si="1587"/>
        <v>2.5331261040731981E-2</v>
      </c>
      <c r="P800" s="40">
        <f t="shared" si="1521"/>
        <v>0.6438505946791081</v>
      </c>
      <c r="Q800" s="40">
        <f t="shared" ref="Q800" si="1646">MAX(0.25,SLOPE(M765:M800,$I765:$I800))</f>
        <v>0.81940814731047551</v>
      </c>
      <c r="R800" s="40">
        <f t="shared" ref="R800:S800" si="1647">SLOPE(N765:N800,$I765:$I800)</f>
        <v>1.4256818568557958</v>
      </c>
      <c r="S800" s="40">
        <f t="shared" si="1647"/>
        <v>1.3012242648535839</v>
      </c>
      <c r="T800" s="29">
        <f t="shared" si="1595"/>
        <v>1.5796429613729825E-2</v>
      </c>
      <c r="U800" s="43"/>
      <c r="V800" s="23">
        <f>'Conservative Formula 2025'!M800-J800</f>
        <v>3.9848095535797004E-2</v>
      </c>
      <c r="W800" s="23">
        <f>'Conservative Formula 2025'!N800-J800</f>
        <v>1.3402553423588941E-2</v>
      </c>
      <c r="X800" s="40">
        <f t="shared" si="1524"/>
        <v>0.85086897133993478</v>
      </c>
      <c r="Y800" s="40">
        <f t="shared" si="1525"/>
        <v>1.2558947894710666</v>
      </c>
      <c r="Z800" s="29">
        <f t="shared" si="1592"/>
        <v>3.7302359438036115E-2</v>
      </c>
      <c r="AA800" s="6"/>
    </row>
    <row r="801" spans="1:27" x14ac:dyDescent="0.2">
      <c r="A801" s="24">
        <v>34880</v>
      </c>
      <c r="B801" s="4">
        <v>2.7762433283796017E-2</v>
      </c>
      <c r="C801" s="4">
        <v>4.6799289515428555E-2</v>
      </c>
      <c r="D801" s="4">
        <v>7.8501942566155725E-2</v>
      </c>
      <c r="E801" s="4">
        <v>9.3820757014413392E-3</v>
      </c>
      <c r="F801" s="4">
        <v>2.7402424615752485E-2</v>
      </c>
      <c r="G801" s="4">
        <v>6.2873906883931685E-2</v>
      </c>
      <c r="I801" s="4">
        <v>2.7200000000000002E-2</v>
      </c>
      <c r="J801" s="4">
        <v>4.6999999999999993E-3</v>
      </c>
      <c r="L801" s="23">
        <f t="shared" si="1584"/>
        <v>2.3062433283796018E-2</v>
      </c>
      <c r="M801" s="23">
        <f t="shared" si="1585"/>
        <v>4.6820757014413399E-3</v>
      </c>
      <c r="N801" s="23">
        <f t="shared" si="1586"/>
        <v>7.3801942566155729E-2</v>
      </c>
      <c r="O801" s="23">
        <f t="shared" si="1587"/>
        <v>5.8173906883931689E-2</v>
      </c>
      <c r="P801" s="40">
        <f t="shared" si="1521"/>
        <v>0.63082623716705988</v>
      </c>
      <c r="Q801" s="40">
        <f t="shared" ref="Q801" si="1648">MAX(0.25,SLOPE(M766:M801,$I766:$I801))</f>
        <v>0.81352636650624233</v>
      </c>
      <c r="R801" s="40">
        <f t="shared" ref="R801:S801" si="1649">SLOPE(N766:N801,$I766:$I801)</f>
        <v>1.3965640504897932</v>
      </c>
      <c r="S801" s="40">
        <f t="shared" si="1649"/>
        <v>1.323571987410038</v>
      </c>
      <c r="T801" s="29">
        <f t="shared" si="1595"/>
        <v>-2.7469804629571749E-2</v>
      </c>
      <c r="U801" s="43"/>
      <c r="V801" s="23">
        <f>'Conservative Formula 2025'!M801-J801</f>
        <v>6.9535304560225768E-3</v>
      </c>
      <c r="W801" s="23">
        <f>'Conservative Formula 2025'!N801-J801</f>
        <v>4.7933360996792171E-2</v>
      </c>
      <c r="X801" s="40">
        <f t="shared" si="1524"/>
        <v>0.85486077210252209</v>
      </c>
      <c r="Y801" s="40">
        <f t="shared" si="1525"/>
        <v>1.2496414336395552</v>
      </c>
      <c r="Z801" s="29">
        <f t="shared" si="1592"/>
        <v>-2.9994431665570448E-2</v>
      </c>
      <c r="AA801" s="6"/>
    </row>
    <row r="802" spans="1:27" x14ac:dyDescent="0.2">
      <c r="A802" s="24">
        <v>34911</v>
      </c>
      <c r="B802" s="4">
        <v>3.0068671345814924E-2</v>
      </c>
      <c r="C802" s="4">
        <v>5.5397071555878918E-2</v>
      </c>
      <c r="D802" s="4">
        <v>7.9300161176914852E-2</v>
      </c>
      <c r="E802" s="4">
        <v>2.2525943943284998E-2</v>
      </c>
      <c r="F802" s="4">
        <v>3.398267341625183E-2</v>
      </c>
      <c r="G802" s="4">
        <v>6.8698353934737E-2</v>
      </c>
      <c r="I802" s="4">
        <v>3.7200000000000004E-2</v>
      </c>
      <c r="J802" s="4">
        <v>4.5000000000000005E-3</v>
      </c>
      <c r="L802" s="23">
        <f t="shared" si="1584"/>
        <v>2.5568671345814923E-2</v>
      </c>
      <c r="M802" s="23">
        <f t="shared" si="1585"/>
        <v>1.8025943943284998E-2</v>
      </c>
      <c r="N802" s="23">
        <f t="shared" si="1586"/>
        <v>7.4800161176914848E-2</v>
      </c>
      <c r="O802" s="23">
        <f t="shared" si="1587"/>
        <v>6.4198353934736996E-2</v>
      </c>
      <c r="P802" s="40">
        <f t="shared" si="1521"/>
        <v>0.62564683058480319</v>
      </c>
      <c r="Q802" s="40">
        <f t="shared" ref="Q802" si="1650">MAX(0.25,SLOPE(M767:M802,$I767:$I802))</f>
        <v>0.77597315588281357</v>
      </c>
      <c r="R802" s="40">
        <f t="shared" ref="R802:S802" si="1651">SLOPE(N767:N802,$I767:$I802)</f>
        <v>1.4623890236306663</v>
      </c>
      <c r="S802" s="40">
        <f t="shared" si="1651"/>
        <v>1.3740575837946536</v>
      </c>
      <c r="T802" s="29">
        <f t="shared" si="1595"/>
        <v>-1.9687088421359668E-2</v>
      </c>
      <c r="U802" s="43"/>
      <c r="V802" s="23">
        <f>'Conservative Formula 2025'!M802-J802</f>
        <v>1.4526319999999596E-2</v>
      </c>
      <c r="W802" s="23">
        <f>'Conservative Formula 2025'!N802-J802</f>
        <v>5.087081568859303E-2</v>
      </c>
      <c r="X802" s="40">
        <f t="shared" si="1524"/>
        <v>0.8159445155408257</v>
      </c>
      <c r="Y802" s="40">
        <f t="shared" si="1525"/>
        <v>1.2967920797470922</v>
      </c>
      <c r="Z802" s="29">
        <f t="shared" si="1592"/>
        <v>-2.3715714836382795E-2</v>
      </c>
      <c r="AA802" s="6"/>
    </row>
    <row r="803" spans="1:27" x14ac:dyDescent="0.2">
      <c r="A803" s="24">
        <v>34942</v>
      </c>
      <c r="B803" s="4">
        <v>2.7539705770947442E-2</v>
      </c>
      <c r="C803" s="4">
        <v>2.2922400919912933E-2</v>
      </c>
      <c r="D803" s="4">
        <v>3.6236123584804325E-2</v>
      </c>
      <c r="E803" s="4">
        <v>8.1451504991147949E-3</v>
      </c>
      <c r="F803" s="4">
        <v>6.9189418815094328E-3</v>
      </c>
      <c r="G803" s="4">
        <v>7.8546089106543704E-3</v>
      </c>
      <c r="I803" s="4">
        <v>5.5000000000000005E-3</v>
      </c>
      <c r="J803" s="4">
        <v>4.6999999999999993E-3</v>
      </c>
      <c r="L803" s="23">
        <f t="shared" si="1584"/>
        <v>2.2839705770947443E-2</v>
      </c>
      <c r="M803" s="23">
        <f t="shared" si="1585"/>
        <v>3.4451504991147956E-3</v>
      </c>
      <c r="N803" s="23">
        <f t="shared" si="1586"/>
        <v>3.1536123584804329E-2</v>
      </c>
      <c r="O803" s="23">
        <f t="shared" si="1587"/>
        <v>3.1546089106543711E-3</v>
      </c>
      <c r="P803" s="40">
        <f t="shared" si="1521"/>
        <v>0.62387978436904246</v>
      </c>
      <c r="Q803" s="40">
        <f t="shared" ref="Q803" si="1652">MAX(0.25,SLOPE(M768:M803,$I768:$I803))</f>
        <v>0.79284569937756877</v>
      </c>
      <c r="R803" s="40">
        <f t="shared" ref="R803:S803" si="1653">SLOPE(N768:N803,$I768:$I803)</f>
        <v>1.4088915211615933</v>
      </c>
      <c r="S803" s="40">
        <f t="shared" si="1653"/>
        <v>1.3451087211280917</v>
      </c>
      <c r="T803" s="29">
        <f t="shared" si="1595"/>
        <v>8.5424482644471823E-3</v>
      </c>
      <c r="U803" s="43"/>
      <c r="V803" s="23">
        <f>'Conservative Formula 2025'!M803-J803</f>
        <v>8.3164841549231809E-3</v>
      </c>
      <c r="W803" s="23">
        <f>'Conservative Formula 2025'!N803-J803</f>
        <v>1.3599554252602546E-2</v>
      </c>
      <c r="X803" s="40">
        <f t="shared" si="1524"/>
        <v>0.81780755703376184</v>
      </c>
      <c r="Y803" s="40">
        <f t="shared" si="1525"/>
        <v>1.2784579148954467</v>
      </c>
      <c r="Z803" s="29">
        <f t="shared" si="1592"/>
        <v>-2.9461096602496732E-4</v>
      </c>
      <c r="AA803" s="6"/>
    </row>
    <row r="804" spans="1:27" x14ac:dyDescent="0.2">
      <c r="A804" s="24">
        <v>34971</v>
      </c>
      <c r="B804" s="4">
        <v>2.620280807757891E-2</v>
      </c>
      <c r="C804" s="4">
        <v>1.3532919800685494E-2</v>
      </c>
      <c r="D804" s="4">
        <v>2.7233909059507955E-2</v>
      </c>
      <c r="E804" s="4">
        <v>5.8801848380152011E-2</v>
      </c>
      <c r="F804" s="4">
        <v>3.6139318262305764E-2</v>
      </c>
      <c r="G804" s="4">
        <v>1.4112299108407056E-2</v>
      </c>
      <c r="I804" s="4">
        <v>3.3500000000000002E-2</v>
      </c>
      <c r="J804" s="4">
        <v>4.3E-3</v>
      </c>
      <c r="L804" s="23">
        <f t="shared" si="1584"/>
        <v>2.1902808077578911E-2</v>
      </c>
      <c r="M804" s="23">
        <f t="shared" si="1585"/>
        <v>5.4501848380152013E-2</v>
      </c>
      <c r="N804" s="23">
        <f t="shared" si="1586"/>
        <v>2.2933909059507956E-2</v>
      </c>
      <c r="O804" s="23">
        <f t="shared" si="1587"/>
        <v>9.8122991084070559E-3</v>
      </c>
      <c r="P804" s="40">
        <f t="shared" si="1521"/>
        <v>0.61823660173181449</v>
      </c>
      <c r="Q804" s="40">
        <f t="shared" ref="Q804" si="1654">MAX(0.25,SLOPE(M769:M804,$I769:$I804))</f>
        <v>0.83063949866144493</v>
      </c>
      <c r="R804" s="40">
        <f t="shared" ref="R804:S804" si="1655">SLOPE(N769:N804,$I769:$I804)</f>
        <v>1.3773643924223951</v>
      </c>
      <c r="S804" s="40">
        <f t="shared" si="1655"/>
        <v>1.297277453609877</v>
      </c>
      <c r="T804" s="29">
        <f t="shared" si="1595"/>
        <v>4.0138349485186894E-2</v>
      </c>
      <c r="U804" s="43"/>
      <c r="V804" s="23">
        <f>'Conservative Formula 2025'!M804-J804</f>
        <v>4.4956402056613526E-2</v>
      </c>
      <c r="W804" s="23">
        <f>'Conservative Formula 2025'!N804-J804</f>
        <v>-7.2057543618778992E-3</v>
      </c>
      <c r="X804" s="40">
        <f t="shared" si="1524"/>
        <v>0.84027136176846051</v>
      </c>
      <c r="Y804" s="40">
        <f t="shared" si="1525"/>
        <v>1.2215940808817509</v>
      </c>
      <c r="Z804" s="29">
        <f t="shared" si="1592"/>
        <v>6.0608145351631441E-2</v>
      </c>
      <c r="AA804" s="6"/>
    </row>
    <row r="805" spans="1:27" x14ac:dyDescent="0.2">
      <c r="A805" s="24">
        <v>35003</v>
      </c>
      <c r="B805" s="4">
        <v>-1.6922275893712646E-2</v>
      </c>
      <c r="C805" s="4">
        <v>-5.2593341693697337E-2</v>
      </c>
      <c r="D805" s="4">
        <v>-8.1628526799147894E-2</v>
      </c>
      <c r="E805" s="4">
        <v>9.0006499978467769E-3</v>
      </c>
      <c r="F805" s="4">
        <v>-1.4885394326108914E-2</v>
      </c>
      <c r="G805" s="4">
        <v>-1.4709635659040599E-2</v>
      </c>
      <c r="I805" s="4">
        <v>-1.52E-2</v>
      </c>
      <c r="J805" s="4">
        <v>4.6999999999999993E-3</v>
      </c>
      <c r="L805" s="23">
        <f t="shared" si="1584"/>
        <v>-2.1622275893712645E-2</v>
      </c>
      <c r="M805" s="23">
        <f t="shared" si="1585"/>
        <v>4.3006499978467776E-3</v>
      </c>
      <c r="N805" s="23">
        <f t="shared" si="1586"/>
        <v>-8.6328526799147889E-2</v>
      </c>
      <c r="O805" s="23">
        <f t="shared" si="1587"/>
        <v>-1.9409635659040598E-2</v>
      </c>
      <c r="P805" s="40">
        <f t="shared" si="1521"/>
        <v>0.63934228972751261</v>
      </c>
      <c r="Q805" s="40">
        <f t="shared" ref="Q805" si="1656">MAX(0.25,SLOPE(M770:M805,$I770:$I805))</f>
        <v>0.81015350075976256</v>
      </c>
      <c r="R805" s="40">
        <f t="shared" ref="R805:S805" si="1657">SLOPE(N770:N805,$I770:$I805)</f>
        <v>1.4534607971878815</v>
      </c>
      <c r="S805" s="40">
        <f t="shared" si="1657"/>
        <v>1.2983949070162062</v>
      </c>
      <c r="T805" s="29">
        <f t="shared" si="1595"/>
        <v>2.3920917666922354E-2</v>
      </c>
      <c r="U805" s="43"/>
      <c r="V805" s="23">
        <f>'Conservative Formula 2025'!M805-J805</f>
        <v>-1.0224700000006255E-3</v>
      </c>
      <c r="W805" s="23">
        <f>'Conservative Formula 2025'!N805-J805</f>
        <v>-5.6813311784243606E-2</v>
      </c>
      <c r="X805" s="40">
        <f t="shared" si="1524"/>
        <v>0.82725603273327641</v>
      </c>
      <c r="Y805" s="40">
        <f t="shared" si="1525"/>
        <v>1.2589020262673143</v>
      </c>
      <c r="Z805" s="29">
        <f t="shared" si="1592"/>
        <v>4.5290687427548104E-2</v>
      </c>
      <c r="AA805" s="6"/>
    </row>
    <row r="806" spans="1:27" x14ac:dyDescent="0.2">
      <c r="A806" s="24">
        <v>35033</v>
      </c>
      <c r="B806" s="4">
        <v>3.4867767110723813E-2</v>
      </c>
      <c r="C806" s="4">
        <v>4.6723103158261337E-2</v>
      </c>
      <c r="D806" s="4">
        <v>3.0225785677230332E-2</v>
      </c>
      <c r="E806" s="4">
        <v>4.3785462644525541E-2</v>
      </c>
      <c r="F806" s="4">
        <v>4.9501711792865555E-2</v>
      </c>
      <c r="G806" s="4">
        <v>3.3169398307495435E-2</v>
      </c>
      <c r="I806" s="4">
        <v>3.9599999999999996E-2</v>
      </c>
      <c r="J806" s="4">
        <v>4.1999999999999997E-3</v>
      </c>
      <c r="L806" s="23">
        <f t="shared" si="1584"/>
        <v>3.0667767110723814E-2</v>
      </c>
      <c r="M806" s="23">
        <f t="shared" si="1585"/>
        <v>3.9585462644525539E-2</v>
      </c>
      <c r="N806" s="23">
        <f t="shared" si="1586"/>
        <v>2.6025785677230334E-2</v>
      </c>
      <c r="O806" s="23">
        <f t="shared" si="1587"/>
        <v>2.8969398307495436E-2</v>
      </c>
      <c r="P806" s="40">
        <f t="shared" ref="P806:P869" si="1658">MIN(1,MAX(0.25,SLOPE(L771:L806,$I771:$I806)))</f>
        <v>0.6172005440502949</v>
      </c>
      <c r="Q806" s="40">
        <f t="shared" ref="Q806" si="1659">MAX(0.25,SLOPE(M771:M806,$I771:$I806))</f>
        <v>0.84578240569406415</v>
      </c>
      <c r="R806" s="40">
        <f t="shared" ref="R806:S806" si="1660">SLOPE(N771:N806,$I771:$I806)</f>
        <v>1.3398391575926156</v>
      </c>
      <c r="S806" s="40">
        <f t="shared" si="1660"/>
        <v>1.2277511170860982</v>
      </c>
      <c r="T806" s="29">
        <f t="shared" si="1595"/>
        <v>2.8305791153750787E-2</v>
      </c>
      <c r="U806" s="43"/>
      <c r="V806" s="23">
        <f>'Conservative Formula 2025'!M806-J806</f>
        <v>3.5557239729257374E-2</v>
      </c>
      <c r="W806" s="23">
        <f>'Conservative Formula 2025'!N806-J806</f>
        <v>5.4772288966224748E-2</v>
      </c>
      <c r="X806" s="40">
        <f t="shared" ref="X806:X869" si="1661">SLOPE(V771:V806,$I771:$I806)</f>
        <v>0.85394251212878103</v>
      </c>
      <c r="Y806" s="40">
        <f t="shared" ref="Y806:Y869" si="1662">SLOPE(W771:W806,$I771:$I806)</f>
        <v>1.2411677758918536</v>
      </c>
      <c r="Z806" s="29">
        <f t="shared" si="1592"/>
        <v>-5.2583761881789398E-4</v>
      </c>
      <c r="AA806" s="6"/>
    </row>
    <row r="807" spans="1:27" x14ac:dyDescent="0.2">
      <c r="A807" s="24">
        <v>35062</v>
      </c>
      <c r="B807" s="4">
        <v>2.0250755048844216E-2</v>
      </c>
      <c r="C807" s="4">
        <v>2.6951016283121909E-2</v>
      </c>
      <c r="D807" s="4">
        <v>2.3836380304430804E-2</v>
      </c>
      <c r="E807" s="4">
        <v>3.5824068779187535E-2</v>
      </c>
      <c r="F807" s="4">
        <v>1.5001050335305743E-2</v>
      </c>
      <c r="G807" s="4">
        <v>-2.5365076051147573E-2</v>
      </c>
      <c r="I807" s="4">
        <v>1.03E-2</v>
      </c>
      <c r="J807" s="4">
        <v>4.8999999999999998E-3</v>
      </c>
      <c r="L807" s="23">
        <f t="shared" si="1584"/>
        <v>1.5350755048844216E-2</v>
      </c>
      <c r="M807" s="23">
        <f t="shared" si="1585"/>
        <v>3.0924068779187533E-2</v>
      </c>
      <c r="N807" s="23">
        <f t="shared" si="1586"/>
        <v>1.8936380304430803E-2</v>
      </c>
      <c r="O807" s="23">
        <f t="shared" si="1587"/>
        <v>-3.0265076051147574E-2</v>
      </c>
      <c r="P807" s="40">
        <f t="shared" si="1658"/>
        <v>0.60923416212679338</v>
      </c>
      <c r="Q807" s="40">
        <f t="shared" ref="Q807" si="1663">MAX(0.25,SLOPE(M772:M807,$I772:$I807))</f>
        <v>0.84880637962854733</v>
      </c>
      <c r="R807" s="40">
        <f t="shared" ref="R807:S807" si="1664">SLOPE(N772:N807,$I772:$I807)</f>
        <v>1.3366664022614485</v>
      </c>
      <c r="S807" s="40">
        <f t="shared" si="1664"/>
        <v>1.2216732312549246</v>
      </c>
      <c r="T807" s="29">
        <f t="shared" si="1595"/>
        <v>3.5975880283525073E-2</v>
      </c>
      <c r="U807" s="43"/>
      <c r="V807" s="23">
        <f>'Conservative Formula 2025'!M807-J807</f>
        <v>1.9201726548094503E-2</v>
      </c>
      <c r="W807" s="23">
        <f>'Conservative Formula 2025'!N807-J807</f>
        <v>1.248203344736647E-3</v>
      </c>
      <c r="X807" s="40">
        <f t="shared" si="1661"/>
        <v>0.85053744452721536</v>
      </c>
      <c r="Y807" s="40">
        <f t="shared" si="1662"/>
        <v>1.2394937395729442</v>
      </c>
      <c r="Z807" s="29">
        <f t="shared" si="1592"/>
        <v>2.1480302474583914E-2</v>
      </c>
      <c r="AA807" s="6"/>
    </row>
    <row r="808" spans="1:27" x14ac:dyDescent="0.2">
      <c r="A808" s="24">
        <v>35095</v>
      </c>
      <c r="B808" s="4">
        <v>5.4566687416452986E-3</v>
      </c>
      <c r="C808" s="4">
        <v>4.0363432712766656E-3</v>
      </c>
      <c r="D808" s="4">
        <v>1.0741856029425678E-2</v>
      </c>
      <c r="E808" s="4">
        <v>2.5824749678336367E-2</v>
      </c>
      <c r="F808" s="4">
        <v>3.8742820455831772E-2</v>
      </c>
      <c r="G808" s="4">
        <v>1.9790401177308015E-2</v>
      </c>
      <c r="I808" s="4">
        <v>2.2599999999999999E-2</v>
      </c>
      <c r="J808" s="4">
        <v>4.3E-3</v>
      </c>
      <c r="L808" s="23">
        <f t="shared" si="1584"/>
        <v>1.1566687416452986E-3</v>
      </c>
      <c r="M808" s="23">
        <f t="shared" si="1585"/>
        <v>2.1524749678336369E-2</v>
      </c>
      <c r="N808" s="23">
        <f t="shared" si="1586"/>
        <v>6.4418560294256782E-3</v>
      </c>
      <c r="O808" s="23">
        <f t="shared" si="1587"/>
        <v>1.5490401177308015E-2</v>
      </c>
      <c r="P808" s="40">
        <f t="shared" si="1658"/>
        <v>0.59759064517624594</v>
      </c>
      <c r="Q808" s="40">
        <f t="shared" ref="Q808" si="1665">MAX(0.25,SLOPE(M773:M808,$I773:$I808))</f>
        <v>0.85023948192384857</v>
      </c>
      <c r="R808" s="40">
        <f t="shared" ref="R808:S808" si="1666">SLOPE(N773:N808,$I773:$I808)</f>
        <v>1.3225610345798207</v>
      </c>
      <c r="S808" s="40">
        <f t="shared" si="1666"/>
        <v>1.2129162531514861</v>
      </c>
      <c r="T808" s="29">
        <f t="shared" si="1595"/>
        <v>4.8792012851470203E-3</v>
      </c>
      <c r="U808" s="43"/>
      <c r="V808" s="23">
        <f>'Conservative Formula 2025'!M808-J808</f>
        <v>1.8179275976991621E-2</v>
      </c>
      <c r="W808" s="23">
        <f>'Conservative Formula 2025'!N808-J808</f>
        <v>-8.2290000000006264E-3</v>
      </c>
      <c r="X808" s="40">
        <f t="shared" si="1661"/>
        <v>0.84909770260463913</v>
      </c>
      <c r="Y808" s="40">
        <f t="shared" si="1662"/>
        <v>1.2198704635839868</v>
      </c>
      <c r="Z808" s="29">
        <f t="shared" si="1592"/>
        <v>2.8012869925865731E-2</v>
      </c>
      <c r="AA808" s="6"/>
    </row>
    <row r="809" spans="1:27" x14ac:dyDescent="0.2">
      <c r="A809" s="24">
        <v>35124</v>
      </c>
      <c r="B809" s="4">
        <v>1.7872866024613021E-2</v>
      </c>
      <c r="C809" s="4">
        <v>3.0721831499227914E-2</v>
      </c>
      <c r="D809" s="4">
        <v>4.7844305740339488E-2</v>
      </c>
      <c r="E809" s="4">
        <v>-3.6780782090680697E-3</v>
      </c>
      <c r="F809" s="4">
        <v>2.2930298746841382E-2</v>
      </c>
      <c r="G809" s="4">
        <v>3.3838362166245251E-2</v>
      </c>
      <c r="I809" s="4">
        <v>1.3300000000000001E-2</v>
      </c>
      <c r="J809" s="4">
        <v>3.9000000000000003E-3</v>
      </c>
      <c r="L809" s="23">
        <f t="shared" si="1584"/>
        <v>1.397286602461302E-2</v>
      </c>
      <c r="M809" s="23">
        <f t="shared" si="1585"/>
        <v>-7.5780782090680704E-3</v>
      </c>
      <c r="N809" s="23">
        <f t="shared" si="1586"/>
        <v>4.3944305740339487E-2</v>
      </c>
      <c r="O809" s="23">
        <f t="shared" si="1587"/>
        <v>2.993836216624525E-2</v>
      </c>
      <c r="P809" s="40">
        <f t="shared" si="1658"/>
        <v>0.60105661140142497</v>
      </c>
      <c r="Q809" s="40">
        <f t="shared" ref="Q809" si="1667">MAX(0.25,SLOPE(M774:M809,$I774:$I809))</f>
        <v>0.85367415835496063</v>
      </c>
      <c r="R809" s="40">
        <f t="shared" ref="R809:S809" si="1668">SLOPE(N774:N809,$I774:$I809)</f>
        <v>1.3118414388724287</v>
      </c>
      <c r="S809" s="40">
        <f t="shared" si="1668"/>
        <v>1.2073693761756967</v>
      </c>
      <c r="T809" s="29">
        <f t="shared" si="1595"/>
        <v>-2.172025322457817E-2</v>
      </c>
      <c r="U809" s="43"/>
      <c r="V809" s="23">
        <f>'Conservative Formula 2025'!M809-J809</f>
        <v>8.683181198891235E-3</v>
      </c>
      <c r="W809" s="23">
        <f>'Conservative Formula 2025'!N809-J809</f>
        <v>1.799321192191107E-2</v>
      </c>
      <c r="X809" s="40">
        <f t="shared" si="1661"/>
        <v>0.85945241791445515</v>
      </c>
      <c r="Y809" s="40">
        <f t="shared" si="1662"/>
        <v>1.1995543161692475</v>
      </c>
      <c r="Z809" s="29">
        <f t="shared" si="1592"/>
        <v>-4.5237376429833592E-3</v>
      </c>
      <c r="AA809" s="6"/>
    </row>
    <row r="810" spans="1:27" x14ac:dyDescent="0.2">
      <c r="A810" s="24">
        <v>35153</v>
      </c>
      <c r="B810" s="4">
        <v>1.7532868354760867E-2</v>
      </c>
      <c r="C810" s="4">
        <v>3.4332254244910265E-2</v>
      </c>
      <c r="D810" s="4">
        <v>1.0568693299028542E-2</v>
      </c>
      <c r="E810" s="4">
        <v>7.4434257196414055E-3</v>
      </c>
      <c r="F810" s="4">
        <v>1.5834239303209818E-2</v>
      </c>
      <c r="G810" s="4">
        <v>-1.4145824625790837E-3</v>
      </c>
      <c r="I810" s="4">
        <v>7.3000000000000001E-3</v>
      </c>
      <c r="J810" s="4">
        <v>3.9000000000000003E-3</v>
      </c>
      <c r="L810" s="23">
        <f t="shared" si="1584"/>
        <v>1.3632868354760866E-2</v>
      </c>
      <c r="M810" s="23">
        <f t="shared" si="1585"/>
        <v>3.5434257196414053E-3</v>
      </c>
      <c r="N810" s="23">
        <f t="shared" si="1586"/>
        <v>6.6686932990285414E-3</v>
      </c>
      <c r="O810" s="23">
        <f t="shared" si="1587"/>
        <v>-5.3145824625790844E-3</v>
      </c>
      <c r="P810" s="40">
        <f t="shared" si="1658"/>
        <v>0.59220648794596642</v>
      </c>
      <c r="Q810" s="40">
        <f t="shared" ref="Q810" si="1669">MAX(0.25,SLOPE(M775:M810,$I775:$I810))</f>
        <v>0.85503441731740304</v>
      </c>
      <c r="R810" s="40">
        <f t="shared" ref="R810:S810" si="1670">SLOPE(N775:N810,$I775:$I810)</f>
        <v>1.3230832252339297</v>
      </c>
      <c r="S810" s="40">
        <f t="shared" si="1670"/>
        <v>1.2057508183785484</v>
      </c>
      <c r="T810" s="29">
        <f t="shared" si="1595"/>
        <v>1.3075312853141157E-2</v>
      </c>
      <c r="U810" s="43"/>
      <c r="V810" s="23">
        <f>'Conservative Formula 2025'!M810-J810</f>
        <v>7.7488841613167075E-3</v>
      </c>
      <c r="W810" s="23">
        <f>'Conservative Formula 2025'!N810-J810</f>
        <v>3.805022308570397E-3</v>
      </c>
      <c r="X810" s="40">
        <f t="shared" si="1661"/>
        <v>0.85173479062203683</v>
      </c>
      <c r="Y810" s="40">
        <f t="shared" si="1662"/>
        <v>1.209543129152121</v>
      </c>
      <c r="Z810" s="29">
        <f t="shared" si="1592"/>
        <v>5.8440411373319057E-3</v>
      </c>
      <c r="AA810" s="6"/>
    </row>
    <row r="811" spans="1:27" x14ac:dyDescent="0.2">
      <c r="A811" s="24">
        <v>35185</v>
      </c>
      <c r="B811" s="4">
        <v>1.3999775026910743E-2</v>
      </c>
      <c r="C811" s="4">
        <v>4.3844424526705339E-2</v>
      </c>
      <c r="D811" s="4">
        <v>9.2492487703026649E-2</v>
      </c>
      <c r="E811" s="4">
        <v>8.4016459810309918E-4</v>
      </c>
      <c r="F811" s="4">
        <v>1.4534838830418728E-2</v>
      </c>
      <c r="G811" s="4">
        <v>5.9552137457872467E-2</v>
      </c>
      <c r="I811" s="4">
        <v>2.06E-2</v>
      </c>
      <c r="J811" s="4">
        <v>4.5999999999999999E-3</v>
      </c>
      <c r="L811" s="23">
        <f t="shared" si="1584"/>
        <v>9.3997750269107436E-3</v>
      </c>
      <c r="M811" s="23">
        <f t="shared" si="1585"/>
        <v>-3.7598354018969007E-3</v>
      </c>
      <c r="N811" s="23">
        <f t="shared" si="1586"/>
        <v>8.7892487703026656E-2</v>
      </c>
      <c r="O811" s="23">
        <f t="shared" si="1587"/>
        <v>5.4952137457872467E-2</v>
      </c>
      <c r="P811" s="40">
        <f t="shared" si="1658"/>
        <v>0.58952500410765618</v>
      </c>
      <c r="Q811" s="40">
        <f t="shared" ref="Q811" si="1671">MAX(0.25,SLOPE(M776:M811,$I776:$I811))</f>
        <v>0.85334991062530163</v>
      </c>
      <c r="R811" s="40">
        <f t="shared" ref="R811:S811" si="1672">SLOPE(N776:N811,$I776:$I811)</f>
        <v>1.3429861545428621</v>
      </c>
      <c r="S811" s="40">
        <f t="shared" si="1672"/>
        <v>1.2082690835141312</v>
      </c>
      <c r="T811" s="29">
        <f t="shared" si="1595"/>
        <v>-5.0264958908889532E-2</v>
      </c>
      <c r="U811" s="43"/>
      <c r="V811" s="23">
        <f>'Conservative Formula 2025'!M811-J811</f>
        <v>-1.7347753185976096E-2</v>
      </c>
      <c r="W811" s="23">
        <f>'Conservative Formula 2025'!N811-J811</f>
        <v>6.9803759999999604E-2</v>
      </c>
      <c r="X811" s="40">
        <f t="shared" si="1661"/>
        <v>0.84631511153076611</v>
      </c>
      <c r="Y811" s="40">
        <f t="shared" si="1662"/>
        <v>1.2525885946657915</v>
      </c>
      <c r="Z811" s="29">
        <f t="shared" si="1592"/>
        <v>-7.8078400911042845E-2</v>
      </c>
      <c r="AA811" s="6"/>
    </row>
    <row r="812" spans="1:27" x14ac:dyDescent="0.2">
      <c r="A812" s="24">
        <v>35216</v>
      </c>
      <c r="B812" s="4">
        <v>2.2653375908779694E-2</v>
      </c>
      <c r="C812" s="4">
        <v>3.6914929678133923E-2</v>
      </c>
      <c r="D812" s="4">
        <v>7.5721602371671581E-2</v>
      </c>
      <c r="E812" s="4">
        <v>2.3259778873669257E-2</v>
      </c>
      <c r="F812" s="4">
        <v>2.4421155718732157E-2</v>
      </c>
      <c r="G812" s="4">
        <v>2.5197354868641053E-2</v>
      </c>
      <c r="I812" s="4">
        <v>2.3599999999999999E-2</v>
      </c>
      <c r="J812" s="4">
        <v>4.1999999999999997E-3</v>
      </c>
      <c r="L812" s="23">
        <f t="shared" si="1584"/>
        <v>1.8453375908779695E-2</v>
      </c>
      <c r="M812" s="23">
        <f t="shared" si="1585"/>
        <v>1.9059778873669258E-2</v>
      </c>
      <c r="N812" s="23">
        <f t="shared" si="1586"/>
        <v>7.1521602371671586E-2</v>
      </c>
      <c r="O812" s="23">
        <f t="shared" si="1587"/>
        <v>2.0997354868641054E-2</v>
      </c>
      <c r="P812" s="40">
        <f t="shared" si="1658"/>
        <v>0.59725381684014989</v>
      </c>
      <c r="Q812" s="40">
        <f t="shared" ref="Q812" si="1673">MAX(0.25,SLOPE(M777:M812,$I777:$I812))</f>
        <v>0.86164868922868798</v>
      </c>
      <c r="R812" s="40">
        <f t="shared" ref="R812:S812" si="1674">SLOPE(N777:N812,$I777:$I812)</f>
        <v>1.3349898841648249</v>
      </c>
      <c r="S812" s="40">
        <f t="shared" si="1674"/>
        <v>1.1814554380678115</v>
      </c>
      <c r="T812" s="29">
        <f t="shared" si="1595"/>
        <v>-8.4981715974168787E-3</v>
      </c>
      <c r="U812" s="43"/>
      <c r="V812" s="23">
        <f>'Conservative Formula 2025'!M812-J812</f>
        <v>4.192084570168157E-3</v>
      </c>
      <c r="W812" s="23">
        <f>'Conservative Formula 2025'!N812-J812</f>
        <v>-7.2533803713607141E-3</v>
      </c>
      <c r="X812" s="40">
        <f t="shared" si="1661"/>
        <v>0.85341369940950196</v>
      </c>
      <c r="Y812" s="40">
        <f t="shared" si="1662"/>
        <v>1.199436367941747</v>
      </c>
      <c r="Z812" s="29">
        <f t="shared" si="1592"/>
        <v>1.0744050177362869E-2</v>
      </c>
      <c r="AA812" s="6"/>
    </row>
    <row r="813" spans="1:27" x14ac:dyDescent="0.2">
      <c r="A813" s="24">
        <v>35244</v>
      </c>
      <c r="B813" s="4">
        <v>-4.3021992878489179E-4</v>
      </c>
      <c r="C813" s="4">
        <v>-1.375898777910789E-2</v>
      </c>
      <c r="D813" s="4">
        <v>-8.1588926050624955E-2</v>
      </c>
      <c r="E813" s="4">
        <v>2.3299174982689852E-2</v>
      </c>
      <c r="F813" s="4">
        <v>-4.7927962580817107E-3</v>
      </c>
      <c r="G813" s="4">
        <v>-4.0540248714362015E-2</v>
      </c>
      <c r="I813" s="4">
        <v>-1.1399999999999999E-2</v>
      </c>
      <c r="J813" s="4">
        <v>4.0000000000000001E-3</v>
      </c>
      <c r="L813" s="23">
        <f t="shared" si="1584"/>
        <v>-4.4302199287848919E-3</v>
      </c>
      <c r="M813" s="23">
        <f t="shared" si="1585"/>
        <v>1.9299174982689852E-2</v>
      </c>
      <c r="N813" s="23">
        <f t="shared" si="1586"/>
        <v>-8.5588926050624958E-2</v>
      </c>
      <c r="O813" s="23">
        <f t="shared" si="1587"/>
        <v>-4.4540248714362018E-2</v>
      </c>
      <c r="P813" s="40">
        <f t="shared" si="1658"/>
        <v>0.5976247407779175</v>
      </c>
      <c r="Q813" s="40">
        <f t="shared" ref="Q813" si="1675">MAX(0.25,SLOPE(M778:M813,$I778:$I813))</f>
        <v>0.83030726528027365</v>
      </c>
      <c r="R813" s="40">
        <f t="shared" ref="R813:S813" si="1676">SLOPE(N778:N813,$I778:$I813)</f>
        <v>1.4138971877261421</v>
      </c>
      <c r="S813" s="40">
        <f t="shared" si="1676"/>
        <v>1.2184741542728739</v>
      </c>
      <c r="T813" s="29">
        <f t="shared" si="1595"/>
        <v>5.8395913603405326E-2</v>
      </c>
      <c r="U813" s="43"/>
      <c r="V813" s="23">
        <f>'Conservative Formula 2025'!M813-J813</f>
        <v>1.7063303017573975E-2</v>
      </c>
      <c r="W813" s="23">
        <f>'Conservative Formula 2025'!N813-J813</f>
        <v>-7.472149401997763E-2</v>
      </c>
      <c r="X813" s="40">
        <f t="shared" si="1661"/>
        <v>0.82943741656605663</v>
      </c>
      <c r="Y813" s="40">
        <f t="shared" si="1662"/>
        <v>1.2609718909375118</v>
      </c>
      <c r="Z813" s="29">
        <f t="shared" si="1592"/>
        <v>8.2291347445215365E-2</v>
      </c>
      <c r="AA813" s="6"/>
    </row>
    <row r="814" spans="1:27" x14ac:dyDescent="0.2">
      <c r="A814" s="24">
        <v>35277</v>
      </c>
      <c r="B814" s="4">
        <v>-2.8383949991835244E-2</v>
      </c>
      <c r="C814" s="4">
        <v>-6.9339018837620281E-2</v>
      </c>
      <c r="D814" s="4">
        <v>-0.13198500796167956</v>
      </c>
      <c r="E814" s="4">
        <v>-4.1316576338381594E-2</v>
      </c>
      <c r="F814" s="4">
        <v>-4.0418760527905051E-2</v>
      </c>
      <c r="G814" s="4">
        <v>-7.7509194005091375E-2</v>
      </c>
      <c r="I814" s="4">
        <v>-5.9699999999999996E-2</v>
      </c>
      <c r="J814" s="4">
        <v>4.5000000000000005E-3</v>
      </c>
      <c r="L814" s="23">
        <f t="shared" si="1584"/>
        <v>-3.2883949991835248E-2</v>
      </c>
      <c r="M814" s="23">
        <f t="shared" si="1585"/>
        <v>-4.5816576338381598E-2</v>
      </c>
      <c r="N814" s="23">
        <f t="shared" si="1586"/>
        <v>-0.13648500796167956</v>
      </c>
      <c r="O814" s="23">
        <f t="shared" si="1587"/>
        <v>-8.2009194005091379E-2</v>
      </c>
      <c r="P814" s="40">
        <f t="shared" si="1658"/>
        <v>0.60786631383271283</v>
      </c>
      <c r="Q814" s="40">
        <f t="shared" ref="Q814" si="1677">MAX(0.25,SLOPE(M779:M814,$I779:$I814))</f>
        <v>0.8198327558263736</v>
      </c>
      <c r="R814" s="40">
        <f t="shared" ref="R814:S814" si="1678">SLOPE(N779:N814,$I779:$I814)</f>
        <v>1.5619869052571014</v>
      </c>
      <c r="S814" s="40">
        <f t="shared" si="1678"/>
        <v>1.2372215132858047</v>
      </c>
      <c r="T814" s="29">
        <f t="shared" si="1595"/>
        <v>2.6815609726110995E-2</v>
      </c>
      <c r="U814" s="43"/>
      <c r="V814" s="23">
        <f>'Conservative Formula 2025'!M814-J814</f>
        <v>-3.9119360000000991E-2</v>
      </c>
      <c r="W814" s="23">
        <f>'Conservative Formula 2025'!N814-J814</f>
        <v>-0.11804899082190851</v>
      </c>
      <c r="X814" s="40">
        <f t="shared" si="1661"/>
        <v>0.80269575950659688</v>
      </c>
      <c r="Y814" s="40">
        <f t="shared" si="1662"/>
        <v>1.3510390873207703</v>
      </c>
      <c r="Z814" s="29">
        <f t="shared" si="1592"/>
        <v>4.6453737025654501E-2</v>
      </c>
      <c r="AA814" s="6"/>
    </row>
    <row r="815" spans="1:27" x14ac:dyDescent="0.2">
      <c r="A815" s="24">
        <v>35307</v>
      </c>
      <c r="B815" s="4">
        <v>3.8301206438353885E-2</v>
      </c>
      <c r="C815" s="4">
        <v>5.2319161986633445E-2</v>
      </c>
      <c r="D815" s="4">
        <v>7.1020394897717498E-2</v>
      </c>
      <c r="E815" s="4">
        <v>1.6145566354767604E-2</v>
      </c>
      <c r="F815" s="4">
        <v>3.118068649712602E-2</v>
      </c>
      <c r="G815" s="4">
        <v>4.5832144376279249E-2</v>
      </c>
      <c r="I815" s="4">
        <v>2.7699999999999999E-2</v>
      </c>
      <c r="J815" s="4">
        <v>4.0999999999999995E-3</v>
      </c>
      <c r="L815" s="23">
        <f t="shared" si="1584"/>
        <v>3.4201206438353886E-2</v>
      </c>
      <c r="M815" s="23">
        <f t="shared" si="1585"/>
        <v>1.2045566354767605E-2</v>
      </c>
      <c r="N815" s="23">
        <f t="shared" si="1586"/>
        <v>6.6920394897717506E-2</v>
      </c>
      <c r="O815" s="23">
        <f t="shared" si="1587"/>
        <v>4.173214437627925E-2</v>
      </c>
      <c r="P815" s="40">
        <f t="shared" si="1658"/>
        <v>0.61492638223545304</v>
      </c>
      <c r="Q815" s="40">
        <f t="shared" ref="Q815" si="1679">MAX(0.25,SLOPE(M780:M815,$I780:$I815))</f>
        <v>0.81091387281514538</v>
      </c>
      <c r="R815" s="40">
        <f t="shared" ref="R815:S815" si="1680">SLOPE(N780:N815,$I780:$I815)</f>
        <v>1.603585702133669</v>
      </c>
      <c r="S815" s="40">
        <f t="shared" si="1680"/>
        <v>1.2319493517156679</v>
      </c>
      <c r="T815" s="29">
        <f t="shared" si="1595"/>
        <v>-2.8082949555541872E-3</v>
      </c>
      <c r="U815" s="43"/>
      <c r="V815" s="23">
        <f>'Conservative Formula 2025'!M815-J815</f>
        <v>2.9053954640244621E-2</v>
      </c>
      <c r="W815" s="23">
        <f>'Conservative Formula 2025'!N815-J815</f>
        <v>6.6655823561234451E-2</v>
      </c>
      <c r="X815" s="40">
        <f t="shared" si="1661"/>
        <v>0.79839706474615879</v>
      </c>
      <c r="Y815" s="40">
        <f t="shared" si="1662"/>
        <v>1.3862357372755945</v>
      </c>
      <c r="Z815" s="29">
        <f t="shared" si="1592"/>
        <v>-1.3141234505363177E-2</v>
      </c>
      <c r="AA815" s="6"/>
    </row>
    <row r="816" spans="1:27" x14ac:dyDescent="0.2">
      <c r="A816" s="24">
        <v>35338</v>
      </c>
      <c r="B816" s="4">
        <v>2.6621221112702154E-2</v>
      </c>
      <c r="C816" s="4">
        <v>2.6963080194301714E-2</v>
      </c>
      <c r="D816" s="4">
        <v>3.9963665485894584E-2</v>
      </c>
      <c r="E816" s="4">
        <v>5.1372468496638124E-2</v>
      </c>
      <c r="F816" s="4">
        <v>4.7647078556653177E-2</v>
      </c>
      <c r="G816" s="4">
        <v>8.4809665760867237E-2</v>
      </c>
      <c r="I816" s="4">
        <v>5.0099999999999999E-2</v>
      </c>
      <c r="J816" s="4">
        <v>4.4000000000000003E-3</v>
      </c>
      <c r="L816" s="23">
        <f t="shared" si="1584"/>
        <v>2.2221221112702153E-2</v>
      </c>
      <c r="M816" s="23">
        <f t="shared" si="1585"/>
        <v>4.6972468496638123E-2</v>
      </c>
      <c r="N816" s="23">
        <f t="shared" si="1586"/>
        <v>3.5563665485894583E-2</v>
      </c>
      <c r="O816" s="23">
        <f t="shared" si="1587"/>
        <v>8.0409665760867235E-2</v>
      </c>
      <c r="P816" s="40">
        <f t="shared" si="1658"/>
        <v>0.60366664455963404</v>
      </c>
      <c r="Q816" s="40">
        <f t="shared" ref="Q816" si="1681">MAX(0.25,SLOPE(M781:M816,$I781:$I816))</f>
        <v>0.81732278619488163</v>
      </c>
      <c r="R816" s="40">
        <f t="shared" ref="R816:S816" si="1682">SLOPE(N781:N816,$I781:$I816)</f>
        <v>1.5533617642674882</v>
      </c>
      <c r="S816" s="40">
        <f t="shared" si="1682"/>
        <v>1.2749308651685471</v>
      </c>
      <c r="T816" s="29">
        <f t="shared" si="1595"/>
        <v>3.3069410471486121E-3</v>
      </c>
      <c r="U816" s="43"/>
      <c r="V816" s="23">
        <f>'Conservative Formula 2025'!M816-J816</f>
        <v>4.4998145174937013E-2</v>
      </c>
      <c r="W816" s="23">
        <f>'Conservative Formula 2025'!N816-J816</f>
        <v>5.3274190932254009E-2</v>
      </c>
      <c r="X816" s="40">
        <f t="shared" si="1661"/>
        <v>0.80779292595980245</v>
      </c>
      <c r="Y816" s="40">
        <f t="shared" si="1662"/>
        <v>1.3734234179131037</v>
      </c>
      <c r="Z816" s="29">
        <f t="shared" si="1592"/>
        <v>1.7929778776531145E-2</v>
      </c>
      <c r="AA816" s="6"/>
    </row>
    <row r="817" spans="1:27" x14ac:dyDescent="0.2">
      <c r="A817" s="24">
        <v>35369</v>
      </c>
      <c r="B817" s="4">
        <v>1.8070009087102878E-2</v>
      </c>
      <c r="C817" s="4">
        <v>1.0715444504175275E-2</v>
      </c>
      <c r="D817" s="4">
        <v>-4.0622067859900968E-2</v>
      </c>
      <c r="E817" s="4">
        <v>2.8102077229842815E-2</v>
      </c>
      <c r="F817" s="4">
        <v>2.8494880665869582E-2</v>
      </c>
      <c r="G817" s="4">
        <v>-6.0253495524379419E-3</v>
      </c>
      <c r="I817" s="4">
        <v>8.6E-3</v>
      </c>
      <c r="J817" s="4">
        <v>4.1999999999999997E-3</v>
      </c>
      <c r="L817" s="23">
        <f t="shared" si="1584"/>
        <v>1.387000908710288E-2</v>
      </c>
      <c r="M817" s="23">
        <f t="shared" si="1585"/>
        <v>2.3902077229842816E-2</v>
      </c>
      <c r="N817" s="23">
        <f t="shared" si="1586"/>
        <v>-4.482206785990097E-2</v>
      </c>
      <c r="O817" s="23">
        <f t="shared" si="1587"/>
        <v>-1.0225349552437941E-2</v>
      </c>
      <c r="P817" s="40">
        <f t="shared" si="1658"/>
        <v>0.60323000948803118</v>
      </c>
      <c r="Q817" s="40">
        <f t="shared" ref="Q817" si="1683">MAX(0.25,SLOPE(M782:M817,$I782:$I817))</f>
        <v>0.81880957765960927</v>
      </c>
      <c r="R817" s="40">
        <f t="shared" ref="R817:S817" si="1684">SLOPE(N782:N817,$I782:$I817)</f>
        <v>1.5473759744668081</v>
      </c>
      <c r="S817" s="40">
        <f t="shared" si="1684"/>
        <v>1.2792367193588694</v>
      </c>
      <c r="T817" s="29">
        <f t="shared" si="1595"/>
        <v>4.4547911884284086E-2</v>
      </c>
      <c r="U817" s="43"/>
      <c r="V817" s="23">
        <f>'Conservative Formula 2025'!M817-J817</f>
        <v>2.9682349999999174E-2</v>
      </c>
      <c r="W817" s="23">
        <f>'Conservative Formula 2025'!N817-J817</f>
        <v>-5.8992780000000765E-2</v>
      </c>
      <c r="X817" s="40">
        <f t="shared" si="1661"/>
        <v>0.81025471182416497</v>
      </c>
      <c r="Y817" s="40">
        <f t="shared" si="1662"/>
        <v>1.3742741653606385</v>
      </c>
      <c r="Z817" s="29">
        <f t="shared" si="1592"/>
        <v>7.9698088916991691E-2</v>
      </c>
      <c r="AA817" s="6"/>
    </row>
    <row r="818" spans="1:27" x14ac:dyDescent="0.2">
      <c r="A818" s="24">
        <v>35398</v>
      </c>
      <c r="B818" s="4">
        <v>5.0761405798317671E-2</v>
      </c>
      <c r="C818" s="4">
        <v>3.7480579011671455E-2</v>
      </c>
      <c r="D818" s="4">
        <v>3.2432878142650834E-2</v>
      </c>
      <c r="E818" s="4">
        <v>6.3411198724272477E-2</v>
      </c>
      <c r="F818" s="4">
        <v>7.5245351413937511E-2</v>
      </c>
      <c r="G818" s="4">
        <v>8.7386415666287576E-2</v>
      </c>
      <c r="I818" s="4">
        <v>6.25E-2</v>
      </c>
      <c r="J818" s="4">
        <v>4.0999999999999995E-3</v>
      </c>
      <c r="L818" s="23">
        <f t="shared" si="1584"/>
        <v>4.6661405798317672E-2</v>
      </c>
      <c r="M818" s="23">
        <f t="shared" si="1585"/>
        <v>5.9311198724272478E-2</v>
      </c>
      <c r="N818" s="23">
        <f t="shared" si="1586"/>
        <v>2.8332878142650834E-2</v>
      </c>
      <c r="O818" s="23">
        <f t="shared" si="1587"/>
        <v>8.3286415666287583E-2</v>
      </c>
      <c r="P818" s="40">
        <f t="shared" si="1658"/>
        <v>0.59732249394291903</v>
      </c>
      <c r="Q818" s="40">
        <f t="shared" ref="Q818" si="1685">MAX(0.25,SLOPE(M783:M818,$I783:$I818))</f>
        <v>0.81633108180564684</v>
      </c>
      <c r="R818" s="40">
        <f t="shared" ref="R818:S818" si="1686">SLOPE(N783:N818,$I783:$I818)</f>
        <v>1.4375723903284037</v>
      </c>
      <c r="S818" s="40">
        <f t="shared" si="1686"/>
        <v>1.3089245676749823</v>
      </c>
      <c r="T818" s="29">
        <f t="shared" si="1595"/>
        <v>3.3185935719855342E-2</v>
      </c>
      <c r="U818" s="43"/>
      <c r="V818" s="23">
        <f>'Conservative Formula 2025'!M818-J818</f>
        <v>4.9250828622861446E-2</v>
      </c>
      <c r="W818" s="23">
        <f>'Conservative Formula 2025'!N818-J818</f>
        <v>9.0947161803144327E-2</v>
      </c>
      <c r="X818" s="40">
        <f t="shared" si="1661"/>
        <v>0.77376474216609425</v>
      </c>
      <c r="Y818" s="40">
        <f t="shared" si="1662"/>
        <v>1.4323993959592551</v>
      </c>
      <c r="Z818" s="29">
        <f t="shared" si="1592"/>
        <v>-5.3939466691924343E-3</v>
      </c>
      <c r="AA818" s="6"/>
    </row>
    <row r="819" spans="1:27" x14ac:dyDescent="0.2">
      <c r="A819" s="24">
        <v>35430</v>
      </c>
      <c r="B819" s="4">
        <v>3.3316159446656224E-2</v>
      </c>
      <c r="C819" s="4">
        <v>2.1685339617470323E-2</v>
      </c>
      <c r="D819" s="4">
        <v>1.1220788171298679E-2</v>
      </c>
      <c r="E819" s="4">
        <v>-1.3037602628050649E-2</v>
      </c>
      <c r="F819" s="4">
        <v>-1.4610419373184191E-2</v>
      </c>
      <c r="G819" s="4">
        <v>-2.0720054883531569E-2</v>
      </c>
      <c r="I819" s="4">
        <v>-1.7000000000000001E-2</v>
      </c>
      <c r="J819" s="4">
        <v>4.5999999999999999E-3</v>
      </c>
      <c r="L819" s="23">
        <f t="shared" si="1584"/>
        <v>2.8716159446656224E-2</v>
      </c>
      <c r="M819" s="23">
        <f t="shared" si="1585"/>
        <v>-1.7637602628050648E-2</v>
      </c>
      <c r="N819" s="23">
        <f t="shared" si="1586"/>
        <v>6.6207881712986791E-3</v>
      </c>
      <c r="O819" s="23">
        <f t="shared" si="1587"/>
        <v>-2.5320054883531569E-2</v>
      </c>
      <c r="P819" s="40">
        <f t="shared" si="1658"/>
        <v>0.5565690669233182</v>
      </c>
      <c r="Q819" s="40">
        <f t="shared" ref="Q819" si="1687">MAX(0.25,SLOPE(M784:M819,$I784:$I819))</f>
        <v>0.82307913944062594</v>
      </c>
      <c r="R819" s="40">
        <f t="shared" ref="R819:S819" si="1688">SLOPE(N784:N819,$I784:$I819)</f>
        <v>1.3968643937376124</v>
      </c>
      <c r="S819" s="40">
        <f t="shared" si="1688"/>
        <v>1.30716277363079</v>
      </c>
      <c r="T819" s="29">
        <f t="shared" si="1595"/>
        <v>2.0603745045478912E-2</v>
      </c>
      <c r="U819" s="43"/>
      <c r="V819" s="23">
        <f>'Conservative Formula 2025'!M819-J819</f>
        <v>-1.7783781259965555E-2</v>
      </c>
      <c r="W819" s="23">
        <f>'Conservative Formula 2025'!N819-J819</f>
        <v>-2.6890109994607232E-2</v>
      </c>
      <c r="X819" s="40">
        <f t="shared" si="1661"/>
        <v>0.77931389456143885</v>
      </c>
      <c r="Y819" s="40">
        <f t="shared" si="1662"/>
        <v>1.4205851251287731</v>
      </c>
      <c r="Z819" s="29">
        <f t="shared" si="1592"/>
        <v>-4.2106735110396948E-3</v>
      </c>
      <c r="AA819" s="6"/>
    </row>
    <row r="820" spans="1:27" x14ac:dyDescent="0.2">
      <c r="A820" s="24">
        <v>35461</v>
      </c>
      <c r="B820" s="4">
        <v>2.1626578809903929E-2</v>
      </c>
      <c r="C820" s="4">
        <v>3.3758823252785009E-2</v>
      </c>
      <c r="D820" s="4">
        <v>4.4468268230635211E-2</v>
      </c>
      <c r="E820" s="4">
        <v>4.9841756879963395E-2</v>
      </c>
      <c r="F820" s="4">
        <v>6.0528141403561664E-2</v>
      </c>
      <c r="G820" s="4">
        <v>7.3248727238349076E-2</v>
      </c>
      <c r="I820" s="4">
        <v>4.9800000000000004E-2</v>
      </c>
      <c r="J820" s="4">
        <v>4.5000000000000005E-3</v>
      </c>
      <c r="L820" s="23">
        <f t="shared" si="1584"/>
        <v>1.7126578809903929E-2</v>
      </c>
      <c r="M820" s="23">
        <f t="shared" si="1585"/>
        <v>4.5341756879963391E-2</v>
      </c>
      <c r="N820" s="23">
        <f t="shared" si="1586"/>
        <v>3.9968268230635207E-2</v>
      </c>
      <c r="O820" s="23">
        <f t="shared" si="1587"/>
        <v>6.8748727238349072E-2</v>
      </c>
      <c r="P820" s="40">
        <f t="shared" si="1658"/>
        <v>0.54192619363257122</v>
      </c>
      <c r="Q820" s="40">
        <f t="shared" ref="Q820" si="1689">MAX(0.25,SLOPE(M785:M820,$I785:$I820))</f>
        <v>0.83071298643685243</v>
      </c>
      <c r="R820" s="40">
        <f t="shared" ref="R820:S820" si="1690">SLOPE(N785:N820,$I785:$I820)</f>
        <v>1.360481453497016</v>
      </c>
      <c r="S820" s="40">
        <f t="shared" si="1690"/>
        <v>1.3073293350310704</v>
      </c>
      <c r="T820" s="29">
        <f t="shared" si="1595"/>
        <v>2.3264853932671442E-3</v>
      </c>
      <c r="U820" s="43"/>
      <c r="V820" s="23">
        <f>'Conservative Formula 2025'!M820-J820</f>
        <v>3.2077153559722127E-2</v>
      </c>
      <c r="W820" s="23">
        <f>'Conservative Formula 2025'!N820-J820</f>
        <v>2.1222290066749975E-2</v>
      </c>
      <c r="X820" s="40">
        <f t="shared" si="1661"/>
        <v>0.77855587133756499</v>
      </c>
      <c r="Y820" s="40">
        <f t="shared" si="1662"/>
        <v>1.3524953734316778</v>
      </c>
      <c r="Z820" s="29">
        <f t="shared" si="1592"/>
        <v>2.622164288977177E-2</v>
      </c>
      <c r="AA820" s="6"/>
    </row>
    <row r="821" spans="1:27" x14ac:dyDescent="0.2">
      <c r="A821" s="24">
        <v>35489</v>
      </c>
      <c r="B821" s="4">
        <v>2.5510209102995063E-2</v>
      </c>
      <c r="C821" s="4">
        <v>-5.8184043666099639E-3</v>
      </c>
      <c r="D821" s="4">
        <v>-5.3212376782330817E-2</v>
      </c>
      <c r="E821" s="4">
        <v>1.5319022825670547E-2</v>
      </c>
      <c r="F821" s="4">
        <v>1.9522754164701173E-2</v>
      </c>
      <c r="G821" s="4">
        <v>-4.6420818233883443E-2</v>
      </c>
      <c r="I821" s="4">
        <v>-4.8999999999999998E-3</v>
      </c>
      <c r="J821" s="4">
        <v>3.9000000000000003E-3</v>
      </c>
      <c r="L821" s="23">
        <f t="shared" si="1584"/>
        <v>2.1610209102995062E-2</v>
      </c>
      <c r="M821" s="23">
        <f t="shared" si="1585"/>
        <v>1.1419022825670547E-2</v>
      </c>
      <c r="N821" s="23">
        <f t="shared" si="1586"/>
        <v>-5.7112376782330818E-2</v>
      </c>
      <c r="O821" s="23">
        <f t="shared" si="1587"/>
        <v>-5.0320818233883444E-2</v>
      </c>
      <c r="P821" s="40">
        <f t="shared" si="1658"/>
        <v>0.54005442427768569</v>
      </c>
      <c r="Q821" s="40">
        <f t="shared" ref="Q821" si="1691">MAX(0.25,SLOPE(M786:M821,$I786:$I821))</f>
        <v>0.80133183090774707</v>
      </c>
      <c r="R821" s="40">
        <f t="shared" ref="R821:S821" si="1692">SLOPE(N786:N821,$I786:$I821)</f>
        <v>1.4237125875125443</v>
      </c>
      <c r="S821" s="40">
        <f t="shared" si="1692"/>
        <v>1.355457523523476</v>
      </c>
      <c r="T821" s="29">
        <f t="shared" si="1595"/>
        <v>6.7046779266352469E-2</v>
      </c>
      <c r="U821" s="43"/>
      <c r="V821" s="23">
        <f>'Conservative Formula 2025'!M821-J821</f>
        <v>2.5293109590243126E-2</v>
      </c>
      <c r="W821" s="23">
        <f>'Conservative Formula 2025'!N821-J821</f>
        <v>-2.8340722168318497E-2</v>
      </c>
      <c r="X821" s="40">
        <f t="shared" si="1661"/>
        <v>0.75895888761192287</v>
      </c>
      <c r="Y821" s="40">
        <f t="shared" si="1662"/>
        <v>1.3802034129561862</v>
      </c>
      <c r="Z821" s="29">
        <f t="shared" si="1592"/>
        <v>5.3441606838017283E-2</v>
      </c>
      <c r="AA821" s="6"/>
    </row>
    <row r="822" spans="1:27" x14ac:dyDescent="0.2">
      <c r="A822" s="24">
        <v>35520</v>
      </c>
      <c r="B822" s="4">
        <v>-1.238869615288285E-2</v>
      </c>
      <c r="C822" s="4">
        <v>-2.5369407275320666E-2</v>
      </c>
      <c r="D822" s="4">
        <v>-7.2352354339882186E-2</v>
      </c>
      <c r="E822" s="4">
        <v>-3.7217285451630167E-2</v>
      </c>
      <c r="F822" s="4">
        <v>-4.8282578719949454E-2</v>
      </c>
      <c r="G822" s="4">
        <v>-4.8592911532949978E-2</v>
      </c>
      <c r="I822" s="4">
        <v>-5.0199999999999995E-2</v>
      </c>
      <c r="J822" s="4">
        <v>4.3E-3</v>
      </c>
      <c r="L822" s="23">
        <f t="shared" si="1584"/>
        <v>-1.6688696152882848E-2</v>
      </c>
      <c r="M822" s="23">
        <f t="shared" si="1585"/>
        <v>-4.1517285451630165E-2</v>
      </c>
      <c r="N822" s="23">
        <f t="shared" si="1586"/>
        <v>-7.6652354339882184E-2</v>
      </c>
      <c r="O822" s="23">
        <f t="shared" si="1587"/>
        <v>-5.2892911532949977E-2</v>
      </c>
      <c r="P822" s="40">
        <f t="shared" si="1658"/>
        <v>0.50198253988577757</v>
      </c>
      <c r="Q822" s="40">
        <f t="shared" ref="Q822" si="1693">MAX(0.25,SLOPE(M787:M822,$I787:$I822))</f>
        <v>0.80621221848912139</v>
      </c>
      <c r="R822" s="40">
        <f t="shared" ref="R822:S822" si="1694">SLOPE(N787:N822,$I787:$I822)</f>
        <v>1.4389049222006378</v>
      </c>
      <c r="S822" s="40">
        <f t="shared" si="1694"/>
        <v>1.3334993654794276</v>
      </c>
      <c r="T822" s="29">
        <f t="shared" si="1595"/>
        <v>5.0748591569779317E-3</v>
      </c>
      <c r="U822" s="43"/>
      <c r="V822" s="23">
        <f>'Conservative Formula 2025'!M822-J822</f>
        <v>-4.2129301529039848E-2</v>
      </c>
      <c r="W822" s="23">
        <f>'Conservative Formula 2025'!N822-J822</f>
        <v>-8.629489804846649E-2</v>
      </c>
      <c r="X822" s="40">
        <f t="shared" si="1661"/>
        <v>0.75238564348188641</v>
      </c>
      <c r="Y822" s="40">
        <f t="shared" si="1662"/>
        <v>1.4305250472291748</v>
      </c>
      <c r="Z822" s="29">
        <f t="shared" si="1592"/>
        <v>7.0139859646487154E-3</v>
      </c>
      <c r="AA822" s="6"/>
    </row>
    <row r="823" spans="1:27" x14ac:dyDescent="0.2">
      <c r="A823" s="24">
        <v>35550</v>
      </c>
      <c r="B823" s="4">
        <v>4.855205198613266E-3</v>
      </c>
      <c r="C823" s="4">
        <v>-3.2095574302608565E-3</v>
      </c>
      <c r="D823" s="4">
        <v>-3.5316441621062511E-2</v>
      </c>
      <c r="E823" s="4">
        <v>5.9832394200763472E-2</v>
      </c>
      <c r="F823" s="4">
        <v>6.0558227733425118E-2</v>
      </c>
      <c r="G823" s="4">
        <v>3.4427729698588649E-2</v>
      </c>
      <c r="I823" s="4">
        <v>4.0399999999999998E-2</v>
      </c>
      <c r="J823" s="4">
        <v>4.3E-3</v>
      </c>
      <c r="L823" s="23">
        <f t="shared" si="1584"/>
        <v>5.5520519861326605E-4</v>
      </c>
      <c r="M823" s="23">
        <f t="shared" si="1585"/>
        <v>5.5532394200763474E-2</v>
      </c>
      <c r="N823" s="23">
        <f t="shared" si="1586"/>
        <v>-3.9616441621062509E-2</v>
      </c>
      <c r="O823" s="23">
        <f t="shared" si="1587"/>
        <v>3.0127729698588651E-2</v>
      </c>
      <c r="P823" s="40">
        <f t="shared" si="1658"/>
        <v>0.47660415922585392</v>
      </c>
      <c r="Q823" s="40">
        <f t="shared" ref="Q823" si="1695">MAX(0.25,SLOPE(M788:M823,$I788:$I823))</f>
        <v>0.82654841452211281</v>
      </c>
      <c r="R823" s="40">
        <f t="shared" ref="R823:S823" si="1696">SLOPE(N788:N823,$I788:$I823)</f>
        <v>1.3514509316213352</v>
      </c>
      <c r="S823" s="40">
        <f t="shared" si="1696"/>
        <v>1.3134681236141414</v>
      </c>
      <c r="T823" s="29">
        <f t="shared" si="1595"/>
        <v>3.7463006157601807E-2</v>
      </c>
      <c r="U823" s="43"/>
      <c r="V823" s="23">
        <f>'Conservative Formula 2025'!M823-J823</f>
        <v>3.1984689999999344E-2</v>
      </c>
      <c r="W823" s="23">
        <f>'Conservative Formula 2025'!N823-J823</f>
        <v>-7.2576800000007397E-3</v>
      </c>
      <c r="X823" s="40">
        <f t="shared" si="1661"/>
        <v>0.7518713385263821</v>
      </c>
      <c r="Y823" s="40">
        <f t="shared" si="1662"/>
        <v>1.3813241764521276</v>
      </c>
      <c r="Z823" s="29">
        <f t="shared" si="1592"/>
        <v>4.7584469684771348E-2</v>
      </c>
      <c r="AA823" s="6"/>
    </row>
    <row r="824" spans="1:27" x14ac:dyDescent="0.2">
      <c r="A824" s="24">
        <v>35580</v>
      </c>
      <c r="B824" s="4">
        <v>6.8857957600542141E-2</v>
      </c>
      <c r="C824" s="4">
        <v>0.11177206588087207</v>
      </c>
      <c r="D824" s="4">
        <v>0.16123217699802495</v>
      </c>
      <c r="E824" s="4">
        <v>5.4338680639659076E-2</v>
      </c>
      <c r="F824" s="4">
        <v>5.9142326458980987E-2</v>
      </c>
      <c r="G824" s="4">
        <v>8.9306660189091058E-2</v>
      </c>
      <c r="I824" s="4">
        <v>6.7400000000000002E-2</v>
      </c>
      <c r="J824" s="4">
        <v>4.8999999999999998E-3</v>
      </c>
      <c r="L824" s="23">
        <f t="shared" si="1584"/>
        <v>6.395795760054214E-2</v>
      </c>
      <c r="M824" s="23">
        <f t="shared" si="1585"/>
        <v>4.9438680639659074E-2</v>
      </c>
      <c r="N824" s="23">
        <f t="shared" si="1586"/>
        <v>0.15633217699802496</v>
      </c>
      <c r="O824" s="23">
        <f t="shared" si="1587"/>
        <v>8.4406660189091057E-2</v>
      </c>
      <c r="P824" s="40">
        <f t="shared" si="1658"/>
        <v>0.51930022529718067</v>
      </c>
      <c r="Q824" s="40">
        <f t="shared" ref="Q824" si="1697">MAX(0.25,SLOPE(M789:M824,$I789:$I824))</f>
        <v>0.80995768045414585</v>
      </c>
      <c r="R824" s="40">
        <f t="shared" ref="R824:S824" si="1698">SLOPE(N789:N824,$I789:$I824)</f>
        <v>1.4818918432943149</v>
      </c>
      <c r="S824" s="40">
        <f t="shared" si="1698"/>
        <v>1.3150300389705873</v>
      </c>
      <c r="T824" s="29">
        <f t="shared" si="1595"/>
        <v>7.0344103908222683E-3</v>
      </c>
      <c r="U824" s="43"/>
      <c r="V824" s="23">
        <f>'Conservative Formula 2025'!M824-J824</f>
        <v>4.9507314295138452E-2</v>
      </c>
      <c r="W824" s="23">
        <f>'Conservative Formula 2025'!N824-J824</f>
        <v>0.12452859469758572</v>
      </c>
      <c r="X824" s="40">
        <f t="shared" si="1661"/>
        <v>0.74359222187690655</v>
      </c>
      <c r="Y824" s="40">
        <f t="shared" si="1662"/>
        <v>1.4679134787879702</v>
      </c>
      <c r="Z824" s="29">
        <f t="shared" si="1592"/>
        <v>-2.4306147093126035E-2</v>
      </c>
      <c r="AA824" s="6"/>
    </row>
    <row r="825" spans="1:27" x14ac:dyDescent="0.2">
      <c r="A825" s="24">
        <v>35611</v>
      </c>
      <c r="B825" s="4">
        <v>6.7996337403178009E-2</v>
      </c>
      <c r="C825" s="4">
        <v>6.2158286601072588E-2</v>
      </c>
      <c r="D825" s="4">
        <v>3.7576633336666498E-2</v>
      </c>
      <c r="E825" s="4">
        <v>4.6392423685367001E-2</v>
      </c>
      <c r="F825" s="4">
        <v>5.1269777203023281E-2</v>
      </c>
      <c r="G825" s="4">
        <v>1.9333557505687438E-2</v>
      </c>
      <c r="I825" s="4">
        <v>4.0999999999999995E-2</v>
      </c>
      <c r="J825" s="4">
        <v>3.7000000000000002E-3</v>
      </c>
      <c r="L825" s="23">
        <f t="shared" si="1584"/>
        <v>6.4296337403178014E-2</v>
      </c>
      <c r="M825" s="23">
        <f t="shared" si="1585"/>
        <v>4.2692423685366999E-2</v>
      </c>
      <c r="N825" s="23">
        <f t="shared" si="1586"/>
        <v>3.3876633336666497E-2</v>
      </c>
      <c r="O825" s="23">
        <f t="shared" si="1587"/>
        <v>1.5633557505687436E-2</v>
      </c>
      <c r="P825" s="40">
        <f t="shared" si="1658"/>
        <v>0.57082454770537006</v>
      </c>
      <c r="Q825" s="40">
        <f t="shared" ref="Q825" si="1699">MAX(0.25,SLOPE(M790:M825,$I790:$I825))</f>
        <v>0.80568635970939995</v>
      </c>
      <c r="R825" s="40">
        <f t="shared" ref="R825:S825" si="1700">SLOPE(N790:N825,$I790:$I825)</f>
        <v>1.4622285648577775</v>
      </c>
      <c r="S825" s="40">
        <f t="shared" si="1700"/>
        <v>1.2872784134271373</v>
      </c>
      <c r="T825" s="29">
        <f t="shared" si="1595"/>
        <v>7.0887055065141702E-2</v>
      </c>
      <c r="U825" s="43"/>
      <c r="V825" s="23">
        <f>'Conservative Formula 2025'!M825-J825</f>
        <v>4.3351285862738322E-2</v>
      </c>
      <c r="W825" s="23">
        <f>'Conservative Formula 2025'!N825-J825</f>
        <v>1.6519130505242376E-2</v>
      </c>
      <c r="X825" s="40">
        <f t="shared" si="1661"/>
        <v>0.75355868024903083</v>
      </c>
      <c r="Y825" s="40">
        <f t="shared" si="1662"/>
        <v>1.4803576028223584</v>
      </c>
      <c r="Z825" s="29">
        <f t="shared" si="1592"/>
        <v>4.7046333865280648E-2</v>
      </c>
      <c r="AA825" s="6"/>
    </row>
    <row r="826" spans="1:27" x14ac:dyDescent="0.2">
      <c r="A826" s="24">
        <v>35642</v>
      </c>
      <c r="B826" s="4">
        <v>4.7878433924050112E-2</v>
      </c>
      <c r="C826" s="4">
        <v>5.4441731731714516E-2</v>
      </c>
      <c r="D826" s="4">
        <v>6.4231730229486805E-2</v>
      </c>
      <c r="E826" s="4">
        <v>5.110703944461692E-2</v>
      </c>
      <c r="F826" s="4">
        <v>8.0827277958211319E-2</v>
      </c>
      <c r="G826" s="4">
        <v>0.13514526302701824</v>
      </c>
      <c r="I826" s="4">
        <v>7.3300000000000004E-2</v>
      </c>
      <c r="J826" s="4">
        <v>4.3E-3</v>
      </c>
      <c r="L826" s="23">
        <f t="shared" si="1584"/>
        <v>4.3578433924050114E-2</v>
      </c>
      <c r="M826" s="23">
        <f t="shared" si="1585"/>
        <v>4.6807039444616921E-2</v>
      </c>
      <c r="N826" s="23">
        <f t="shared" si="1586"/>
        <v>5.9931730229486807E-2</v>
      </c>
      <c r="O826" s="23">
        <f t="shared" si="1587"/>
        <v>0.13084526302701824</v>
      </c>
      <c r="P826" s="40">
        <f t="shared" si="1658"/>
        <v>0.56784837716641123</v>
      </c>
      <c r="Q826" s="40">
        <f t="shared" ref="Q826" si="1701">MAX(0.25,SLOPE(M791:M826,$I791:$I826))</f>
        <v>0.77627032268282137</v>
      </c>
      <c r="R826" s="40">
        <f t="shared" ref="R826:S826" si="1702">SLOPE(N791:N826,$I791:$I826)</f>
        <v>1.4066933792528169</v>
      </c>
      <c r="S826" s="40">
        <f t="shared" si="1702"/>
        <v>1.3605512858865125</v>
      </c>
      <c r="T826" s="29">
        <f t="shared" si="1595"/>
        <v>-4.0963181745873462E-3</v>
      </c>
      <c r="U826" s="43"/>
      <c r="V826" s="23">
        <f>'Conservative Formula 2025'!M826-J826</f>
        <v>6.8738102523204531E-2</v>
      </c>
      <c r="W826" s="23">
        <f>'Conservative Formula 2025'!N826-J826</f>
        <v>6.0471349999999119E-2</v>
      </c>
      <c r="X826" s="40">
        <f t="shared" si="1661"/>
        <v>0.77307030412980382</v>
      </c>
      <c r="Y826" s="40">
        <f t="shared" si="1662"/>
        <v>1.4271181788354805</v>
      </c>
      <c r="Z826" s="29">
        <f t="shared" si="1592"/>
        <v>5.03688323661345E-2</v>
      </c>
      <c r="AA826" s="6"/>
    </row>
    <row r="827" spans="1:27" x14ac:dyDescent="0.2">
      <c r="A827" s="24">
        <v>35671</v>
      </c>
      <c r="B827" s="4">
        <v>2.5374399170426054E-2</v>
      </c>
      <c r="C827" s="4">
        <v>2.9396490152455934E-2</v>
      </c>
      <c r="D827" s="4">
        <v>4.7487730406472917E-2</v>
      </c>
      <c r="E827" s="4">
        <v>-5.9825892657787927E-2</v>
      </c>
      <c r="F827" s="4">
        <v>-5.0173927329015156E-2</v>
      </c>
      <c r="G827" s="4">
        <v>-1.6211310787283661E-2</v>
      </c>
      <c r="I827" s="4">
        <v>-4.1500000000000002E-2</v>
      </c>
      <c r="J827" s="4">
        <v>4.0999999999999995E-3</v>
      </c>
      <c r="L827" s="23">
        <f t="shared" si="1584"/>
        <v>2.1274399170426055E-2</v>
      </c>
      <c r="M827" s="23">
        <f t="shared" si="1585"/>
        <v>-6.3925892657787919E-2</v>
      </c>
      <c r="N827" s="23">
        <f t="shared" si="1586"/>
        <v>4.3387730406472917E-2</v>
      </c>
      <c r="O827" s="23">
        <f t="shared" si="1587"/>
        <v>-2.0311310787283661E-2</v>
      </c>
      <c r="P827" s="40">
        <f t="shared" si="1658"/>
        <v>0.50486243637241845</v>
      </c>
      <c r="Q827" s="40">
        <f t="shared" ref="Q827" si="1703">MAX(0.25,SLOPE(M792:M827,$I792:$I827))</f>
        <v>0.84134035299327004</v>
      </c>
      <c r="R827" s="40">
        <f t="shared" ref="R827:S827" si="1704">SLOPE(N792:N827,$I792:$I827)</f>
        <v>1.2123808721383644</v>
      </c>
      <c r="S827" s="40">
        <f t="shared" si="1704"/>
        <v>1.286762224964549</v>
      </c>
      <c r="T827" s="29">
        <f t="shared" si="1595"/>
        <v>-3.0400074068271363E-2</v>
      </c>
      <c r="U827" s="43"/>
      <c r="V827" s="23">
        <f>'Conservative Formula 2025'!M827-J827</f>
        <v>-3.9459020821798536E-2</v>
      </c>
      <c r="W827" s="23">
        <f>'Conservative Formula 2025'!N827-J827</f>
        <v>-4.5319580260758732E-3</v>
      </c>
      <c r="X827" s="40">
        <f t="shared" si="1661"/>
        <v>0.77727270666506543</v>
      </c>
      <c r="Y827" s="40">
        <f t="shared" si="1662"/>
        <v>1.2999389036739366</v>
      </c>
      <c r="Z827" s="29">
        <f t="shared" si="1592"/>
        <v>-4.7866355405884485E-2</v>
      </c>
      <c r="AA827" s="6"/>
    </row>
    <row r="828" spans="1:27" x14ac:dyDescent="0.2">
      <c r="A828" s="24">
        <v>35703</v>
      </c>
      <c r="B828" s="4">
        <v>7.2503905396383184E-2</v>
      </c>
      <c r="C828" s="4">
        <v>7.2612279062694629E-2</v>
      </c>
      <c r="D828" s="4">
        <v>9.9162770753913776E-2</v>
      </c>
      <c r="E828" s="4">
        <v>5.9860504613324927E-2</v>
      </c>
      <c r="F828" s="4">
        <v>5.5404963045531108E-2</v>
      </c>
      <c r="G828" s="4">
        <v>4.5229349043621969E-2</v>
      </c>
      <c r="I828" s="4">
        <v>5.3499999999999999E-2</v>
      </c>
      <c r="J828" s="4">
        <v>4.4000000000000003E-3</v>
      </c>
      <c r="L828" s="23">
        <f t="shared" si="1584"/>
        <v>6.8103905396383183E-2</v>
      </c>
      <c r="M828" s="23">
        <f t="shared" si="1585"/>
        <v>5.5460504613324926E-2</v>
      </c>
      <c r="N828" s="23">
        <f t="shared" si="1586"/>
        <v>9.4762770753913775E-2</v>
      </c>
      <c r="O828" s="23">
        <f t="shared" si="1587"/>
        <v>4.0829349043621968E-2</v>
      </c>
      <c r="P828" s="40">
        <f t="shared" si="1658"/>
        <v>0.53286985270031451</v>
      </c>
      <c r="Q828" s="40">
        <f t="shared" ref="Q828" si="1705">MAX(0.25,SLOPE(M793:M828,$I793:$I828))</f>
        <v>0.84025592038479102</v>
      </c>
      <c r="R828" s="40">
        <f t="shared" ref="R828:S828" si="1706">SLOPE(N793:N828,$I793:$I828)</f>
        <v>1.2851978737405503</v>
      </c>
      <c r="S828" s="40">
        <f t="shared" si="1706"/>
        <v>1.2746205670114443</v>
      </c>
      <c r="T828" s="29">
        <f t="shared" si="1595"/>
        <v>4.5461175158386907E-2</v>
      </c>
      <c r="U828" s="43"/>
      <c r="V828" s="23">
        <f>'Conservative Formula 2025'!M828-J828</f>
        <v>5.61524608405954E-2</v>
      </c>
      <c r="W828" s="23">
        <f>'Conservative Formula 2025'!N828-J828</f>
        <v>4.5879518246040044E-2</v>
      </c>
      <c r="X828" s="40">
        <f t="shared" si="1661"/>
        <v>0.7826660563314134</v>
      </c>
      <c r="Y828" s="40">
        <f t="shared" si="1662"/>
        <v>1.3245590715138205</v>
      </c>
      <c r="Z828" s="29">
        <f t="shared" si="1592"/>
        <v>3.6949338179382687E-2</v>
      </c>
      <c r="AA828" s="6"/>
    </row>
    <row r="829" spans="1:27" x14ac:dyDescent="0.2">
      <c r="A829" s="24">
        <v>35734</v>
      </c>
      <c r="B829" s="4">
        <v>-3.2331766561075614E-3</v>
      </c>
      <c r="C829" s="4">
        <v>-2.4027588185202009E-2</v>
      </c>
      <c r="D829" s="4">
        <v>-5.2143252245343663E-2</v>
      </c>
      <c r="E829" s="4">
        <v>-1.7660880181722405E-2</v>
      </c>
      <c r="F829" s="4">
        <v>-2.2761956011028373E-2</v>
      </c>
      <c r="G829" s="4">
        <v>-7.5648786795557865E-2</v>
      </c>
      <c r="I829" s="4">
        <v>-3.7999999999999999E-2</v>
      </c>
      <c r="J829" s="4">
        <v>4.1999999999999997E-3</v>
      </c>
      <c r="L829" s="23">
        <f t="shared" si="1584"/>
        <v>-7.4331766561075612E-3</v>
      </c>
      <c r="M829" s="23">
        <f t="shared" si="1585"/>
        <v>-2.1860880181722404E-2</v>
      </c>
      <c r="N829" s="23">
        <f t="shared" si="1586"/>
        <v>-5.6343252245343665E-2</v>
      </c>
      <c r="O829" s="23">
        <f t="shared" si="1587"/>
        <v>-7.9848786795557861E-2</v>
      </c>
      <c r="P829" s="40">
        <f t="shared" si="1658"/>
        <v>0.5245941069061455</v>
      </c>
      <c r="Q829" s="40">
        <f t="shared" ref="Q829" si="1707">MAX(0.25,SLOPE(M794:M829,$I794:$I829))</f>
        <v>0.82963749735245917</v>
      </c>
      <c r="R829" s="40">
        <f t="shared" ref="R829:S829" si="1708">SLOPE(N794:N829,$I794:$I829)</f>
        <v>1.2843870519815701</v>
      </c>
      <c r="S829" s="40">
        <f t="shared" si="1708"/>
        <v>1.3133859791963203</v>
      </c>
      <c r="T829" s="29">
        <f t="shared" si="1595"/>
        <v>3.3259510479999976E-2</v>
      </c>
      <c r="U829" s="43"/>
      <c r="V829" s="23">
        <f>'Conservative Formula 2025'!M829-J829</f>
        <v>-1.8739726142774544E-2</v>
      </c>
      <c r="W829" s="23">
        <f>'Conservative Formula 2025'!N829-J829</f>
        <v>-8.4172580000000621E-2</v>
      </c>
      <c r="X829" s="40">
        <f t="shared" si="1661"/>
        <v>0.76977918070255968</v>
      </c>
      <c r="Y829" s="40">
        <f t="shared" si="1662"/>
        <v>1.3508972039904656</v>
      </c>
      <c r="Z829" s="29">
        <f t="shared" si="1592"/>
        <v>3.960417189830169E-2</v>
      </c>
      <c r="AA829" s="6"/>
    </row>
    <row r="830" spans="1:27" x14ac:dyDescent="0.2">
      <c r="A830" s="24">
        <v>35762</v>
      </c>
      <c r="B830" s="4">
        <v>2.140464731666647E-2</v>
      </c>
      <c r="C830" s="4">
        <v>-8.9111362792794191E-3</v>
      </c>
      <c r="D830" s="4">
        <v>-3.7203206496504326E-2</v>
      </c>
      <c r="E830" s="4">
        <v>6.3018138048405614E-2</v>
      </c>
      <c r="F830" s="4">
        <v>4.4600738475731205E-2</v>
      </c>
      <c r="G830" s="4">
        <v>5.3115157393304191E-3</v>
      </c>
      <c r="I830" s="4">
        <v>2.98E-2</v>
      </c>
      <c r="J830" s="4">
        <v>3.9000000000000003E-3</v>
      </c>
      <c r="L830" s="23">
        <f t="shared" si="1584"/>
        <v>1.7504647316666469E-2</v>
      </c>
      <c r="M830" s="23">
        <f t="shared" si="1585"/>
        <v>5.9118138048405613E-2</v>
      </c>
      <c r="N830" s="23">
        <f t="shared" si="1586"/>
        <v>-4.1103206496504327E-2</v>
      </c>
      <c r="O830" s="23">
        <f t="shared" si="1587"/>
        <v>1.4115157393304188E-3</v>
      </c>
      <c r="P830" s="40">
        <f t="shared" si="1658"/>
        <v>0.48750435029670652</v>
      </c>
      <c r="Q830" s="40">
        <f t="shared" ref="Q830" si="1709">MAX(0.25,SLOPE(M795:M830,$I795:$I830))</f>
        <v>0.83201589546976185</v>
      </c>
      <c r="R830" s="40">
        <f t="shared" ref="R830:S830" si="1710">SLOPE(N795:N830,$I795:$I830)</f>
        <v>1.2878495575499092</v>
      </c>
      <c r="S830" s="40">
        <f t="shared" si="1710"/>
        <v>1.3297555073781047</v>
      </c>
      <c r="T830" s="29">
        <f t="shared" si="1595"/>
        <v>6.777662924886195E-2</v>
      </c>
      <c r="U830" s="43"/>
      <c r="V830" s="23">
        <f>'Conservative Formula 2025'!M830-J830</f>
        <v>3.2156178088736512E-2</v>
      </c>
      <c r="W830" s="23">
        <f>'Conservative Formula 2025'!N830-J830</f>
        <v>-1.5042615708475413E-2</v>
      </c>
      <c r="X830" s="40">
        <f t="shared" si="1661"/>
        <v>0.74854123777323489</v>
      </c>
      <c r="Y830" s="40">
        <f t="shared" si="1662"/>
        <v>1.3595030244927311</v>
      </c>
      <c r="Z830" s="29">
        <f t="shared" si="1592"/>
        <v>5.2908527753541941E-2</v>
      </c>
      <c r="AA830" s="6"/>
    </row>
    <row r="831" spans="1:27" x14ac:dyDescent="0.2">
      <c r="A831" s="24">
        <v>35795</v>
      </c>
      <c r="B831" s="4">
        <v>5.8790631904020785E-2</v>
      </c>
      <c r="C831" s="4">
        <v>2.1795977348884721E-2</v>
      </c>
      <c r="D831" s="4">
        <v>-4.6707916894625612E-2</v>
      </c>
      <c r="E831" s="4">
        <v>3.1505556328990103E-2</v>
      </c>
      <c r="F831" s="4">
        <v>3.1944176955876369E-2</v>
      </c>
      <c r="G831" s="4">
        <v>-2.5642432434731077E-2</v>
      </c>
      <c r="I831" s="4">
        <v>1.32E-2</v>
      </c>
      <c r="J831" s="4">
        <v>4.7999999999999996E-3</v>
      </c>
      <c r="L831" s="23">
        <f t="shared" si="1584"/>
        <v>5.3990631904020786E-2</v>
      </c>
      <c r="M831" s="23">
        <f t="shared" si="1585"/>
        <v>2.6705556328990104E-2</v>
      </c>
      <c r="N831" s="23">
        <f t="shared" si="1586"/>
        <v>-5.1507916894625611E-2</v>
      </c>
      <c r="O831" s="23">
        <f t="shared" si="1587"/>
        <v>-3.0442432434731076E-2</v>
      </c>
      <c r="P831" s="40">
        <f t="shared" si="1658"/>
        <v>0.48542948899194921</v>
      </c>
      <c r="Q831" s="40">
        <f t="shared" ref="Q831" si="1711">MAX(0.25,SLOPE(M796:M831,$I796:$I831))</f>
        <v>0.83167551982760557</v>
      </c>
      <c r="R831" s="40">
        <f t="shared" ref="R831:S831" si="1712">SLOPE(N796:N831,$I796:$I831)</f>
        <v>1.2914295662179232</v>
      </c>
      <c r="S831" s="40">
        <f t="shared" si="1712"/>
        <v>1.336096332749946</v>
      </c>
      <c r="T831" s="29">
        <f t="shared" si="1595"/>
        <v>0.1028674913762202</v>
      </c>
      <c r="U831" s="43"/>
      <c r="V831" s="23">
        <f>'Conservative Formula 2025'!M831-J831</f>
        <v>6.1683614347311982E-2</v>
      </c>
      <c r="W831" s="23">
        <f>'Conservative Formula 2025'!N831-J831</f>
        <v>9.5436946450807858E-3</v>
      </c>
      <c r="X831" s="40">
        <f t="shared" si="1661"/>
        <v>0.74319793160360526</v>
      </c>
      <c r="Y831" s="40">
        <f t="shared" si="1662"/>
        <v>1.3560260589517721</v>
      </c>
      <c r="Z831" s="29">
        <f t="shared" si="1592"/>
        <v>7.5385110590191623E-2</v>
      </c>
      <c r="AA831" s="6"/>
    </row>
    <row r="832" spans="1:27" x14ac:dyDescent="0.2">
      <c r="A832" s="24">
        <v>35825</v>
      </c>
      <c r="B832" s="4">
        <v>-1.8389487881993016E-2</v>
      </c>
      <c r="C832" s="4">
        <v>-1.1306438147154596E-2</v>
      </c>
      <c r="D832" s="4">
        <v>5.5422663312989506E-3</v>
      </c>
      <c r="E832" s="4">
        <v>-8.01697738056939E-4</v>
      </c>
      <c r="F832" s="4">
        <v>-7.7602434521406582E-4</v>
      </c>
      <c r="G832" s="4">
        <v>3.561101966749125E-2</v>
      </c>
      <c r="I832" s="4">
        <v>1.5E-3</v>
      </c>
      <c r="J832" s="4">
        <v>4.3E-3</v>
      </c>
      <c r="L832" s="23">
        <f t="shared" si="1584"/>
        <v>-2.2689487881993015E-2</v>
      </c>
      <c r="M832" s="23">
        <f t="shared" si="1585"/>
        <v>-5.101697738056939E-3</v>
      </c>
      <c r="N832" s="23">
        <f t="shared" si="1586"/>
        <v>1.2422663312989506E-3</v>
      </c>
      <c r="O832" s="23">
        <f t="shared" si="1587"/>
        <v>3.1311019667491252E-2</v>
      </c>
      <c r="P832" s="40">
        <f t="shared" si="1658"/>
        <v>0.50098280535853046</v>
      </c>
      <c r="Q832" s="40">
        <f t="shared" ref="Q832" si="1713">MAX(0.25,SLOPE(M797:M832,$I797:$I832))</f>
        <v>0.83609492195879109</v>
      </c>
      <c r="R832" s="40">
        <f t="shared" ref="R832:S832" si="1714">SLOPE(N797:N832,$I797:$I832)</f>
        <v>1.2871197212544452</v>
      </c>
      <c r="S832" s="40">
        <f t="shared" si="1714"/>
        <v>1.3191917460805931</v>
      </c>
      <c r="T832" s="29">
        <f t="shared" si="1595"/>
        <v>-3.8635965956537364E-2</v>
      </c>
      <c r="U832" s="43"/>
      <c r="V832" s="23">
        <f>'Conservative Formula 2025'!M832-J832</f>
        <v>-2.5686525227628404E-2</v>
      </c>
      <c r="W832" s="23">
        <f>'Conservative Formula 2025'!N832-J832</f>
        <v>-1.6646130000000398E-2</v>
      </c>
      <c r="X832" s="40">
        <f t="shared" si="1661"/>
        <v>0.75771207703720167</v>
      </c>
      <c r="Y832" s="40">
        <f t="shared" si="1662"/>
        <v>1.3564726721437868</v>
      </c>
      <c r="Z832" s="29">
        <f t="shared" si="1592"/>
        <v>-2.228648802615427E-2</v>
      </c>
      <c r="AA832" s="6"/>
    </row>
    <row r="833" spans="1:27" x14ac:dyDescent="0.2">
      <c r="A833" s="24">
        <v>35853</v>
      </c>
      <c r="B833" s="4">
        <v>5.5585360120490312E-2</v>
      </c>
      <c r="C833" s="4">
        <v>6.5627823085872228E-2</v>
      </c>
      <c r="D833" s="4">
        <v>8.9179054215234421E-2</v>
      </c>
      <c r="E833" s="4">
        <v>5.4933639703274251E-2</v>
      </c>
      <c r="F833" s="4">
        <v>7.2873554962435527E-2</v>
      </c>
      <c r="G833" s="4">
        <v>9.7250688752329228E-2</v>
      </c>
      <c r="I833" s="4">
        <v>7.0400000000000004E-2</v>
      </c>
      <c r="J833" s="4">
        <v>3.9000000000000003E-3</v>
      </c>
      <c r="L833" s="23">
        <f t="shared" si="1584"/>
        <v>5.1685360120490312E-2</v>
      </c>
      <c r="M833" s="23">
        <f t="shared" si="1585"/>
        <v>5.103363970327425E-2</v>
      </c>
      <c r="N833" s="23">
        <f t="shared" si="1586"/>
        <v>8.5279054215234421E-2</v>
      </c>
      <c r="O833" s="23">
        <f t="shared" si="1587"/>
        <v>9.3350688752329228E-2</v>
      </c>
      <c r="P833" s="40">
        <f t="shared" si="1658"/>
        <v>0.51047794768144783</v>
      </c>
      <c r="Q833" s="40">
        <f t="shared" ref="Q833" si="1715">MAX(0.25,SLOPE(M798:M833,$I798:$I833))</f>
        <v>0.82395022281686514</v>
      </c>
      <c r="R833" s="40">
        <f t="shared" ref="R833:S833" si="1716">SLOPE(N798:N833,$I798:$I833)</f>
        <v>1.2934528895448745</v>
      </c>
      <c r="S833" s="40">
        <f t="shared" si="1716"/>
        <v>1.3235444993515999</v>
      </c>
      <c r="T833" s="29">
        <f t="shared" si="1595"/>
        <v>1.3593374543664632E-2</v>
      </c>
      <c r="U833" s="43"/>
      <c r="V833" s="23">
        <f>'Conservative Formula 2025'!M833-J833</f>
        <v>5.29431172615389E-2</v>
      </c>
      <c r="W833" s="23">
        <f>'Conservative Formula 2025'!N833-J833</f>
        <v>9.6569725210574178E-2</v>
      </c>
      <c r="X833" s="40">
        <f t="shared" si="1661"/>
        <v>0.75072057958469318</v>
      </c>
      <c r="Y833" s="40">
        <f t="shared" si="1662"/>
        <v>1.3732982569377026</v>
      </c>
      <c r="Z833" s="29">
        <f t="shared" si="1592"/>
        <v>-1.3194537607481016E-3</v>
      </c>
      <c r="AA833" s="6"/>
    </row>
    <row r="834" spans="1:27" x14ac:dyDescent="0.2">
      <c r="A834" s="24">
        <v>35885</v>
      </c>
      <c r="B834" s="4">
        <v>4.6338049054037267E-2</v>
      </c>
      <c r="C834" s="4">
        <v>5.3824747822404317E-2</v>
      </c>
      <c r="D834" s="4">
        <v>3.1445445399449046E-2</v>
      </c>
      <c r="E834" s="4">
        <v>6.3622510611359484E-2</v>
      </c>
      <c r="F834" s="4">
        <v>5.0240449650963637E-2</v>
      </c>
      <c r="G834" s="4">
        <v>2.9608468889508632E-2</v>
      </c>
      <c r="I834" s="4">
        <v>4.7599999999999996E-2</v>
      </c>
      <c r="J834" s="4">
        <v>3.9000000000000003E-3</v>
      </c>
      <c r="L834" s="23">
        <f t="shared" si="1584"/>
        <v>4.2438049054037266E-2</v>
      </c>
      <c r="M834" s="23">
        <f t="shared" si="1585"/>
        <v>5.9722510611359483E-2</v>
      </c>
      <c r="N834" s="23">
        <f t="shared" si="1586"/>
        <v>2.7545445399449045E-2</v>
      </c>
      <c r="O834" s="23">
        <f t="shared" si="1587"/>
        <v>2.5708468889508632E-2</v>
      </c>
      <c r="P834" s="40">
        <f t="shared" si="1658"/>
        <v>0.51773968148384297</v>
      </c>
      <c r="Q834" s="40">
        <f t="shared" ref="Q834" si="1717">MAX(0.25,SLOPE(M799:M834,$I799:$I834))</f>
        <v>0.83738451315325735</v>
      </c>
      <c r="R834" s="40">
        <f t="shared" ref="R834:S834" si="1718">SLOPE(N799:N834,$I799:$I834)</f>
        <v>1.2756788861998254</v>
      </c>
      <c r="S834" s="40">
        <f t="shared" si="1718"/>
        <v>1.3007002927492028</v>
      </c>
      <c r="T834" s="29">
        <f t="shared" si="1595"/>
        <v>5.7448547064673637E-2</v>
      </c>
      <c r="U834" s="43"/>
      <c r="V834" s="23">
        <f>'Conservative Formula 2025'!M834-J834</f>
        <v>4.3038760521279432E-2</v>
      </c>
      <c r="W834" s="23">
        <f>'Conservative Formula 2025'!N834-J834</f>
        <v>3.9604168326285563E-2</v>
      </c>
      <c r="X834" s="40">
        <f t="shared" si="1661"/>
        <v>0.75343227059260121</v>
      </c>
      <c r="Y834" s="40">
        <f t="shared" si="1662"/>
        <v>1.3679326982731104</v>
      </c>
      <c r="Z834" s="29">
        <f t="shared" si="1592"/>
        <v>2.8491209772249268E-2</v>
      </c>
      <c r="AA834" s="6"/>
    </row>
    <row r="835" spans="1:27" x14ac:dyDescent="0.2">
      <c r="A835" s="24">
        <v>35915</v>
      </c>
      <c r="B835" s="4">
        <v>1.2494567802955103E-2</v>
      </c>
      <c r="C835" s="4">
        <v>1.0806390837322821E-2</v>
      </c>
      <c r="D835" s="4">
        <v>1.7673928512502046E-2</v>
      </c>
      <c r="E835" s="4">
        <v>4.9358055498758269E-3</v>
      </c>
      <c r="F835" s="4">
        <v>5.5356545047304806E-3</v>
      </c>
      <c r="G835" s="4">
        <v>2.7840353167771781E-2</v>
      </c>
      <c r="I835" s="4">
        <v>7.3000000000000001E-3</v>
      </c>
      <c r="J835" s="4">
        <v>4.3E-3</v>
      </c>
      <c r="L835" s="23">
        <f t="shared" si="1584"/>
        <v>8.1945678029551033E-3</v>
      </c>
      <c r="M835" s="23">
        <f t="shared" si="1585"/>
        <v>6.3580554987582687E-4</v>
      </c>
      <c r="N835" s="23">
        <f t="shared" si="1586"/>
        <v>1.3373928512502046E-2</v>
      </c>
      <c r="O835" s="23">
        <f t="shared" si="1587"/>
        <v>2.3540353167771783E-2</v>
      </c>
      <c r="P835" s="40">
        <f t="shared" si="1658"/>
        <v>0.51973251643400165</v>
      </c>
      <c r="Q835" s="40">
        <f t="shared" ref="Q835" si="1719">MAX(0.25,SLOPE(M800:M835,$I800:$I835))</f>
        <v>0.83998791061116806</v>
      </c>
      <c r="R835" s="40">
        <f t="shared" ref="R835:S835" si="1720">SLOPE(N800:N835,$I800:$I835)</f>
        <v>1.2711445865127187</v>
      </c>
      <c r="S835" s="40">
        <f t="shared" si="1720"/>
        <v>1.2939124616236664</v>
      </c>
      <c r="T835" s="29">
        <f t="shared" si="1595"/>
        <v>-5.9975648337188218E-3</v>
      </c>
      <c r="U835" s="43"/>
      <c r="V835" s="23">
        <f>'Conservative Formula 2025'!M835-J835</f>
        <v>-4.1240877154118689E-3</v>
      </c>
      <c r="W835" s="23">
        <f>'Conservative Formula 2025'!N835-J835</f>
        <v>8.8137999999956911E-4</v>
      </c>
      <c r="X835" s="40">
        <f t="shared" si="1661"/>
        <v>0.75832547371690984</v>
      </c>
      <c r="Y835" s="40">
        <f t="shared" si="1662"/>
        <v>1.3661746127939693</v>
      </c>
      <c r="Z835" s="29">
        <f t="shared" si="1592"/>
        <v>-6.118049163850274E-3</v>
      </c>
      <c r="AA835" s="6"/>
    </row>
    <row r="836" spans="1:27" x14ac:dyDescent="0.2">
      <c r="A836" s="24">
        <v>35944</v>
      </c>
      <c r="B836" s="4">
        <v>-2.1006994664716672E-2</v>
      </c>
      <c r="C836" s="4">
        <v>-3.9420342426680022E-2</v>
      </c>
      <c r="D836" s="4">
        <v>-7.2180166392667888E-2</v>
      </c>
      <c r="E836" s="4">
        <v>-1.6239287723459506E-2</v>
      </c>
      <c r="F836" s="4">
        <v>-9.1351729740100085E-3</v>
      </c>
      <c r="G836" s="4">
        <v>-5.8714944824531434E-2</v>
      </c>
      <c r="I836" s="4">
        <v>-3.0699999999999998E-2</v>
      </c>
      <c r="J836" s="4">
        <v>4.0000000000000001E-3</v>
      </c>
      <c r="L836" s="23">
        <f t="shared" ref="L836:L899" si="1721">B836-$J836</f>
        <v>-2.5006994664716672E-2</v>
      </c>
      <c r="M836" s="23">
        <f t="shared" ref="M836:M899" si="1722">E836-$J836</f>
        <v>-2.0239287723459506E-2</v>
      </c>
      <c r="N836" s="23">
        <f t="shared" ref="N836:N899" si="1723">D836-$J836</f>
        <v>-7.6180166392667892E-2</v>
      </c>
      <c r="O836" s="23">
        <f t="shared" ref="O836:O899" si="1724">G836-$J836</f>
        <v>-6.2714944824531438E-2</v>
      </c>
      <c r="P836" s="40">
        <f t="shared" si="1658"/>
        <v>0.54543656373641736</v>
      </c>
      <c r="Q836" s="40">
        <f t="shared" ref="Q836" si="1725">MAX(0.25,SLOPE(M801:M836,$I801:$I836))</f>
        <v>0.83600640522730185</v>
      </c>
      <c r="R836" s="40">
        <f t="shared" ref="R836:S836" si="1726">SLOPE(N801:N836,$I801:$I836)</f>
        <v>1.30528047550394</v>
      </c>
      <c r="S836" s="40">
        <f t="shared" si="1726"/>
        <v>1.3135422771945966</v>
      </c>
      <c r="T836" s="29">
        <f t="shared" si="1595"/>
        <v>1.8094871342829437E-2</v>
      </c>
      <c r="U836" s="43"/>
      <c r="V836" s="23">
        <f>'Conservative Formula 2025'!M836-J836</f>
        <v>-1.4431592939471046E-2</v>
      </c>
      <c r="W836" s="23">
        <f>'Conservative Formula 2025'!N836-J836</f>
        <v>-8.0763598106960988E-2</v>
      </c>
      <c r="X836" s="40">
        <f t="shared" si="1661"/>
        <v>0.74922259089811571</v>
      </c>
      <c r="Y836" s="40">
        <f t="shared" si="1662"/>
        <v>1.3936902473710664</v>
      </c>
      <c r="Z836" s="29">
        <f t="shared" si="1592"/>
        <v>4.0085730744047809E-2</v>
      </c>
      <c r="AA836" s="6"/>
    </row>
    <row r="837" spans="1:27" x14ac:dyDescent="0.2">
      <c r="A837" s="24">
        <v>35976</v>
      </c>
      <c r="B837" s="4">
        <v>-6.2425784983503041E-3</v>
      </c>
      <c r="C837" s="4">
        <v>-6.6003686015960739E-3</v>
      </c>
      <c r="D837" s="4">
        <v>-2.4414151490055214E-2</v>
      </c>
      <c r="E837" s="4">
        <v>2.8043673727168095E-2</v>
      </c>
      <c r="F837" s="4">
        <v>4.4516906577923621E-2</v>
      </c>
      <c r="G837" s="4">
        <v>3.9875544841666555E-2</v>
      </c>
      <c r="I837" s="4">
        <v>3.1800000000000002E-2</v>
      </c>
      <c r="J837" s="4">
        <v>4.0999999999999995E-3</v>
      </c>
      <c r="L837" s="23">
        <f t="shared" si="1721"/>
        <v>-1.0342578498350304E-2</v>
      </c>
      <c r="M837" s="23">
        <f t="shared" si="1722"/>
        <v>2.3943673727168095E-2</v>
      </c>
      <c r="N837" s="23">
        <f t="shared" si="1723"/>
        <v>-2.8514151490055213E-2</v>
      </c>
      <c r="O837" s="23">
        <f t="shared" si="1724"/>
        <v>3.5775544841666555E-2</v>
      </c>
      <c r="P837" s="40">
        <f t="shared" si="1658"/>
        <v>0.53260719841222293</v>
      </c>
      <c r="Q837" s="40">
        <f t="shared" ref="Q837" si="1727">MAX(0.25,SLOPE(M802:M837,$I802:$I837))</f>
        <v>0.83905138571465387</v>
      </c>
      <c r="R837" s="40">
        <f t="shared" ref="R837:S837" si="1728">SLOPE(N802:N837,$I802:$I837)</f>
        <v>1.2725823167246604</v>
      </c>
      <c r="S837" s="40">
        <f t="shared" si="1728"/>
        <v>1.3068994314608513</v>
      </c>
      <c r="T837" s="29">
        <f t="shared" si="1595"/>
        <v>2.143909775804859E-3</v>
      </c>
      <c r="U837" s="43"/>
      <c r="V837" s="23">
        <f>'Conservative Formula 2025'!M837-J837</f>
        <v>1.6974444640463375E-2</v>
      </c>
      <c r="W837" s="23">
        <f>'Conservative Formula 2025'!N837-J837</f>
        <v>-1.2189652811534397E-2</v>
      </c>
      <c r="X837" s="40">
        <f t="shared" si="1661"/>
        <v>0.74956881034216771</v>
      </c>
      <c r="Y837" s="40">
        <f t="shared" si="1662"/>
        <v>1.3733681477199193</v>
      </c>
      <c r="Z837" s="29">
        <f t="shared" ref="Z837:Z900" si="1729">V837/$X836-W837/$Y836</f>
        <v>3.1402391115390123E-2</v>
      </c>
      <c r="AA837" s="6"/>
    </row>
    <row r="838" spans="1:27" x14ac:dyDescent="0.2">
      <c r="A838" s="24">
        <v>36007</v>
      </c>
      <c r="B838" s="4">
        <v>-4.2992574480478774E-2</v>
      </c>
      <c r="C838" s="4">
        <v>-7.8384337668289783E-2</v>
      </c>
      <c r="D838" s="4">
        <v>-9.2928680290565113E-2</v>
      </c>
      <c r="E838" s="4">
        <v>-2.8325912944539122E-2</v>
      </c>
      <c r="F838" s="4">
        <v>-1.3726992092097046E-2</v>
      </c>
      <c r="G838" s="4">
        <v>-1.4030227978274468E-3</v>
      </c>
      <c r="I838" s="4">
        <v>-2.46E-2</v>
      </c>
      <c r="J838" s="4">
        <v>4.0000000000000001E-3</v>
      </c>
      <c r="L838" s="23">
        <f t="shared" si="1721"/>
        <v>-4.6992574480478777E-2</v>
      </c>
      <c r="M838" s="23">
        <f t="shared" si="1722"/>
        <v>-3.2325912944539126E-2</v>
      </c>
      <c r="N838" s="23">
        <f t="shared" si="1723"/>
        <v>-9.6928680290565117E-2</v>
      </c>
      <c r="O838" s="23">
        <f t="shared" si="1724"/>
        <v>-5.4030227978274468E-3</v>
      </c>
      <c r="P838" s="40">
        <f t="shared" si="1658"/>
        <v>0.57462419529378228</v>
      </c>
      <c r="Q838" s="40">
        <f t="shared" ref="Q838" si="1730">MAX(0.25,SLOPE(M803:M838,$I803:$I838))</f>
        <v>0.86228973975827838</v>
      </c>
      <c r="R838" s="40">
        <f t="shared" ref="R838:S838" si="1731">SLOPE(N803:N838,$I803:$I838)</f>
        <v>1.3008778688697589</v>
      </c>
      <c r="S838" s="40">
        <f t="shared" si="1731"/>
        <v>1.2611881430528518</v>
      </c>
      <c r="T838" s="29">
        <f t="shared" ref="T838:T901" si="1732">(L838/$P837+M838/$Q837)/2-(N838/$R837+O838/$S837)/2</f>
        <v>-2.3228394259085232E-2</v>
      </c>
      <c r="U838" s="43"/>
      <c r="V838" s="23">
        <f>'Conservative Formula 2025'!M838-J838</f>
        <v>-2.8411828810214975E-2</v>
      </c>
      <c r="W838" s="23">
        <f>'Conservative Formula 2025'!N838-J838</f>
        <v>-0.10407673000000062</v>
      </c>
      <c r="X838" s="40">
        <f t="shared" si="1661"/>
        <v>0.77225331324190927</v>
      </c>
      <c r="Y838" s="40">
        <f t="shared" si="1662"/>
        <v>1.4112403485927523</v>
      </c>
      <c r="Z838" s="29">
        <f t="shared" si="1729"/>
        <v>3.7877875304911157E-2</v>
      </c>
      <c r="AA838" s="6"/>
    </row>
    <row r="839" spans="1:27" x14ac:dyDescent="0.2">
      <c r="A839" s="24">
        <v>36038</v>
      </c>
      <c r="B839" s="4">
        <v>-0.11837149840374595</v>
      </c>
      <c r="C839" s="4">
        <v>-0.1733867323052708</v>
      </c>
      <c r="D839" s="4">
        <v>-0.25495451926305956</v>
      </c>
      <c r="E839" s="4">
        <v>-9.9450737917077259E-2</v>
      </c>
      <c r="F839" s="4">
        <v>-0.15919610966991637</v>
      </c>
      <c r="G839" s="4">
        <v>-0.19300956132808289</v>
      </c>
      <c r="I839" s="4">
        <v>-0.16079999999999997</v>
      </c>
      <c r="J839" s="4">
        <v>4.3E-3</v>
      </c>
      <c r="L839" s="23">
        <f t="shared" si="1721"/>
        <v>-0.12267149840374594</v>
      </c>
      <c r="M839" s="23">
        <f t="shared" si="1722"/>
        <v>-0.10375073791707726</v>
      </c>
      <c r="N839" s="23">
        <f t="shared" si="1723"/>
        <v>-0.25925451926305959</v>
      </c>
      <c r="O839" s="23">
        <f t="shared" si="1724"/>
        <v>-0.19730956132808289</v>
      </c>
      <c r="P839" s="40">
        <f t="shared" si="1658"/>
        <v>0.66393079058620219</v>
      </c>
      <c r="Q839" s="40">
        <f t="shared" ref="Q839" si="1733">MAX(0.25,SLOPE(M804:M839,$I804:$I839))</f>
        <v>0.78770519106666215</v>
      </c>
      <c r="R839" s="40">
        <f t="shared" ref="R839:S839" si="1734">SLOPE(N804:N839,$I804:$I839)</f>
        <v>1.3830813998995906</v>
      </c>
      <c r="S839" s="40">
        <f t="shared" si="1734"/>
        <v>1.2305752555819842</v>
      </c>
      <c r="T839" s="29">
        <f t="shared" si="1732"/>
        <v>1.0969017518686008E-2</v>
      </c>
      <c r="U839" s="43"/>
      <c r="V839" s="23">
        <f>'Conservative Formula 2025'!M839-J839</f>
        <v>-0.11277977374972628</v>
      </c>
      <c r="W839" s="23">
        <f>'Conservative Formula 2025'!N839-J839</f>
        <v>-0.24430559407943955</v>
      </c>
      <c r="X839" s="40">
        <f t="shared" si="1661"/>
        <v>0.75522868650098463</v>
      </c>
      <c r="Y839" s="40">
        <f t="shared" si="1662"/>
        <v>1.4019535036318407</v>
      </c>
      <c r="Z839" s="29">
        <f t="shared" si="1729"/>
        <v>2.7074223440713446E-2</v>
      </c>
      <c r="AA839" s="6"/>
    </row>
    <row r="840" spans="1:27" x14ac:dyDescent="0.2">
      <c r="A840" s="24">
        <v>36068</v>
      </c>
      <c r="B840" s="4">
        <v>3.7318113882106818E-2</v>
      </c>
      <c r="C840" s="4">
        <v>4.9027084030526247E-2</v>
      </c>
      <c r="D840" s="4">
        <v>7.8160063173005279E-2</v>
      </c>
      <c r="E840" s="4">
        <v>6.5663330169784873E-2</v>
      </c>
      <c r="F840" s="4">
        <v>4.7661261907532504E-2</v>
      </c>
      <c r="G840" s="4">
        <v>0.10526097434651494</v>
      </c>
      <c r="I840" s="4">
        <v>6.1500000000000006E-2</v>
      </c>
      <c r="J840" s="4">
        <v>4.5999999999999999E-3</v>
      </c>
      <c r="L840" s="23">
        <f t="shared" si="1721"/>
        <v>3.2718113882106818E-2</v>
      </c>
      <c r="M840" s="23">
        <f t="shared" si="1722"/>
        <v>6.1063330169784873E-2</v>
      </c>
      <c r="N840" s="23">
        <f t="shared" si="1723"/>
        <v>7.3560063173005286E-2</v>
      </c>
      <c r="O840" s="23">
        <f t="shared" si="1724"/>
        <v>0.10066097434651494</v>
      </c>
      <c r="P840" s="40">
        <f t="shared" si="1658"/>
        <v>0.65682422272891583</v>
      </c>
      <c r="Q840" s="40">
        <f t="shared" ref="Q840" si="1735">MAX(0.25,SLOPE(M805:M840,$I805:$I840))</f>
        <v>0.78593438539805516</v>
      </c>
      <c r="R840" s="40">
        <f t="shared" ref="R840:S840" si="1736">SLOPE(N805:N840,$I805:$I840)</f>
        <v>1.3895498883373034</v>
      </c>
      <c r="S840" s="40">
        <f t="shared" si="1736"/>
        <v>1.259006579501815</v>
      </c>
      <c r="T840" s="29">
        <f t="shared" si="1732"/>
        <v>-4.0928134484750078E-3</v>
      </c>
      <c r="U840" s="43"/>
      <c r="V840" s="23">
        <f>'Conservative Formula 2025'!M840-J840</f>
        <v>4.888862466869253E-2</v>
      </c>
      <c r="W840" s="23">
        <f>'Conservative Formula 2025'!N840-J840</f>
        <v>0.12814921717696331</v>
      </c>
      <c r="X840" s="40">
        <f t="shared" si="1661"/>
        <v>0.74940621232674842</v>
      </c>
      <c r="Y840" s="40">
        <f t="shared" si="1662"/>
        <v>1.4542069691188666</v>
      </c>
      <c r="Z840" s="29">
        <f t="shared" si="1729"/>
        <v>-2.667407090455802E-2</v>
      </c>
      <c r="AA840" s="6"/>
    </row>
    <row r="841" spans="1:27" x14ac:dyDescent="0.2">
      <c r="A841" s="24">
        <v>36098</v>
      </c>
      <c r="B841" s="4">
        <v>2.7188289766697515E-2</v>
      </c>
      <c r="C841" s="4">
        <v>3.4617134952857898E-2</v>
      </c>
      <c r="D841" s="4">
        <v>7.6599761337558414E-2</v>
      </c>
      <c r="E841" s="4">
        <v>5.8933266169953091E-2</v>
      </c>
      <c r="F841" s="4">
        <v>8.8872497567969555E-2</v>
      </c>
      <c r="G841" s="4">
        <v>7.8589798352816098E-2</v>
      </c>
      <c r="I841" s="4">
        <v>7.1300000000000002E-2</v>
      </c>
      <c r="J841" s="4">
        <v>3.2000000000000002E-3</v>
      </c>
      <c r="L841" s="23">
        <f t="shared" si="1721"/>
        <v>2.3988289766697514E-2</v>
      </c>
      <c r="M841" s="23">
        <f t="shared" si="1722"/>
        <v>5.573326616995309E-2</v>
      </c>
      <c r="N841" s="23">
        <f t="shared" si="1723"/>
        <v>7.339976133755842E-2</v>
      </c>
      <c r="O841" s="23">
        <f t="shared" si="1724"/>
        <v>7.5389798352816104E-2</v>
      </c>
      <c r="P841" s="40">
        <f t="shared" si="1658"/>
        <v>0.63030996110480075</v>
      </c>
      <c r="Q841" s="40">
        <f t="shared" ref="Q841" si="1737">MAX(0.25,SLOPE(M806:M841,$I806:$I841))</f>
        <v>0.7864181127347516</v>
      </c>
      <c r="R841" s="40">
        <f t="shared" ref="R841:S841" si="1738">SLOPE(N806:N841,$I806:$I841)</f>
        <v>1.3674048483394452</v>
      </c>
      <c r="S841" s="40">
        <f t="shared" si="1738"/>
        <v>1.2547287555103206</v>
      </c>
      <c r="T841" s="29">
        <f t="shared" si="1732"/>
        <v>-2.6340313332199258E-3</v>
      </c>
      <c r="U841" s="43"/>
      <c r="V841" s="23">
        <f>'Conservative Formula 2025'!M841-J841</f>
        <v>1.6916878787880486E-2</v>
      </c>
      <c r="W841" s="23">
        <f>'Conservative Formula 2025'!N841-J841</f>
        <v>0.13720443684794401</v>
      </c>
      <c r="X841" s="40">
        <f t="shared" si="1661"/>
        <v>0.72167714043242359</v>
      </c>
      <c r="Y841" s="40">
        <f t="shared" si="1662"/>
        <v>1.4889633163400278</v>
      </c>
      <c r="Z841" s="29">
        <f t="shared" si="1729"/>
        <v>-7.1776296031415526E-2</v>
      </c>
      <c r="AA841" s="6"/>
    </row>
    <row r="842" spans="1:27" x14ac:dyDescent="0.2">
      <c r="A842" s="24">
        <v>36129</v>
      </c>
      <c r="B842" s="4">
        <v>3.5390048005802477E-2</v>
      </c>
      <c r="C842" s="4">
        <v>4.6302691977585519E-2</v>
      </c>
      <c r="D842" s="4">
        <v>8.2291161521270695E-2</v>
      </c>
      <c r="E842" s="4">
        <v>4.0963215550350984E-2</v>
      </c>
      <c r="F842" s="4">
        <v>6.6294976439706499E-2</v>
      </c>
      <c r="G842" s="4">
        <v>8.6832546890482254E-2</v>
      </c>
      <c r="I842" s="4">
        <v>6.0999999999999999E-2</v>
      </c>
      <c r="J842" s="4">
        <v>3.0999999999999999E-3</v>
      </c>
      <c r="L842" s="23">
        <f t="shared" si="1721"/>
        <v>3.2290048005802478E-2</v>
      </c>
      <c r="M842" s="23">
        <f t="shared" si="1722"/>
        <v>3.7863215550350986E-2</v>
      </c>
      <c r="N842" s="23">
        <f t="shared" si="1723"/>
        <v>7.9191161521270689E-2</v>
      </c>
      <c r="O842" s="23">
        <f t="shared" si="1724"/>
        <v>8.3732546890482248E-2</v>
      </c>
      <c r="P842" s="40">
        <f t="shared" si="1658"/>
        <v>0.62361019070529777</v>
      </c>
      <c r="Q842" s="40">
        <f t="shared" ref="Q842" si="1739">MAX(0.25,SLOPE(M807:M842,$I807:$I842))</f>
        <v>0.77662803786090318</v>
      </c>
      <c r="R842" s="40">
        <f t="shared" ref="R842:S842" si="1740">SLOPE(N807:N842,$I807:$I842)</f>
        <v>1.3786421565864588</v>
      </c>
      <c r="S842" s="40">
        <f t="shared" si="1740"/>
        <v>1.2671457669947561</v>
      </c>
      <c r="T842" s="29">
        <f t="shared" si="1732"/>
        <v>-1.2635898590884979E-2</v>
      </c>
      <c r="U842" s="43"/>
      <c r="V842" s="23">
        <f>'Conservative Formula 2025'!M842-J842</f>
        <v>2.3421379641732069E-2</v>
      </c>
      <c r="W842" s="23">
        <f>'Conservative Formula 2025'!N842-J842</f>
        <v>2.7931415756554993E-2</v>
      </c>
      <c r="X842" s="40">
        <f t="shared" si="1661"/>
        <v>0.70650228225166811</v>
      </c>
      <c r="Y842" s="40">
        <f t="shared" si="1662"/>
        <v>1.458605015304967</v>
      </c>
      <c r="Z842" s="29">
        <f t="shared" si="1729"/>
        <v>1.3695128245968913E-2</v>
      </c>
      <c r="AA842" s="6"/>
    </row>
    <row r="843" spans="1:27" x14ac:dyDescent="0.2">
      <c r="A843" s="24">
        <v>36160</v>
      </c>
      <c r="B843" s="4">
        <v>2.4831104915825186E-2</v>
      </c>
      <c r="C843" s="4">
        <v>2.3602773922255738E-2</v>
      </c>
      <c r="D843" s="4">
        <v>4.1555148288429988E-2</v>
      </c>
      <c r="E843" s="4">
        <v>4.0179703811633161E-2</v>
      </c>
      <c r="F843" s="4">
        <v>4.8620034558391145E-2</v>
      </c>
      <c r="G843" s="4">
        <v>0.12029892084690386</v>
      </c>
      <c r="I843" s="4">
        <v>6.1600000000000002E-2</v>
      </c>
      <c r="J843" s="4">
        <v>3.8E-3</v>
      </c>
      <c r="L843" s="23">
        <f t="shared" si="1721"/>
        <v>2.1031104915825185E-2</v>
      </c>
      <c r="M843" s="23">
        <f t="shared" si="1722"/>
        <v>3.6379703811633163E-2</v>
      </c>
      <c r="N843" s="23">
        <f t="shared" si="1723"/>
        <v>3.775514828842999E-2</v>
      </c>
      <c r="O843" s="23">
        <f t="shared" si="1724"/>
        <v>0.11649892084690386</v>
      </c>
      <c r="P843" s="40">
        <f t="shared" si="1658"/>
        <v>0.61164036645741005</v>
      </c>
      <c r="Q843" s="40">
        <f t="shared" ref="Q843" si="1741">MAX(0.25,SLOPE(M808:M843,$I808:$I843))</f>
        <v>0.76928709568286557</v>
      </c>
      <c r="R843" s="40">
        <f t="shared" ref="R843:S843" si="1742">SLOPE(N808:N843,$I808:$I843)</f>
        <v>1.3634784900427808</v>
      </c>
      <c r="S843" s="40">
        <f t="shared" si="1742"/>
        <v>1.2891105637473093</v>
      </c>
      <c r="T843" s="29">
        <f t="shared" si="1732"/>
        <v>-1.9377947701713492E-2</v>
      </c>
      <c r="U843" s="43"/>
      <c r="V843" s="23">
        <f>'Conservative Formula 2025'!M843-J843</f>
        <v>3.2890761281292119E-2</v>
      </c>
      <c r="W843" s="23">
        <f>'Conservative Formula 2025'!N843-J843</f>
        <v>6.0743218248088288E-2</v>
      </c>
      <c r="X843" s="40">
        <f t="shared" si="1661"/>
        <v>0.69967178883797587</v>
      </c>
      <c r="Y843" s="40">
        <f t="shared" si="1662"/>
        <v>1.4542299299326162</v>
      </c>
      <c r="Z843" s="29">
        <f t="shared" si="1729"/>
        <v>4.9096253079415897E-3</v>
      </c>
      <c r="AA843" s="6"/>
    </row>
    <row r="844" spans="1:27" x14ac:dyDescent="0.2">
      <c r="A844" s="24">
        <v>36189</v>
      </c>
      <c r="B844" s="4">
        <v>-3.0097032966798332E-2</v>
      </c>
      <c r="C844" s="4">
        <v>-1.5358412675003708E-2</v>
      </c>
      <c r="D844" s="4">
        <v>6.0331250512309698E-2</v>
      </c>
      <c r="E844" s="4">
        <v>-2.3359680222376333E-2</v>
      </c>
      <c r="F844" s="4">
        <v>3.4546140911372092E-2</v>
      </c>
      <c r="G844" s="4">
        <v>0.11761135572648795</v>
      </c>
      <c r="I844" s="4">
        <v>3.5000000000000003E-2</v>
      </c>
      <c r="J844" s="4">
        <v>3.4999999999999996E-3</v>
      </c>
      <c r="L844" s="23">
        <f t="shared" si="1721"/>
        <v>-3.3597032966798335E-2</v>
      </c>
      <c r="M844" s="23">
        <f t="shared" si="1722"/>
        <v>-2.6859680222376333E-2</v>
      </c>
      <c r="N844" s="23">
        <f t="shared" si="1723"/>
        <v>5.6831250512309694E-2</v>
      </c>
      <c r="O844" s="23">
        <f t="shared" si="1724"/>
        <v>0.11411135572648795</v>
      </c>
      <c r="P844" s="40">
        <f t="shared" si="1658"/>
        <v>0.59945228907866333</v>
      </c>
      <c r="Q844" s="40">
        <f t="shared" ref="Q844" si="1743">MAX(0.25,SLOPE(M809:M844,$I809:$I844))</f>
        <v>0.7562252385231738</v>
      </c>
      <c r="R844" s="40">
        <f t="shared" ref="R844:S844" si="1744">SLOPE(N809:N844,$I809:$I844)</f>
        <v>1.3702224244320893</v>
      </c>
      <c r="S844" s="40">
        <f t="shared" si="1744"/>
        <v>1.3064193036412242</v>
      </c>
      <c r="T844" s="29">
        <f t="shared" si="1732"/>
        <v>-0.11002247149411051</v>
      </c>
      <c r="U844" s="43"/>
      <c r="V844" s="23">
        <f>'Conservative Formula 2025'!M844-J844</f>
        <v>-2.4441994497844729E-2</v>
      </c>
      <c r="W844" s="23">
        <f>'Conservative Formula 2025'!N844-J844</f>
        <v>-2.3367750144627716E-2</v>
      </c>
      <c r="X844" s="40">
        <f t="shared" si="1661"/>
        <v>0.68800218544682468</v>
      </c>
      <c r="Y844" s="40">
        <f t="shared" si="1662"/>
        <v>1.44357598427468</v>
      </c>
      <c r="Z844" s="29">
        <f t="shared" si="1729"/>
        <v>-1.8864700459197969E-2</v>
      </c>
      <c r="AA844" s="6"/>
    </row>
    <row r="845" spans="1:27" x14ac:dyDescent="0.2">
      <c r="A845" s="24">
        <v>36217</v>
      </c>
      <c r="B845" s="4">
        <v>-4.332822553502691E-2</v>
      </c>
      <c r="C845" s="4">
        <v>-6.669878303396537E-2</v>
      </c>
      <c r="D845" s="4">
        <v>-9.0734500708324783E-2</v>
      </c>
      <c r="E845" s="4">
        <v>-1.3817879172867475E-2</v>
      </c>
      <c r="F845" s="4">
        <v>-1.1426265462150975E-2</v>
      </c>
      <c r="G845" s="4">
        <v>-8.2938814853998233E-2</v>
      </c>
      <c r="I845" s="4">
        <v>-4.0800000000000003E-2</v>
      </c>
      <c r="J845" s="4">
        <v>3.4999999999999996E-3</v>
      </c>
      <c r="L845" s="23">
        <f t="shared" si="1721"/>
        <v>-4.6828225535026913E-2</v>
      </c>
      <c r="M845" s="23">
        <f t="shared" si="1722"/>
        <v>-1.7317879172867475E-2</v>
      </c>
      <c r="N845" s="23">
        <f t="shared" si="1723"/>
        <v>-9.4234500708324787E-2</v>
      </c>
      <c r="O845" s="23">
        <f t="shared" si="1724"/>
        <v>-8.6438814853998236E-2</v>
      </c>
      <c r="P845" s="40">
        <f t="shared" si="1658"/>
        <v>0.61623644269690914</v>
      </c>
      <c r="Q845" s="40">
        <f t="shared" ref="Q845" si="1745">MAX(0.25,SLOPE(M810:M845,$I810:$I845))</f>
        <v>0.74810512064705748</v>
      </c>
      <c r="R845" s="40">
        <f t="shared" ref="R845:S845" si="1746">SLOPE(N810:N845,$I810:$I845)</f>
        <v>1.3846640252115876</v>
      </c>
      <c r="S845" s="40">
        <f t="shared" si="1746"/>
        <v>1.327503386768744</v>
      </c>
      <c r="T845" s="29">
        <f t="shared" si="1732"/>
        <v>1.6959521752110927E-2</v>
      </c>
      <c r="U845" s="43"/>
      <c r="V845" s="23">
        <f>'Conservative Formula 2025'!M845-J845</f>
        <v>-2.3456595606922866E-2</v>
      </c>
      <c r="W845" s="23">
        <f>'Conservative Formula 2025'!N845-J845</f>
        <v>-7.7217760171890359E-2</v>
      </c>
      <c r="X845" s="40">
        <f t="shared" si="1661"/>
        <v>0.68556773586858255</v>
      </c>
      <c r="Y845" s="40">
        <f t="shared" si="1662"/>
        <v>1.441835755797821</v>
      </c>
      <c r="Z845" s="29">
        <f t="shared" si="1729"/>
        <v>1.9396829468864681E-2</v>
      </c>
      <c r="AA845" s="6"/>
    </row>
    <row r="846" spans="1:27" x14ac:dyDescent="0.2">
      <c r="A846" s="24">
        <v>36250</v>
      </c>
      <c r="B846" s="4">
        <v>-2.7565791314172361E-2</v>
      </c>
      <c r="C846" s="4">
        <v>-8.8788373535598764E-3</v>
      </c>
      <c r="D846" s="4">
        <v>-1.2420025952391223E-2</v>
      </c>
      <c r="E846" s="4">
        <v>1.7792980913254208E-2</v>
      </c>
      <c r="F846" s="4">
        <v>1.5349166133425962E-2</v>
      </c>
      <c r="G846" s="4">
        <v>8.966022295635856E-2</v>
      </c>
      <c r="I846" s="4">
        <v>3.4500000000000003E-2</v>
      </c>
      <c r="J846" s="4">
        <v>4.3E-3</v>
      </c>
      <c r="L846" s="23">
        <f t="shared" si="1721"/>
        <v>-3.1865791314172359E-2</v>
      </c>
      <c r="M846" s="23">
        <f t="shared" si="1722"/>
        <v>1.3492980913254208E-2</v>
      </c>
      <c r="N846" s="23">
        <f t="shared" si="1723"/>
        <v>-1.6720025952391221E-2</v>
      </c>
      <c r="O846" s="23">
        <f t="shared" si="1724"/>
        <v>8.5360222956358561E-2</v>
      </c>
      <c r="P846" s="40">
        <f t="shared" si="1658"/>
        <v>0.60474668071011262</v>
      </c>
      <c r="Q846" s="40">
        <f t="shared" ref="Q846" si="1747">MAX(0.25,SLOPE(M811:M846,$I811:$I846))</f>
        <v>0.74429357039328958</v>
      </c>
      <c r="R846" s="40">
        <f t="shared" ref="R846:S846" si="1748">SLOPE(N811:N846,$I811:$I846)</f>
        <v>1.37635627364427</v>
      </c>
      <c r="S846" s="40">
        <f t="shared" si="1748"/>
        <v>1.3357967586322463</v>
      </c>
      <c r="T846" s="29">
        <f t="shared" si="1732"/>
        <v>-4.2950147349503268E-2</v>
      </c>
      <c r="U846" s="43"/>
      <c r="V846" s="23">
        <f>'Conservative Formula 2025'!M846-J846</f>
        <v>-1.3031649396636731E-2</v>
      </c>
      <c r="W846" s="23">
        <f>'Conservative Formula 2025'!N846-J846</f>
        <v>1.60185662339489E-2</v>
      </c>
      <c r="X846" s="40">
        <f t="shared" si="1661"/>
        <v>0.67734691384969836</v>
      </c>
      <c r="Y846" s="40">
        <f t="shared" si="1662"/>
        <v>1.4407555763515039</v>
      </c>
      <c r="Z846" s="29">
        <f t="shared" si="1729"/>
        <v>-3.0118392348655081E-2</v>
      </c>
      <c r="AA846" s="6"/>
    </row>
    <row r="847" spans="1:27" x14ac:dyDescent="0.2">
      <c r="A847" s="24">
        <v>36280</v>
      </c>
      <c r="B847" s="4">
        <v>6.0689393852011886E-2</v>
      </c>
      <c r="C847" s="4">
        <v>0.11554139950392117</v>
      </c>
      <c r="D847" s="4">
        <v>9.9730194373705894E-2</v>
      </c>
      <c r="E847" s="4">
        <v>5.3223084104547569E-2</v>
      </c>
      <c r="F847" s="4">
        <v>4.1858647835631091E-2</v>
      </c>
      <c r="G847" s="4">
        <v>1.697096493774497E-2</v>
      </c>
      <c r="I847" s="4">
        <v>4.3299999999999998E-2</v>
      </c>
      <c r="J847" s="4">
        <v>3.7000000000000002E-3</v>
      </c>
      <c r="L847" s="23">
        <f t="shared" si="1721"/>
        <v>5.6989393852011884E-2</v>
      </c>
      <c r="M847" s="23">
        <f t="shared" si="1722"/>
        <v>4.9523084104547567E-2</v>
      </c>
      <c r="N847" s="23">
        <f t="shared" si="1723"/>
        <v>9.6030194373705899E-2</v>
      </c>
      <c r="O847" s="23">
        <f t="shared" si="1724"/>
        <v>1.327096493774497E-2</v>
      </c>
      <c r="P847" s="40">
        <f t="shared" si="1658"/>
        <v>0.61449946754386098</v>
      </c>
      <c r="Q847" s="40">
        <f t="shared" ref="Q847" si="1749">MAX(0.25,SLOPE(M812:M847,$I812:$I847))</f>
        <v>0.75001703549778787</v>
      </c>
      <c r="R847" s="40">
        <f t="shared" ref="R847:S847" si="1750">SLOPE(N812:N847,$I812:$I847)</f>
        <v>1.390515581079272</v>
      </c>
      <c r="S847" s="40">
        <f t="shared" si="1750"/>
        <v>1.3208576144134345</v>
      </c>
      <c r="T847" s="29">
        <f t="shared" si="1732"/>
        <v>4.0533822545471748E-2</v>
      </c>
      <c r="U847" s="43"/>
      <c r="V847" s="23">
        <f>'Conservative Formula 2025'!M847-J847</f>
        <v>6.7141349999999364E-2</v>
      </c>
      <c r="W847" s="23">
        <f>'Conservative Formula 2025'!N847-J847</f>
        <v>0.10568913428731012</v>
      </c>
      <c r="X847" s="40">
        <f t="shared" si="1661"/>
        <v>0.69077592428007673</v>
      </c>
      <c r="Y847" s="40">
        <f t="shared" si="1662"/>
        <v>1.4584366624938481</v>
      </c>
      <c r="Z847" s="29">
        <f t="shared" si="1729"/>
        <v>2.576727998783053E-2</v>
      </c>
      <c r="AA847" s="6"/>
    </row>
    <row r="848" spans="1:27" x14ac:dyDescent="0.2">
      <c r="A848" s="24">
        <v>36311</v>
      </c>
      <c r="B848" s="4">
        <v>2.6136364006956736E-2</v>
      </c>
      <c r="C848" s="4">
        <v>4.31022869768658E-2</v>
      </c>
      <c r="D848" s="4">
        <v>5.0891647605723733E-2</v>
      </c>
      <c r="E848" s="4">
        <v>-2.0271504219228853E-2</v>
      </c>
      <c r="F848" s="4">
        <v>-1.5934734069475542E-2</v>
      </c>
      <c r="G848" s="4">
        <v>-2.599644301308901E-2</v>
      </c>
      <c r="I848" s="4">
        <v>-2.46E-2</v>
      </c>
      <c r="J848" s="4">
        <v>3.4000000000000002E-3</v>
      </c>
      <c r="L848" s="23">
        <f t="shared" si="1721"/>
        <v>2.2736364006956736E-2</v>
      </c>
      <c r="M848" s="23">
        <f t="shared" si="1722"/>
        <v>-2.3671504219228853E-2</v>
      </c>
      <c r="N848" s="23">
        <f t="shared" si="1723"/>
        <v>4.7491647605723733E-2</v>
      </c>
      <c r="O848" s="23">
        <f t="shared" si="1724"/>
        <v>-2.939644301308901E-2</v>
      </c>
      <c r="P848" s="40">
        <f t="shared" si="1658"/>
        <v>0.59756019566379726</v>
      </c>
      <c r="Q848" s="40">
        <f t="shared" ref="Q848" si="1751">MAX(0.25,SLOPE(M813:M848,$I813:$I848))</f>
        <v>0.75417771725320759</v>
      </c>
      <c r="R848" s="40">
        <f t="shared" ref="R848:S848" si="1752">SLOPE(N813:N848,$I813:$I848)</f>
        <v>1.3373068931355756</v>
      </c>
      <c r="S848" s="40">
        <f t="shared" si="1752"/>
        <v>1.3184964639944987</v>
      </c>
      <c r="T848" s="29">
        <f t="shared" si="1732"/>
        <v>-3.2299447635361824E-3</v>
      </c>
      <c r="U848" s="43"/>
      <c r="V848" s="23">
        <f>'Conservative Formula 2025'!M848-J848</f>
        <v>-3.4480267403756287E-3</v>
      </c>
      <c r="W848" s="23">
        <f>'Conservative Formula 2025'!N848-J848</f>
        <v>3.1124417092069548E-2</v>
      </c>
      <c r="X848" s="40">
        <f t="shared" si="1661"/>
        <v>0.68685369968236709</v>
      </c>
      <c r="Y848" s="40">
        <f t="shared" si="1662"/>
        <v>1.4194050587040314</v>
      </c>
      <c r="Z848" s="29">
        <f t="shared" si="1729"/>
        <v>-2.6332472428967978E-2</v>
      </c>
      <c r="AA848" s="6"/>
    </row>
    <row r="849" spans="1:27" x14ac:dyDescent="0.2">
      <c r="A849" s="24">
        <v>36341</v>
      </c>
      <c r="B849" s="4">
        <v>3.8805748480150948E-2</v>
      </c>
      <c r="C849" s="4">
        <v>5.1230364180103738E-2</v>
      </c>
      <c r="D849" s="4">
        <v>7.8751159038333407E-2</v>
      </c>
      <c r="E849" s="4">
        <v>2.3462314655248617E-2</v>
      </c>
      <c r="F849" s="4">
        <v>4.7116399903075923E-2</v>
      </c>
      <c r="G849" s="4">
        <v>8.81047880157797E-2</v>
      </c>
      <c r="I849" s="4">
        <v>4.7699999999999992E-2</v>
      </c>
      <c r="J849" s="4">
        <v>4.0000000000000001E-3</v>
      </c>
      <c r="L849" s="23">
        <f t="shared" si="1721"/>
        <v>3.4805748480150944E-2</v>
      </c>
      <c r="M849" s="23">
        <f t="shared" si="1722"/>
        <v>1.9462314655248617E-2</v>
      </c>
      <c r="N849" s="23">
        <f t="shared" si="1723"/>
        <v>7.4751159038333403E-2</v>
      </c>
      <c r="O849" s="23">
        <f t="shared" si="1724"/>
        <v>8.4104788015779697E-2</v>
      </c>
      <c r="P849" s="40">
        <f t="shared" si="1658"/>
        <v>0.59895463095540868</v>
      </c>
      <c r="Q849" s="40">
        <f t="shared" ref="Q849" si="1753">MAX(0.25,SLOPE(M814:M849,$I814:$I849))</f>
        <v>0.7550759331783824</v>
      </c>
      <c r="R849" s="40">
        <f t="shared" ref="R849:S849" si="1754">SLOPE(N814:N849,$I814:$I849)</f>
        <v>1.3322660668378861</v>
      </c>
      <c r="S849" s="40">
        <f t="shared" si="1754"/>
        <v>1.3186886715129762</v>
      </c>
      <c r="T849" s="29">
        <f t="shared" si="1732"/>
        <v>-1.7816378493635682E-2</v>
      </c>
      <c r="U849" s="43"/>
      <c r="V849" s="23">
        <f>'Conservative Formula 2025'!M849-J849</f>
        <v>3.9566629706468993E-3</v>
      </c>
      <c r="W849" s="23">
        <f>'Conservative Formula 2025'!N849-J849</f>
        <v>1.2755672255351461E-2</v>
      </c>
      <c r="X849" s="40">
        <f t="shared" si="1661"/>
        <v>0.68281153985370713</v>
      </c>
      <c r="Y849" s="40">
        <f t="shared" si="1662"/>
        <v>1.3941729751341077</v>
      </c>
      <c r="Z849" s="29">
        <f t="shared" si="1729"/>
        <v>-3.2260714511842562E-3</v>
      </c>
      <c r="AA849" s="6"/>
    </row>
    <row r="850" spans="1:27" x14ac:dyDescent="0.2">
      <c r="A850" s="24">
        <v>36371</v>
      </c>
      <c r="B850" s="4">
        <v>1.156267415271417E-3</v>
      </c>
      <c r="C850" s="4">
        <v>-1.1185722475547166E-2</v>
      </c>
      <c r="D850" s="4">
        <v>-7.1948824598361272E-3</v>
      </c>
      <c r="E850" s="4">
        <v>-1.722294343967723E-2</v>
      </c>
      <c r="F850" s="4">
        <v>-4.879965245118123E-2</v>
      </c>
      <c r="G850" s="4">
        <v>-1.873175626754775E-2</v>
      </c>
      <c r="I850" s="4">
        <v>-3.49E-2</v>
      </c>
      <c r="J850" s="4">
        <v>3.8E-3</v>
      </c>
      <c r="L850" s="23">
        <f t="shared" si="1721"/>
        <v>-2.643732584728583E-3</v>
      </c>
      <c r="M850" s="23">
        <f t="shared" si="1722"/>
        <v>-2.1022943439677231E-2</v>
      </c>
      <c r="N850" s="23">
        <f t="shared" si="1723"/>
        <v>-1.0994882459836127E-2</v>
      </c>
      <c r="O850" s="23">
        <f t="shared" si="1724"/>
        <v>-2.2531756267547751E-2</v>
      </c>
      <c r="P850" s="40">
        <f t="shared" si="1658"/>
        <v>0.58953197031241178</v>
      </c>
      <c r="Q850" s="40">
        <f t="shared" ref="Q850" si="1755">MAX(0.25,SLOPE(M815:M850,$I815:$I850))</f>
        <v>0.7505119432606806</v>
      </c>
      <c r="R850" s="40">
        <f t="shared" ref="R850:S850" si="1756">SLOPE(N815:N850,$I815:$I850)</f>
        <v>1.263402035934887</v>
      </c>
      <c r="S850" s="40">
        <f t="shared" si="1756"/>
        <v>1.3016255051566059</v>
      </c>
      <c r="T850" s="29">
        <f t="shared" si="1732"/>
        <v>-3.4584074620666524E-3</v>
      </c>
      <c r="U850" s="43"/>
      <c r="V850" s="23">
        <f>'Conservative Formula 2025'!M850-J850</f>
        <v>-1.9621094605126819E-2</v>
      </c>
      <c r="W850" s="23">
        <f>'Conservative Formula 2025'!N850-J850</f>
        <v>-6.2755726870223877E-2</v>
      </c>
      <c r="X850" s="40">
        <f t="shared" si="1661"/>
        <v>0.68134488852347619</v>
      </c>
      <c r="Y850" s="40">
        <f t="shared" si="1662"/>
        <v>1.376612416622655</v>
      </c>
      <c r="Z850" s="29">
        <f t="shared" si="1729"/>
        <v>1.6277130387782768E-2</v>
      </c>
      <c r="AA850" s="6"/>
    </row>
    <row r="851" spans="1:27" x14ac:dyDescent="0.2">
      <c r="A851" s="24">
        <v>36403</v>
      </c>
      <c r="B851" s="4">
        <v>-3.5037009271997155E-2</v>
      </c>
      <c r="C851" s="4">
        <v>-4.7487939150722913E-2</v>
      </c>
      <c r="D851" s="4">
        <v>-1.4709601008500495E-2</v>
      </c>
      <c r="E851" s="4">
        <v>-2.1687184553127015E-2</v>
      </c>
      <c r="F851" s="4">
        <v>-2.5803822369706908E-2</v>
      </c>
      <c r="G851" s="4">
        <v>2.9004040980903589E-2</v>
      </c>
      <c r="I851" s="4">
        <v>-1.38E-2</v>
      </c>
      <c r="J851" s="4">
        <v>3.9000000000000003E-3</v>
      </c>
      <c r="L851" s="23">
        <f t="shared" si="1721"/>
        <v>-3.8937009271997156E-2</v>
      </c>
      <c r="M851" s="23">
        <f t="shared" si="1722"/>
        <v>-2.5587184553127015E-2</v>
      </c>
      <c r="N851" s="23">
        <f t="shared" si="1723"/>
        <v>-1.8609601008500495E-2</v>
      </c>
      <c r="O851" s="23">
        <f t="shared" si="1724"/>
        <v>2.5104040980903589E-2</v>
      </c>
      <c r="P851" s="40">
        <f t="shared" si="1658"/>
        <v>0.59946059595873946</v>
      </c>
      <c r="Q851" s="40">
        <f t="shared" ref="Q851" si="1757">MAX(0.25,SLOPE(M816:M851,$I816:$I851))</f>
        <v>0.75815399610593415</v>
      </c>
      <c r="R851" s="40">
        <f t="shared" ref="R851:S851" si="1758">SLOPE(N816:N851,$I816:$I851)</f>
        <v>1.2526288741409723</v>
      </c>
      <c r="S851" s="40">
        <f t="shared" si="1758"/>
        <v>1.2853355750304416</v>
      </c>
      <c r="T851" s="29">
        <f t="shared" si="1732"/>
        <v>-5.2348614968096743E-2</v>
      </c>
      <c r="U851" s="43"/>
      <c r="V851" s="23">
        <f>'Conservative Formula 2025'!M851-J851</f>
        <v>-3.9911861118858902E-2</v>
      </c>
      <c r="W851" s="23">
        <f>'Conservative Formula 2025'!N851-J851</f>
        <v>-7.5368451404446798E-2</v>
      </c>
      <c r="X851" s="40">
        <f t="shared" si="1661"/>
        <v>0.69136553377426957</v>
      </c>
      <c r="Y851" s="40">
        <f t="shared" si="1662"/>
        <v>1.3838629071627071</v>
      </c>
      <c r="Z851" s="29">
        <f t="shared" si="1729"/>
        <v>-3.8288424344685157E-3</v>
      </c>
      <c r="AA851" s="6"/>
    </row>
    <row r="852" spans="1:27" x14ac:dyDescent="0.2">
      <c r="A852" s="24">
        <v>36433</v>
      </c>
      <c r="B852" s="4">
        <v>-1.3421737824862667E-2</v>
      </c>
      <c r="C852" s="4">
        <v>-2.9226225366053571E-2</v>
      </c>
      <c r="D852" s="4">
        <v>8.8464666653786939E-3</v>
      </c>
      <c r="E852" s="4">
        <v>-2.4072535498487091E-2</v>
      </c>
      <c r="F852" s="4">
        <v>-4.5306582863549383E-2</v>
      </c>
      <c r="G852" s="4">
        <v>-8.0571443084969108E-3</v>
      </c>
      <c r="I852" s="4">
        <v>-2.7900000000000001E-2</v>
      </c>
      <c r="J852" s="4">
        <v>3.9000000000000003E-3</v>
      </c>
      <c r="L852" s="23">
        <f t="shared" si="1721"/>
        <v>-1.7321737824862668E-2</v>
      </c>
      <c r="M852" s="23">
        <f t="shared" si="1722"/>
        <v>-2.7972535498487092E-2</v>
      </c>
      <c r="N852" s="23">
        <f t="shared" si="1723"/>
        <v>4.9464666653786932E-3</v>
      </c>
      <c r="O852" s="23">
        <f t="shared" si="1724"/>
        <v>-1.1957144308496911E-2</v>
      </c>
      <c r="P852" s="40">
        <f t="shared" si="1658"/>
        <v>0.60445067963791854</v>
      </c>
      <c r="Q852" s="40">
        <f t="shared" ref="Q852" si="1759">MAX(0.25,SLOPE(M817:M852,$I817:$I852))</f>
        <v>0.7594554193742058</v>
      </c>
      <c r="R852" s="40">
        <f t="shared" ref="R852:S852" si="1760">SLOPE(N817:N852,$I817:$I852)</f>
        <v>1.2310885476725095</v>
      </c>
      <c r="S852" s="40">
        <f t="shared" si="1760"/>
        <v>1.2674471169173438</v>
      </c>
      <c r="T852" s="29">
        <f t="shared" si="1732"/>
        <v>-3.0218626452449226E-2</v>
      </c>
      <c r="U852" s="43"/>
      <c r="V852" s="23">
        <f>'Conservative Formula 2025'!M852-J852</f>
        <v>-3.4294438503105415E-2</v>
      </c>
      <c r="W852" s="23">
        <f>'Conservative Formula 2025'!N852-J852</f>
        <v>-3.7460164911893731E-2</v>
      </c>
      <c r="X852" s="40">
        <f t="shared" si="1661"/>
        <v>0.69436742468762036</v>
      </c>
      <c r="Y852" s="40">
        <f t="shared" si="1662"/>
        <v>1.3714733960549874</v>
      </c>
      <c r="Z852" s="29">
        <f t="shared" si="1729"/>
        <v>-2.2534642420938691E-2</v>
      </c>
      <c r="AA852" s="6"/>
    </row>
    <row r="853" spans="1:27" x14ac:dyDescent="0.2">
      <c r="A853" s="24">
        <v>36462</v>
      </c>
      <c r="B853" s="4">
        <v>-8.8005516030806863E-3</v>
      </c>
      <c r="C853" s="4">
        <v>-1.9990214266033868E-2</v>
      </c>
      <c r="D853" s="4">
        <v>-1.0557066719312225E-2</v>
      </c>
      <c r="E853" s="4">
        <v>7.2369640063479013E-2</v>
      </c>
      <c r="F853" s="4">
        <v>6.6130566820975956E-2</v>
      </c>
      <c r="G853" s="4">
        <v>6.1924685031489624E-2</v>
      </c>
      <c r="I853" s="4">
        <v>6.1200000000000004E-2</v>
      </c>
      <c r="J853" s="4">
        <v>3.9000000000000003E-3</v>
      </c>
      <c r="L853" s="23">
        <f t="shared" si="1721"/>
        <v>-1.2700551603080687E-2</v>
      </c>
      <c r="M853" s="23">
        <f t="shared" si="1722"/>
        <v>6.8469640063479012E-2</v>
      </c>
      <c r="N853" s="23">
        <f t="shared" si="1723"/>
        <v>-1.4457066719312225E-2</v>
      </c>
      <c r="O853" s="23">
        <f t="shared" si="1724"/>
        <v>5.8024685031489623E-2</v>
      </c>
      <c r="P853" s="40">
        <f t="shared" si="1658"/>
        <v>0.57823334418459393</v>
      </c>
      <c r="Q853" s="40">
        <f t="shared" ref="Q853" si="1761">MAX(0.25,SLOPE(M818:M853,$I818:$I853))</f>
        <v>0.77139447146956774</v>
      </c>
      <c r="R853" s="40">
        <f t="shared" ref="R853:S853" si="1762">SLOPE(N818:N853,$I818:$I853)</f>
        <v>1.1875332307167761</v>
      </c>
      <c r="S853" s="40">
        <f t="shared" si="1762"/>
        <v>1.2549627301661384</v>
      </c>
      <c r="T853" s="29">
        <f t="shared" si="1732"/>
        <v>1.7553536928794057E-2</v>
      </c>
      <c r="U853" s="43"/>
      <c r="V853" s="23">
        <f>'Conservative Formula 2025'!M853-J853</f>
        <v>3.4827999110156563E-2</v>
      </c>
      <c r="W853" s="23">
        <f>'Conservative Formula 2025'!N853-J853</f>
        <v>-2.8087938097379514E-2</v>
      </c>
      <c r="X853" s="40">
        <f t="shared" si="1661"/>
        <v>0.69265892867857892</v>
      </c>
      <c r="Y853" s="40">
        <f t="shared" si="1662"/>
        <v>1.3194089905389574</v>
      </c>
      <c r="Z853" s="29">
        <f t="shared" si="1729"/>
        <v>7.0638000462560802E-2</v>
      </c>
      <c r="AA853" s="6"/>
    </row>
    <row r="854" spans="1:27" x14ac:dyDescent="0.2">
      <c r="A854" s="24">
        <v>36494</v>
      </c>
      <c r="B854" s="4">
        <v>6.2990502392779035E-5</v>
      </c>
      <c r="C854" s="4">
        <v>1.1994491468256818E-2</v>
      </c>
      <c r="D854" s="4">
        <v>0.15736540992743175</v>
      </c>
      <c r="E854" s="4">
        <v>-1.7934016443940326E-2</v>
      </c>
      <c r="F854" s="4">
        <v>1.7992481454328857E-2</v>
      </c>
      <c r="G854" s="4">
        <v>8.450326336784908E-2</v>
      </c>
      <c r="I854" s="4">
        <v>3.3700000000000001E-2</v>
      </c>
      <c r="J854" s="4">
        <v>3.5999999999999999E-3</v>
      </c>
      <c r="L854" s="23">
        <f t="shared" si="1721"/>
        <v>-3.5370094976072209E-3</v>
      </c>
      <c r="M854" s="23">
        <f t="shared" si="1722"/>
        <v>-2.1534016443940325E-2</v>
      </c>
      <c r="N854" s="23">
        <f t="shared" si="1723"/>
        <v>0.15376540992743176</v>
      </c>
      <c r="O854" s="23">
        <f t="shared" si="1724"/>
        <v>8.0903263367849074E-2</v>
      </c>
      <c r="P854" s="40">
        <f t="shared" si="1658"/>
        <v>0.56742313961898905</v>
      </c>
      <c r="Q854" s="40">
        <f t="shared" ref="Q854" si="1763">MAX(0.25,SLOPE(M819:M854,$I819:$I854))</f>
        <v>0.75515030206292388</v>
      </c>
      <c r="R854" s="40">
        <f t="shared" ref="R854:S854" si="1764">SLOPE(N819:N854,$I819:$I854)</f>
        <v>1.2339735019298455</v>
      </c>
      <c r="S854" s="40">
        <f t="shared" si="1764"/>
        <v>1.2612601342400505</v>
      </c>
      <c r="T854" s="29">
        <f t="shared" si="1732"/>
        <v>-0.11399116379893742</v>
      </c>
      <c r="U854" s="43"/>
      <c r="V854" s="23">
        <f>'Conservative Formula 2025'!M854-J854</f>
        <v>-1.4024633861222609E-2</v>
      </c>
      <c r="W854" s="23">
        <f>'Conservative Formula 2025'!N854-J854</f>
        <v>4.767953213928338E-2</v>
      </c>
      <c r="X854" s="40">
        <f t="shared" si="1661"/>
        <v>0.68053256891473179</v>
      </c>
      <c r="Y854" s="40">
        <f t="shared" si="1662"/>
        <v>1.3086521431544405</v>
      </c>
      <c r="Z854" s="29">
        <f t="shared" si="1729"/>
        <v>-5.6384569531973197E-2</v>
      </c>
      <c r="AA854" s="6"/>
    </row>
    <row r="855" spans="1:27" x14ac:dyDescent="0.2">
      <c r="A855" s="24">
        <v>36525</v>
      </c>
      <c r="B855" s="4">
        <v>-8.1706241882699704E-3</v>
      </c>
      <c r="C855" s="4">
        <v>3.5056302736121259E-2</v>
      </c>
      <c r="D855" s="4">
        <v>0.16783619773212788</v>
      </c>
      <c r="E855" s="4">
        <v>1.212482672265236E-2</v>
      </c>
      <c r="F855" s="4">
        <v>1.4298684538220918E-3</v>
      </c>
      <c r="G855" s="4">
        <v>0.20040788135237642</v>
      </c>
      <c r="I855" s="4">
        <v>7.7199999999999991E-2</v>
      </c>
      <c r="J855" s="4">
        <v>4.4000000000000003E-3</v>
      </c>
      <c r="L855" s="23">
        <f t="shared" si="1721"/>
        <v>-1.2570624188269972E-2</v>
      </c>
      <c r="M855" s="23">
        <f t="shared" si="1722"/>
        <v>7.7248267226523596E-3</v>
      </c>
      <c r="N855" s="23">
        <f t="shared" si="1723"/>
        <v>0.16343619773212789</v>
      </c>
      <c r="O855" s="23">
        <f t="shared" si="1724"/>
        <v>0.19600788135237643</v>
      </c>
      <c r="P855" s="40">
        <f t="shared" si="1658"/>
        <v>0.54446025466983439</v>
      </c>
      <c r="Q855" s="40">
        <f t="shared" ref="Q855" si="1765">MAX(0.25,SLOPE(M820:M855,$I820:$I855))</f>
        <v>0.71904185178358149</v>
      </c>
      <c r="R855" s="40">
        <f t="shared" ref="R855:S855" si="1766">SLOPE(N820:N855,$I820:$I855)</f>
        <v>1.3005528611758983</v>
      </c>
      <c r="S855" s="40">
        <f t="shared" si="1766"/>
        <v>1.3242150269646447</v>
      </c>
      <c r="T855" s="29">
        <f t="shared" si="1732"/>
        <v>-0.14988891709921529</v>
      </c>
      <c r="U855" s="43"/>
      <c r="V855" s="23">
        <f>'Conservative Formula 2025'!M855-J855</f>
        <v>1.0033209536035773E-2</v>
      </c>
      <c r="W855" s="23">
        <f>'Conservative Formula 2025'!N855-J855</f>
        <v>4.464183057782907E-2</v>
      </c>
      <c r="X855" s="40">
        <f t="shared" si="1661"/>
        <v>0.65211404223509928</v>
      </c>
      <c r="Y855" s="40">
        <f t="shared" si="1662"/>
        <v>1.2900727145834325</v>
      </c>
      <c r="Z855" s="29">
        <f t="shared" si="1729"/>
        <v>-1.9369658695863712E-2</v>
      </c>
      <c r="AA855" s="6"/>
    </row>
    <row r="856" spans="1:27" x14ac:dyDescent="0.2">
      <c r="A856" s="24">
        <v>36556</v>
      </c>
      <c r="B856" s="4">
        <v>-4.6511698707477067E-2</v>
      </c>
      <c r="C856" s="4">
        <v>-3.5999090103696729E-2</v>
      </c>
      <c r="D856" s="4">
        <v>6.5978551171199218E-2</v>
      </c>
      <c r="E856" s="4">
        <v>-5.4654274597556118E-2</v>
      </c>
      <c r="F856" s="4">
        <v>-3.9479271865121235E-2</v>
      </c>
      <c r="G856" s="4">
        <v>-5.337221285100513E-2</v>
      </c>
      <c r="I856" s="4">
        <v>-4.7400000000000005E-2</v>
      </c>
      <c r="J856" s="4">
        <v>4.0999999999999995E-3</v>
      </c>
      <c r="L856" s="23">
        <f t="shared" si="1721"/>
        <v>-5.0611698707477067E-2</v>
      </c>
      <c r="M856" s="23">
        <f t="shared" si="1722"/>
        <v>-5.8754274597556118E-2</v>
      </c>
      <c r="N856" s="23">
        <f t="shared" si="1723"/>
        <v>6.1878551171199218E-2</v>
      </c>
      <c r="O856" s="23">
        <f t="shared" si="1724"/>
        <v>-5.7472212851005129E-2</v>
      </c>
      <c r="P856" s="40">
        <f t="shared" si="1658"/>
        <v>0.5624213750089111</v>
      </c>
      <c r="Q856" s="40">
        <f t="shared" ref="Q856" si="1767">MAX(0.25,SLOPE(M821:M856,$I821:$I856))</f>
        <v>0.73143522834113284</v>
      </c>
      <c r="R856" s="40">
        <f t="shared" ref="R856:S856" si="1768">SLOPE(N821:N856,$I821:$I856)</f>
        <v>1.2165552056606117</v>
      </c>
      <c r="S856" s="40">
        <f t="shared" si="1768"/>
        <v>1.323715776961395</v>
      </c>
      <c r="T856" s="29">
        <f t="shared" si="1732"/>
        <v>-8.9423572985215791E-2</v>
      </c>
      <c r="U856" s="43"/>
      <c r="V856" s="23">
        <f>'Conservative Formula 2025'!M856-J856</f>
        <v>-7.0097959945265131E-2</v>
      </c>
      <c r="W856" s="23">
        <f>'Conservative Formula 2025'!N856-J856</f>
        <v>-6.4775760000000293E-2</v>
      </c>
      <c r="X856" s="40">
        <f t="shared" si="1661"/>
        <v>0.6755434697756586</v>
      </c>
      <c r="Y856" s="40">
        <f t="shared" si="1662"/>
        <v>1.2865521031948046</v>
      </c>
      <c r="Z856" s="29">
        <f t="shared" si="1729"/>
        <v>-5.7282469525304545E-2</v>
      </c>
      <c r="AA856" s="6"/>
    </row>
    <row r="857" spans="1:27" x14ac:dyDescent="0.2">
      <c r="A857" s="24">
        <v>36585</v>
      </c>
      <c r="B857" s="4">
        <v>-1.8812974342474864E-2</v>
      </c>
      <c r="C857" s="4">
        <v>1.8602279634527541E-2</v>
      </c>
      <c r="D857" s="4">
        <v>0.29245774775119804</v>
      </c>
      <c r="E857" s="4">
        <v>-9.6014246625152455E-2</v>
      </c>
      <c r="F857" s="4">
        <v>-5.2066331924059295E-2</v>
      </c>
      <c r="G857" s="4">
        <v>0.15154531525874337</v>
      </c>
      <c r="I857" s="4">
        <v>2.4500000000000001E-2</v>
      </c>
      <c r="J857" s="4">
        <v>4.3E-3</v>
      </c>
      <c r="L857" s="23">
        <f t="shared" si="1721"/>
        <v>-2.3112974342474862E-2</v>
      </c>
      <c r="M857" s="23">
        <f t="shared" si="1722"/>
        <v>-0.10031424662515245</v>
      </c>
      <c r="N857" s="23">
        <f t="shared" si="1723"/>
        <v>0.28815774775119801</v>
      </c>
      <c r="O857" s="23">
        <f t="shared" si="1724"/>
        <v>0.14724531525874338</v>
      </c>
      <c r="P857" s="40">
        <f t="shared" si="1658"/>
        <v>0.56520815066335539</v>
      </c>
      <c r="Q857" s="40">
        <f t="shared" ref="Q857" si="1769">MAX(0.25,SLOPE(M822:M857,$I822:$I857))</f>
        <v>0.7235379696432388</v>
      </c>
      <c r="R857" s="40">
        <f t="shared" ref="R857:S857" si="1770">SLOPE(N822:N857,$I822:$I857)</f>
        <v>1.2321968973367443</v>
      </c>
      <c r="S857" s="40">
        <f t="shared" si="1770"/>
        <v>1.3241213159424849</v>
      </c>
      <c r="T857" s="29">
        <f t="shared" si="1732"/>
        <v>-0.26317132453439235</v>
      </c>
      <c r="U857" s="43"/>
      <c r="V857" s="23">
        <f>'Conservative Formula 2025'!M857-J857</f>
        <v>-7.8585881411946029E-2</v>
      </c>
      <c r="W857" s="23">
        <f>'Conservative Formula 2025'!N857-J857</f>
        <v>1.911878439212808E-2</v>
      </c>
      <c r="X857" s="40">
        <f t="shared" si="1661"/>
        <v>0.673877917873555</v>
      </c>
      <c r="Y857" s="40">
        <f t="shared" si="1662"/>
        <v>1.2868775588195662</v>
      </c>
      <c r="Z857" s="29">
        <f t="shared" si="1729"/>
        <v>-0.13119034815773009</v>
      </c>
      <c r="AA857" s="6"/>
    </row>
    <row r="858" spans="1:27" x14ac:dyDescent="0.2">
      <c r="A858" s="24">
        <v>36616</v>
      </c>
      <c r="B858" s="4">
        <v>2.8513585114711359E-2</v>
      </c>
      <c r="C858" s="4">
        <v>4.1642201297570791E-2</v>
      </c>
      <c r="D858" s="4">
        <v>-4.1840827445767559E-2</v>
      </c>
      <c r="E858" s="4">
        <v>9.7850100212131474E-2</v>
      </c>
      <c r="F858" s="4">
        <v>0.1206200735213101</v>
      </c>
      <c r="G858" s="4">
        <v>3.4770813735863326E-2</v>
      </c>
      <c r="I858" s="4">
        <v>5.2000000000000005E-2</v>
      </c>
      <c r="J858" s="4">
        <v>4.6999999999999993E-3</v>
      </c>
      <c r="L858" s="23">
        <f t="shared" si="1721"/>
        <v>2.381358511471136E-2</v>
      </c>
      <c r="M858" s="23">
        <f t="shared" si="1722"/>
        <v>9.3150100212131479E-2</v>
      </c>
      <c r="N858" s="23">
        <f t="shared" si="1723"/>
        <v>-4.6540827445767555E-2</v>
      </c>
      <c r="O858" s="23">
        <f t="shared" si="1724"/>
        <v>3.0070813735863327E-2</v>
      </c>
      <c r="P858" s="40">
        <f t="shared" si="1658"/>
        <v>0.57794995448868169</v>
      </c>
      <c r="Q858" s="40">
        <f t="shared" ref="Q858" si="1771">MAX(0.25,SLOPE(M823:M858,$I823:$I858))</f>
        <v>0.74704249417402824</v>
      </c>
      <c r="R858" s="40">
        <f t="shared" ref="R858:S858" si="1772">SLOPE(N823:N858,$I823:$I858)</f>
        <v>1.1728960172497691</v>
      </c>
      <c r="S858" s="40">
        <f t="shared" si="1772"/>
        <v>1.3100203009697864</v>
      </c>
      <c r="T858" s="29">
        <f t="shared" si="1732"/>
        <v>9.2967764802850517E-2</v>
      </c>
      <c r="U858" s="43"/>
      <c r="V858" s="23">
        <f>'Conservative Formula 2025'!M858-J858</f>
        <v>0.1048564157930915</v>
      </c>
      <c r="W858" s="23">
        <f>'Conservative Formula 2025'!N858-J858</f>
        <v>7.3781757622292492E-3</v>
      </c>
      <c r="X858" s="40">
        <f t="shared" si="1661"/>
        <v>0.70347968984160314</v>
      </c>
      <c r="Y858" s="40">
        <f t="shared" si="1662"/>
        <v>1.2701285832423763</v>
      </c>
      <c r="Z858" s="29">
        <f t="shared" si="1729"/>
        <v>0.14986810765993847</v>
      </c>
      <c r="AA858" s="6"/>
    </row>
    <row r="859" spans="1:27" x14ac:dyDescent="0.2">
      <c r="A859" s="24">
        <v>36644</v>
      </c>
      <c r="B859" s="4">
        <v>3.4948710833421215E-2</v>
      </c>
      <c r="C859" s="4">
        <v>1.2758692459319931E-2</v>
      </c>
      <c r="D859" s="4">
        <v>-0.15408690801990466</v>
      </c>
      <c r="E859" s="4">
        <v>1.4456379379535589E-2</v>
      </c>
      <c r="F859" s="4">
        <v>-4.3123349090289365E-2</v>
      </c>
      <c r="G859" s="4">
        <v>-7.2594122210840828E-2</v>
      </c>
      <c r="I859" s="4">
        <v>-6.4000000000000001E-2</v>
      </c>
      <c r="J859" s="4">
        <v>4.5999999999999999E-3</v>
      </c>
      <c r="L859" s="23">
        <f t="shared" si="1721"/>
        <v>3.0348710833421215E-2</v>
      </c>
      <c r="M859" s="23">
        <f t="shared" si="1722"/>
        <v>9.8563793795355889E-3</v>
      </c>
      <c r="N859" s="23">
        <f t="shared" si="1723"/>
        <v>-0.15868690801990465</v>
      </c>
      <c r="O859" s="23">
        <f t="shared" si="1724"/>
        <v>-7.7194122210840821E-2</v>
      </c>
      <c r="P859" s="40">
        <f t="shared" si="1658"/>
        <v>0.52075948197951472</v>
      </c>
      <c r="Q859" s="40">
        <f t="shared" ref="Q859" si="1773">MAX(0.25,SLOPE(M824:M859,$I824:$I859))</f>
        <v>0.68695004756166511</v>
      </c>
      <c r="R859" s="40">
        <f t="shared" ref="R859:S859" si="1774">SLOPE(N824:N859,$I824:$I859)</f>
        <v>1.270138836663923</v>
      </c>
      <c r="S859" s="40">
        <f t="shared" si="1774"/>
        <v>1.318505005221617</v>
      </c>
      <c r="T859" s="29">
        <f t="shared" si="1732"/>
        <v>0.12996284075555328</v>
      </c>
      <c r="U859" s="43"/>
      <c r="V859" s="23">
        <f>'Conservative Formula 2025'!M859-J859</f>
        <v>1.3212577479537017E-2</v>
      </c>
      <c r="W859" s="23">
        <f>'Conservative Formula 2025'!N859-J859</f>
        <v>-0.10337042424242243</v>
      </c>
      <c r="X859" s="40">
        <f t="shared" si="1661"/>
        <v>0.6462479856468738</v>
      </c>
      <c r="Y859" s="40">
        <f t="shared" si="1662"/>
        <v>1.2815855554644835</v>
      </c>
      <c r="Z859" s="29">
        <f t="shared" si="1729"/>
        <v>0.10016754169147683</v>
      </c>
      <c r="AA859" s="6"/>
    </row>
    <row r="860" spans="1:27" x14ac:dyDescent="0.2">
      <c r="A860" s="24">
        <v>36677</v>
      </c>
      <c r="B860" s="4">
        <v>4.995380521678694E-3</v>
      </c>
      <c r="C860" s="4">
        <v>-1.6485739514655928E-2</v>
      </c>
      <c r="D860" s="4">
        <v>-9.4832797692806503E-2</v>
      </c>
      <c r="E860" s="4">
        <v>1.7275441955216131E-2</v>
      </c>
      <c r="F860" s="4">
        <v>-1.4252378309897229E-2</v>
      </c>
      <c r="G860" s="4">
        <v>-9.1675421766525544E-2</v>
      </c>
      <c r="I860" s="4">
        <v>-4.4199999999999996E-2</v>
      </c>
      <c r="J860" s="4">
        <v>5.0000000000000001E-3</v>
      </c>
      <c r="L860" s="23">
        <f t="shared" si="1721"/>
        <v>-4.6194783213061516E-6</v>
      </c>
      <c r="M860" s="23">
        <f t="shared" si="1722"/>
        <v>1.227544195521613E-2</v>
      </c>
      <c r="N860" s="23">
        <f t="shared" si="1723"/>
        <v>-9.9832797692806508E-2</v>
      </c>
      <c r="O860" s="23">
        <f t="shared" si="1724"/>
        <v>-9.6675421766525549E-2</v>
      </c>
      <c r="P860" s="40">
        <f t="shared" si="1658"/>
        <v>0.48738129306489469</v>
      </c>
      <c r="Q860" s="40">
        <f t="shared" ref="Q860" si="1775">MAX(0.25,SLOPE(M825:M860,$I825:$I860))</f>
        <v>0.65691519057903436</v>
      </c>
      <c r="R860" s="40">
        <f t="shared" ref="R860:S860" si="1776">SLOPE(N825:N860,$I825:$I860)</f>
        <v>1.256739651797065</v>
      </c>
      <c r="S860" s="40">
        <f t="shared" si="1776"/>
        <v>1.353439102384711</v>
      </c>
      <c r="T860" s="29">
        <f t="shared" si="1732"/>
        <v>8.4891259932774507E-2</v>
      </c>
      <c r="U860" s="43"/>
      <c r="V860" s="23">
        <f>'Conservative Formula 2025'!M860-J860</f>
        <v>3.7072735501474429E-3</v>
      </c>
      <c r="W860" s="23">
        <f>'Conservative Formula 2025'!N860-J860</f>
        <v>-5.9298586225656714E-3</v>
      </c>
      <c r="X860" s="40">
        <f t="shared" si="1661"/>
        <v>0.61882063180572944</v>
      </c>
      <c r="Y860" s="40">
        <f t="shared" si="1662"/>
        <v>1.205581187697516</v>
      </c>
      <c r="Z860" s="29">
        <f t="shared" si="1729"/>
        <v>1.0363581932239241E-2</v>
      </c>
      <c r="AA860" s="6"/>
    </row>
    <row r="861" spans="1:27" x14ac:dyDescent="0.2">
      <c r="A861" s="24">
        <v>36707</v>
      </c>
      <c r="B861" s="4">
        <v>1.3812520974591846E-2</v>
      </c>
      <c r="C861" s="4">
        <v>1.8295581635742852E-2</v>
      </c>
      <c r="D861" s="4">
        <v>0.18939770871102102</v>
      </c>
      <c r="E861" s="4">
        <v>-2.109117737587729E-2</v>
      </c>
      <c r="F861" s="4">
        <v>-5.4353738532919582E-3</v>
      </c>
      <c r="G861" s="4">
        <v>0.12760924817049868</v>
      </c>
      <c r="I861" s="4">
        <v>4.6399999999999997E-2</v>
      </c>
      <c r="J861" s="4">
        <v>4.0000000000000001E-3</v>
      </c>
      <c r="L861" s="23">
        <f t="shared" si="1721"/>
        <v>9.8125209745918464E-3</v>
      </c>
      <c r="M861" s="23">
        <f t="shared" si="1722"/>
        <v>-2.509117737587729E-2</v>
      </c>
      <c r="N861" s="23">
        <f t="shared" si="1723"/>
        <v>0.18539770871102101</v>
      </c>
      <c r="O861" s="23">
        <f t="shared" si="1724"/>
        <v>0.12360924817049868</v>
      </c>
      <c r="P861" s="40">
        <f t="shared" si="1658"/>
        <v>0.46950017780360159</v>
      </c>
      <c r="Q861" s="40">
        <f t="shared" ref="Q861" si="1777">MAX(0.25,SLOPE(M826:M861,$I826:$I861))</f>
        <v>0.6322239653961641</v>
      </c>
      <c r="R861" s="40">
        <f t="shared" ref="R861:S861" si="1778">SLOPE(N826:N861,$I826:$I861)</f>
        <v>1.307833478872769</v>
      </c>
      <c r="S861" s="40">
        <f t="shared" si="1778"/>
        <v>1.3869716421378988</v>
      </c>
      <c r="T861" s="29">
        <f t="shared" si="1732"/>
        <v>-0.1284574094952306</v>
      </c>
      <c r="U861" s="43"/>
      <c r="V861" s="23">
        <f>'Conservative Formula 2025'!M861-J861</f>
        <v>-4.3364885836687184E-2</v>
      </c>
      <c r="W861" s="23">
        <f>'Conservative Formula 2025'!N861-J861</f>
        <v>1.1990164673274743E-2</v>
      </c>
      <c r="X861" s="40">
        <f t="shared" si="1661"/>
        <v>0.58764271071915375</v>
      </c>
      <c r="Y861" s="40">
        <f t="shared" si="1662"/>
        <v>1.2007874659553732</v>
      </c>
      <c r="Z861" s="29">
        <f t="shared" si="1729"/>
        <v>-8.0022211814179095E-2</v>
      </c>
      <c r="AA861" s="6"/>
    </row>
    <row r="862" spans="1:27" x14ac:dyDescent="0.2">
      <c r="A862" s="24">
        <v>36738</v>
      </c>
      <c r="B862" s="4">
        <v>2.9495285311613273E-2</v>
      </c>
      <c r="C862" s="4">
        <v>2.3355490465793993E-2</v>
      </c>
      <c r="D862" s="4">
        <v>-5.8132444578071762E-2</v>
      </c>
      <c r="E862" s="4">
        <v>-4.8107939724133519E-3</v>
      </c>
      <c r="F862" s="4">
        <v>3.7811857428085016E-3</v>
      </c>
      <c r="G862" s="4">
        <v>-4.3501268972063412E-2</v>
      </c>
      <c r="I862" s="4">
        <v>-2.5099999999999997E-2</v>
      </c>
      <c r="J862" s="4">
        <v>4.7999999999999996E-3</v>
      </c>
      <c r="L862" s="23">
        <f t="shared" si="1721"/>
        <v>2.4695285311613274E-2</v>
      </c>
      <c r="M862" s="23">
        <f t="shared" si="1722"/>
        <v>-9.6107939724133506E-3</v>
      </c>
      <c r="N862" s="23">
        <f t="shared" si="1723"/>
        <v>-6.2932444578071761E-2</v>
      </c>
      <c r="O862" s="23">
        <f t="shared" si="1724"/>
        <v>-4.830126897206341E-2</v>
      </c>
      <c r="P862" s="40">
        <f t="shared" si="1658"/>
        <v>0.44573784129118033</v>
      </c>
      <c r="Q862" s="40">
        <f t="shared" ref="Q862" si="1779">MAX(0.25,SLOPE(M827:M862,$I827:$I862))</f>
        <v>0.62689852750595065</v>
      </c>
      <c r="R862" s="40">
        <f t="shared" ref="R862:S862" si="1780">SLOPE(N827:N862,$I827:$I862)</f>
        <v>1.3460854285486432</v>
      </c>
      <c r="S862" s="40">
        <f t="shared" si="1780"/>
        <v>1.3814056381803788</v>
      </c>
      <c r="T862" s="29">
        <f t="shared" si="1732"/>
        <v>6.0171066960826233E-2</v>
      </c>
      <c r="U862" s="43"/>
      <c r="V862" s="23">
        <f>'Conservative Formula 2025'!M862-J862</f>
        <v>4.6334455978466998E-2</v>
      </c>
      <c r="W862" s="23">
        <f>'Conservative Formula 2025'!N862-J862</f>
        <v>-7.8100225708046506E-2</v>
      </c>
      <c r="X862" s="40">
        <f t="shared" si="1661"/>
        <v>0.54153450294216121</v>
      </c>
      <c r="Y862" s="40">
        <f t="shared" si="1662"/>
        <v>1.2179767693232013</v>
      </c>
      <c r="Z862" s="29">
        <f t="shared" si="1729"/>
        <v>0.14388884621352416</v>
      </c>
      <c r="AA862" s="6"/>
    </row>
    <row r="863" spans="1:27" x14ac:dyDescent="0.2">
      <c r="A863" s="24">
        <v>36769</v>
      </c>
      <c r="B863" s="4">
        <v>3.9236142097634374E-2</v>
      </c>
      <c r="C863" s="4">
        <v>4.1518783055095598E-2</v>
      </c>
      <c r="D863" s="4">
        <v>0.12094318944925853</v>
      </c>
      <c r="E863" s="4">
        <v>5.8183777758581412E-2</v>
      </c>
      <c r="F863" s="4">
        <v>3.1956789089546689E-2</v>
      </c>
      <c r="G863" s="4">
        <v>0.13448664942929267</v>
      </c>
      <c r="I863" s="4">
        <v>7.0300000000000001E-2</v>
      </c>
      <c r="J863" s="4">
        <v>5.0000000000000001E-3</v>
      </c>
      <c r="L863" s="23">
        <f t="shared" si="1721"/>
        <v>3.4236142097634377E-2</v>
      </c>
      <c r="M863" s="23">
        <f t="shared" si="1722"/>
        <v>5.3183777758581414E-2</v>
      </c>
      <c r="N863" s="23">
        <f t="shared" si="1723"/>
        <v>0.11594318944925852</v>
      </c>
      <c r="O863" s="23">
        <f t="shared" si="1724"/>
        <v>0.12948664942929267</v>
      </c>
      <c r="P863" s="40">
        <f t="shared" si="1658"/>
        <v>0.47372876899336108</v>
      </c>
      <c r="Q863" s="40">
        <f t="shared" ref="Q863" si="1781">MAX(0.25,SLOPE(M828:M863,$I828:$I863))</f>
        <v>0.61309695185241742</v>
      </c>
      <c r="R863" s="40">
        <f t="shared" ref="R863:S863" si="1782">SLOPE(N828:N863,$I828:$I863)</f>
        <v>1.4153084523294619</v>
      </c>
      <c r="S863" s="40">
        <f t="shared" si="1782"/>
        <v>1.4137738818658232</v>
      </c>
      <c r="T863" s="29">
        <f t="shared" si="1732"/>
        <v>-9.1124463940734507E-3</v>
      </c>
      <c r="U863" s="43"/>
      <c r="V863" s="23">
        <f>'Conservative Formula 2025'!M863-J863</f>
        <v>5.9291947425117793E-2</v>
      </c>
      <c r="W863" s="23">
        <f>'Conservative Formula 2025'!N863-J863</f>
        <v>8.5759187128134795E-2</v>
      </c>
      <c r="X863" s="40">
        <f t="shared" si="1661"/>
        <v>0.54901518101935476</v>
      </c>
      <c r="Y863" s="40">
        <f t="shared" si="1662"/>
        <v>1.2683687562561878</v>
      </c>
      <c r="Z863" s="29">
        <f t="shared" si="1729"/>
        <v>3.9077586862832289E-2</v>
      </c>
      <c r="AA863" s="6"/>
    </row>
    <row r="864" spans="1:27" x14ac:dyDescent="0.2">
      <c r="A864" s="24">
        <v>36798</v>
      </c>
      <c r="B864" s="4">
        <v>1.9736484229349482E-2</v>
      </c>
      <c r="C864" s="4">
        <v>-1.0523874933247912E-2</v>
      </c>
      <c r="D864" s="4">
        <v>-5.919179159518817E-2</v>
      </c>
      <c r="E864" s="4">
        <v>3.450720120473294E-2</v>
      </c>
      <c r="F864" s="4">
        <v>-6.295049801681285E-2</v>
      </c>
      <c r="G864" s="4">
        <v>-9.7223531400139507E-2</v>
      </c>
      <c r="I864" s="4">
        <v>-5.45E-2</v>
      </c>
      <c r="J864" s="4">
        <v>5.1000000000000004E-3</v>
      </c>
      <c r="L864" s="23">
        <f t="shared" si="1721"/>
        <v>1.4636484229349482E-2</v>
      </c>
      <c r="M864" s="23">
        <f t="shared" si="1722"/>
        <v>2.940720120473294E-2</v>
      </c>
      <c r="N864" s="23">
        <f t="shared" si="1723"/>
        <v>-6.4291791595188164E-2</v>
      </c>
      <c r="O864" s="23">
        <f t="shared" si="1724"/>
        <v>-0.1023235314001395</v>
      </c>
      <c r="P864" s="40">
        <f t="shared" si="1658"/>
        <v>0.42251158019237067</v>
      </c>
      <c r="Q864" s="40">
        <f t="shared" ref="Q864" si="1783">MAX(0.25,SLOPE(M829:M864,$I829:$I864))</f>
        <v>0.55946043150435332</v>
      </c>
      <c r="R864" s="40">
        <f t="shared" ref="R864:S864" si="1784">SLOPE(N829:N864,$I829:$I864)</f>
        <v>1.3963853516711542</v>
      </c>
      <c r="S864" s="40">
        <f t="shared" si="1784"/>
        <v>1.4549778525989741</v>
      </c>
      <c r="T864" s="29">
        <f t="shared" si="1732"/>
        <v>9.8331752672766143E-2</v>
      </c>
      <c r="U864" s="43"/>
      <c r="V864" s="23">
        <f>'Conservative Formula 2025'!M864-J864</f>
        <v>4.1552672334716038E-2</v>
      </c>
      <c r="W864" s="23">
        <f>'Conservative Formula 2025'!N864-J864</f>
        <v>-6.819870711354481E-2</v>
      </c>
      <c r="X864" s="40">
        <f t="shared" si="1661"/>
        <v>0.48562741458217584</v>
      </c>
      <c r="Y864" s="40">
        <f t="shared" si="1662"/>
        <v>1.2536615759843033</v>
      </c>
      <c r="Z864" s="29">
        <f t="shared" si="1729"/>
        <v>0.12945466730457383</v>
      </c>
      <c r="AA864" s="6"/>
    </row>
    <row r="865" spans="1:27" x14ac:dyDescent="0.2">
      <c r="A865" s="24">
        <v>36830</v>
      </c>
      <c r="B865" s="4">
        <v>7.5255332534287511E-3</v>
      </c>
      <c r="C865" s="4">
        <v>2.623652290632883E-3</v>
      </c>
      <c r="D865" s="4">
        <v>-8.9508589176713005E-2</v>
      </c>
      <c r="E865" s="4">
        <v>2.0752425603934643E-2</v>
      </c>
      <c r="F865" s="4">
        <v>6.7459328922765405E-3</v>
      </c>
      <c r="G865" s="4">
        <v>-4.5205516687651048E-2</v>
      </c>
      <c r="I865" s="4">
        <v>-2.76E-2</v>
      </c>
      <c r="J865" s="4">
        <v>5.6000000000000008E-3</v>
      </c>
      <c r="L865" s="23">
        <f t="shared" si="1721"/>
        <v>1.9255332534287503E-3</v>
      </c>
      <c r="M865" s="23">
        <f t="shared" si="1722"/>
        <v>1.5152425603934642E-2</v>
      </c>
      <c r="N865" s="23">
        <f t="shared" si="1723"/>
        <v>-9.5108589176712999E-2</v>
      </c>
      <c r="O865" s="23">
        <f t="shared" si="1724"/>
        <v>-5.0805516687651049E-2</v>
      </c>
      <c r="P865" s="40">
        <f t="shared" si="1658"/>
        <v>0.42185314456165546</v>
      </c>
      <c r="Q865" s="40">
        <f t="shared" ref="Q865" si="1785">MAX(0.25,SLOPE(M830:M865,$I830:$I865))</f>
        <v>0.54685912739076725</v>
      </c>
      <c r="R865" s="40">
        <f t="shared" ref="R865:S865" si="1786">SLOPE(N830:N865,$I830:$I865)</f>
        <v>1.4174210159793126</v>
      </c>
      <c r="S865" s="40">
        <f t="shared" si="1786"/>
        <v>1.4459440763729197</v>
      </c>
      <c r="T865" s="29">
        <f t="shared" si="1732"/>
        <v>6.7335160997292906E-2</v>
      </c>
      <c r="U865" s="43"/>
      <c r="V865" s="23">
        <f>'Conservative Formula 2025'!M865-J865</f>
        <v>1.114452881415056E-2</v>
      </c>
      <c r="W865" s="23">
        <f>'Conservative Formula 2025'!N865-J865</f>
        <v>-6.9930250839997099E-2</v>
      </c>
      <c r="X865" s="40">
        <f t="shared" si="1661"/>
        <v>0.4757701575286179</v>
      </c>
      <c r="Y865" s="40">
        <f t="shared" si="1662"/>
        <v>1.2514205400479348</v>
      </c>
      <c r="Z865" s="29">
        <f t="shared" si="1729"/>
        <v>7.8729526729012997E-2</v>
      </c>
      <c r="AA865" s="6"/>
    </row>
    <row r="866" spans="1:27" x14ac:dyDescent="0.2">
      <c r="A866" s="24">
        <v>36860</v>
      </c>
      <c r="B866" s="4">
        <v>7.4007100006201476E-4</v>
      </c>
      <c r="C866" s="4">
        <v>-1.9107049111176999E-2</v>
      </c>
      <c r="D866" s="4">
        <v>-0.17415333758863816</v>
      </c>
      <c r="E866" s="4">
        <v>-7.7446547299448998E-3</v>
      </c>
      <c r="F866" s="4">
        <v>-5.1984318539389229E-2</v>
      </c>
      <c r="G866" s="4">
        <v>-0.19853444652286567</v>
      </c>
      <c r="I866" s="4">
        <v>-0.1072</v>
      </c>
      <c r="J866" s="4">
        <v>5.1000000000000004E-3</v>
      </c>
      <c r="L866" s="23">
        <f t="shared" si="1721"/>
        <v>-4.3599289999379856E-3</v>
      </c>
      <c r="M866" s="23">
        <f t="shared" si="1722"/>
        <v>-1.28446547299449E-2</v>
      </c>
      <c r="N866" s="23">
        <f t="shared" si="1723"/>
        <v>-0.17925333758863815</v>
      </c>
      <c r="O866" s="23">
        <f t="shared" si="1724"/>
        <v>-0.20363444652286566</v>
      </c>
      <c r="P866" s="40">
        <f t="shared" si="1658"/>
        <v>0.37342336720769026</v>
      </c>
      <c r="Q866" s="40">
        <f t="shared" ref="Q866" si="1787">MAX(0.25,SLOPE(M831:M866,$I831:$I866))</f>
        <v>0.49140611980736221</v>
      </c>
      <c r="R866" s="40">
        <f t="shared" ref="R866:S866" si="1788">SLOPE(N831:N866,$I831:$I866)</f>
        <v>1.460740953776922</v>
      </c>
      <c r="S866" s="40">
        <f t="shared" si="1788"/>
        <v>1.516198259145499</v>
      </c>
      <c r="T866" s="29">
        <f t="shared" si="1732"/>
        <v>0.11673633847134413</v>
      </c>
      <c r="U866" s="43"/>
      <c r="V866" s="23">
        <f>'Conservative Formula 2025'!M866-J866</f>
        <v>1.6060718824745572E-2</v>
      </c>
      <c r="W866" s="23">
        <f>'Conservative Formula 2025'!N866-J866</f>
        <v>-0.13744873571543881</v>
      </c>
      <c r="X866" s="40">
        <f t="shared" si="1661"/>
        <v>0.40099730297203523</v>
      </c>
      <c r="Y866" s="40">
        <f t="shared" si="1662"/>
        <v>1.2402256086486865</v>
      </c>
      <c r="Z866" s="29">
        <f t="shared" si="1729"/>
        <v>0.1435914755691865</v>
      </c>
      <c r="AA866" s="6"/>
    </row>
    <row r="867" spans="1:27" x14ac:dyDescent="0.2">
      <c r="A867" s="24">
        <v>36889</v>
      </c>
      <c r="B867" s="4">
        <v>8.4468882528431877E-2</v>
      </c>
      <c r="C867" s="4">
        <v>9.595341265210422E-2</v>
      </c>
      <c r="D867" s="4">
        <v>2.7636243550506867E-2</v>
      </c>
      <c r="E867" s="4">
        <v>1.9466865979127945E-2</v>
      </c>
      <c r="F867" s="4">
        <v>3.43400416691233E-2</v>
      </c>
      <c r="G867" s="4">
        <v>-2.0150530173286496E-2</v>
      </c>
      <c r="I867" s="4">
        <v>1.1899999999999999E-2</v>
      </c>
      <c r="J867" s="4">
        <v>5.0000000000000001E-3</v>
      </c>
      <c r="L867" s="23">
        <f t="shared" si="1721"/>
        <v>7.9468882528431872E-2</v>
      </c>
      <c r="M867" s="23">
        <f t="shared" si="1722"/>
        <v>1.4466865979127944E-2</v>
      </c>
      <c r="N867" s="23">
        <f t="shared" si="1723"/>
        <v>2.2636243550506866E-2</v>
      </c>
      <c r="O867" s="23">
        <f t="shared" si="1724"/>
        <v>-2.5150530173286497E-2</v>
      </c>
      <c r="P867" s="40">
        <f t="shared" si="1658"/>
        <v>0.37418257276735611</v>
      </c>
      <c r="Q867" s="40">
        <f t="shared" ref="Q867" si="1789">MAX(0.25,SLOPE(M832:M867,$I832:$I867))</f>
        <v>0.49057336635259069</v>
      </c>
      <c r="R867" s="40">
        <f t="shared" ref="R867:S867" si="1790">SLOPE(N832:N867,$I832:$I867)</f>
        <v>1.4656119684625626</v>
      </c>
      <c r="S867" s="40">
        <f t="shared" si="1790"/>
        <v>1.5172792680091172</v>
      </c>
      <c r="T867" s="29">
        <f t="shared" si="1732"/>
        <v>0.12167148467303482</v>
      </c>
      <c r="U867" s="43"/>
      <c r="V867" s="23">
        <f>'Conservative Formula 2025'!M867-J867</f>
        <v>8.1495638140059223E-2</v>
      </c>
      <c r="W867" s="23">
        <f>'Conservative Formula 2025'!N867-J867</f>
        <v>7.0524983685062659E-2</v>
      </c>
      <c r="X867" s="40">
        <f t="shared" si="1661"/>
        <v>0.40141559283049394</v>
      </c>
      <c r="Y867" s="40">
        <f t="shared" si="1662"/>
        <v>1.2433978063793252</v>
      </c>
      <c r="Z867" s="29">
        <f t="shared" si="1729"/>
        <v>0.14636774394672192</v>
      </c>
      <c r="AA867" s="6"/>
    </row>
    <row r="868" spans="1:27" x14ac:dyDescent="0.2">
      <c r="A868" s="24">
        <v>36922</v>
      </c>
      <c r="B868" s="4">
        <v>4.5938114081385262E-2</v>
      </c>
      <c r="C868" s="4">
        <v>8.0151629019229897E-2</v>
      </c>
      <c r="D868" s="4">
        <v>0.2273047567441866</v>
      </c>
      <c r="E868" s="4">
        <v>-5.1085236966772141E-2</v>
      </c>
      <c r="F868" s="4">
        <v>2.7761594059710903E-2</v>
      </c>
      <c r="G868" s="4">
        <v>0.12828792771284214</v>
      </c>
      <c r="I868" s="4">
        <v>3.1300000000000001E-2</v>
      </c>
      <c r="J868" s="4">
        <v>5.4000000000000003E-3</v>
      </c>
      <c r="L868" s="23">
        <f t="shared" si="1721"/>
        <v>4.053811408138526E-2</v>
      </c>
      <c r="M868" s="23">
        <f t="shared" si="1722"/>
        <v>-5.6485236966772143E-2</v>
      </c>
      <c r="N868" s="23">
        <f t="shared" si="1723"/>
        <v>0.22190475674418661</v>
      </c>
      <c r="O868" s="23">
        <f t="shared" si="1724"/>
        <v>0.12288792771284214</v>
      </c>
      <c r="P868" s="40">
        <f t="shared" si="1658"/>
        <v>0.37980943469588163</v>
      </c>
      <c r="Q868" s="40">
        <f t="shared" ref="Q868" si="1791">MAX(0.25,SLOPE(M833:M868,$I833:$I868))</f>
        <v>0.47356482211115825</v>
      </c>
      <c r="R868" s="40">
        <f t="shared" ref="R868:S868" si="1792">SLOPE(N833:N868,$I833:$I868)</f>
        <v>1.5050766566478468</v>
      </c>
      <c r="S868" s="40">
        <f t="shared" si="1792"/>
        <v>1.5337651837536288</v>
      </c>
      <c r="T868" s="29">
        <f t="shared" si="1732"/>
        <v>-0.11960167015854842</v>
      </c>
      <c r="U868" s="43"/>
      <c r="V868" s="23">
        <f>'Conservative Formula 2025'!M868-J868</f>
        <v>-8.1300280000000377E-2</v>
      </c>
      <c r="W868" s="23">
        <f>'Conservative Formula 2025'!N868-J868</f>
        <v>0.21571661999999878</v>
      </c>
      <c r="X868" s="40">
        <f t="shared" si="1661"/>
        <v>0.37825972686100384</v>
      </c>
      <c r="Y868" s="40">
        <f t="shared" si="1662"/>
        <v>1.2870207375430325</v>
      </c>
      <c r="Z868" s="29">
        <f t="shared" si="1729"/>
        <v>-0.37602356171049234</v>
      </c>
      <c r="AA868" s="6"/>
    </row>
    <row r="869" spans="1:27" x14ac:dyDescent="0.2">
      <c r="A869" s="24">
        <v>36950</v>
      </c>
      <c r="B869" s="4">
        <v>1.8728060767374988E-2</v>
      </c>
      <c r="C869" s="4">
        <v>1.7587814330233265E-3</v>
      </c>
      <c r="D869" s="4">
        <v>-0.13943278864402542</v>
      </c>
      <c r="E869" s="4">
        <v>-2.5964825250390788E-4</v>
      </c>
      <c r="F869" s="4">
        <v>-7.0375271005729934E-2</v>
      </c>
      <c r="G869" s="4">
        <v>-0.19937367649141136</v>
      </c>
      <c r="I869" s="4">
        <v>-0.10050000000000001</v>
      </c>
      <c r="J869" s="4">
        <v>3.8E-3</v>
      </c>
      <c r="L869" s="23">
        <f t="shared" si="1721"/>
        <v>1.4928060767374988E-2</v>
      </c>
      <c r="M869" s="23">
        <f t="shared" si="1722"/>
        <v>-4.0596482525039074E-3</v>
      </c>
      <c r="N869" s="23">
        <f t="shared" si="1723"/>
        <v>-0.14323278864402542</v>
      </c>
      <c r="O869" s="23">
        <f t="shared" si="1724"/>
        <v>-0.20317367649141135</v>
      </c>
      <c r="P869" s="40">
        <f t="shared" si="1658"/>
        <v>0.31762468202574307</v>
      </c>
      <c r="Q869" s="40">
        <f t="shared" ref="Q869" si="1793">MAX(0.25,SLOPE(M834:M869,$I834:$I869))</f>
        <v>0.42436335442258688</v>
      </c>
      <c r="R869" s="40">
        <f t="shared" ref="R869:S869" si="1794">SLOPE(N834:N869,$I834:$I869)</f>
        <v>1.5175994196913569</v>
      </c>
      <c r="S869" s="40">
        <f t="shared" si="1794"/>
        <v>1.5988389686769313</v>
      </c>
      <c r="T869" s="29">
        <f t="shared" si="1732"/>
        <v>0.12918262799051092</v>
      </c>
      <c r="U869" s="43"/>
      <c r="V869" s="23">
        <f>'Conservative Formula 2025'!M869-J869</f>
        <v>2.6241648512781237E-2</v>
      </c>
      <c r="W869" s="23">
        <f>'Conservative Formula 2025'!N869-J869</f>
        <v>-0.22620582682077503</v>
      </c>
      <c r="X869" s="40">
        <f t="shared" si="1661"/>
        <v>0.30610063302298818</v>
      </c>
      <c r="Y869" s="40">
        <f t="shared" si="1662"/>
        <v>1.3521518447408609</v>
      </c>
      <c r="Z869" s="29">
        <f t="shared" si="1729"/>
        <v>0.24513395383408032</v>
      </c>
      <c r="AA869" s="6"/>
    </row>
    <row r="870" spans="1:27" x14ac:dyDescent="0.2">
      <c r="A870" s="24">
        <v>36980</v>
      </c>
      <c r="B870" s="4">
        <v>-3.9299690270244714E-4</v>
      </c>
      <c r="C870" s="4">
        <v>-3.0430334303782169E-2</v>
      </c>
      <c r="D870" s="4">
        <v>-7.5293659478495978E-2</v>
      </c>
      <c r="E870" s="4">
        <v>-4.3926910911916361E-2</v>
      </c>
      <c r="F870" s="4">
        <v>-4.0120811576790483E-2</v>
      </c>
      <c r="G870" s="4">
        <v>-0.1202114238953399</v>
      </c>
      <c r="I870" s="4">
        <v>-7.2599999999999998E-2</v>
      </c>
      <c r="J870" s="4">
        <v>4.1999999999999997E-3</v>
      </c>
      <c r="L870" s="23">
        <f t="shared" si="1721"/>
        <v>-4.5929969027024469E-3</v>
      </c>
      <c r="M870" s="23">
        <f t="shared" si="1722"/>
        <v>-4.8126910911916364E-2</v>
      </c>
      <c r="N870" s="23">
        <f t="shared" si="1723"/>
        <v>-7.9493659478495973E-2</v>
      </c>
      <c r="O870" s="23">
        <f t="shared" si="1724"/>
        <v>-0.12441142389533989</v>
      </c>
      <c r="P870" s="40">
        <f t="shared" ref="P870:P933" si="1795">MIN(1,MAX(0.25,SLOPE(L835:L870,$I835:$I870)))</f>
        <v>0.2962526892647151</v>
      </c>
      <c r="Q870" s="40">
        <f t="shared" ref="Q870" si="1796">MAX(0.25,SLOPE(M835:M870,$I835:$I870))</f>
        <v>0.41966462168300295</v>
      </c>
      <c r="R870" s="40">
        <f t="shared" ref="R870:S870" si="1797">SLOPE(N835:N870,$I835:$I870)</f>
        <v>1.5232897883152827</v>
      </c>
      <c r="S870" s="40">
        <f t="shared" si="1797"/>
        <v>1.6320818539828332</v>
      </c>
      <c r="T870" s="29">
        <f t="shared" si="1732"/>
        <v>1.1623310051547403E-3</v>
      </c>
      <c r="U870" s="43"/>
      <c r="V870" s="23">
        <f>'Conservative Formula 2025'!M870-J870</f>
        <v>-8.611490334129019E-3</v>
      </c>
      <c r="W870" s="23">
        <f>'Conservative Formula 2025'!N870-J870</f>
        <v>-0.1376494113688437</v>
      </c>
      <c r="X870" s="40">
        <f t="shared" ref="X870:X933" si="1798">SLOPE(V835:V870,$I835:$I870)</f>
        <v>0.28808759907376574</v>
      </c>
      <c r="Y870" s="40">
        <f t="shared" ref="Y870:Y933" si="1799">SLOPE(W835:W870,$I835:$I870)</f>
        <v>1.3708340556196619</v>
      </c>
      <c r="Z870" s="29">
        <f t="shared" si="1729"/>
        <v>7.3667388163097564E-2</v>
      </c>
      <c r="AA870" s="6"/>
    </row>
    <row r="871" spans="1:27" x14ac:dyDescent="0.2">
      <c r="A871" s="24">
        <v>37011</v>
      </c>
      <c r="B871" s="4">
        <v>3.6424621885649433E-2</v>
      </c>
      <c r="C871" s="4">
        <v>6.3818546689389244E-2</v>
      </c>
      <c r="D871" s="4">
        <v>0.12782943800547741</v>
      </c>
      <c r="E871" s="4">
        <v>4.9284419505111643E-2</v>
      </c>
      <c r="F871" s="4">
        <v>5.3138877707685994E-2</v>
      </c>
      <c r="G871" s="4">
        <v>0.15514546722090672</v>
      </c>
      <c r="I871" s="4">
        <v>7.9399999999999998E-2</v>
      </c>
      <c r="J871" s="4">
        <v>3.9000000000000003E-3</v>
      </c>
      <c r="L871" s="23">
        <f t="shared" si="1721"/>
        <v>3.2524621885649432E-2</v>
      </c>
      <c r="M871" s="23">
        <f t="shared" si="1722"/>
        <v>4.5384419505111642E-2</v>
      </c>
      <c r="N871" s="23">
        <f t="shared" si="1723"/>
        <v>0.12392943800547741</v>
      </c>
      <c r="O871" s="23">
        <f t="shared" si="1724"/>
        <v>0.15124546722090673</v>
      </c>
      <c r="P871" s="40">
        <f t="shared" si="1795"/>
        <v>0.3011453404177003</v>
      </c>
      <c r="Q871" s="40">
        <f t="shared" ref="Q871" si="1800">MAX(0.25,SLOPE(M836:M871,$I836:$I871))</f>
        <v>0.4277119755360459</v>
      </c>
      <c r="R871" s="40">
        <f t="shared" ref="R871:S871" si="1801">SLOPE(N836:N871,$I836:$I871)</f>
        <v>1.5204946235937118</v>
      </c>
      <c r="S871" s="40">
        <f t="shared" si="1801"/>
        <v>1.6403055464325669</v>
      </c>
      <c r="T871" s="29">
        <f t="shared" si="1732"/>
        <v>2.1952270316126385E-2</v>
      </c>
      <c r="U871" s="43"/>
      <c r="V871" s="23">
        <f>'Conservative Formula 2025'!M871-J871</f>
        <v>3.867216999999902E-2</v>
      </c>
      <c r="W871" s="23">
        <f>'Conservative Formula 2025'!N871-J871</f>
        <v>0.22873603999999961</v>
      </c>
      <c r="X871" s="40">
        <f t="shared" si="1798"/>
        <v>0.29749989601608123</v>
      </c>
      <c r="Y871" s="40">
        <f t="shared" si="1799"/>
        <v>1.4562453838323979</v>
      </c>
      <c r="Z871" s="29">
        <f t="shared" si="1729"/>
        <v>-3.2621491505078704E-2</v>
      </c>
      <c r="AA871" s="6"/>
    </row>
    <row r="872" spans="1:27" x14ac:dyDescent="0.2">
      <c r="A872" s="24">
        <v>37042</v>
      </c>
      <c r="B872" s="4">
        <v>3.4789032470232462E-2</v>
      </c>
      <c r="C872" s="4">
        <v>5.7891899875103237E-2</v>
      </c>
      <c r="D872" s="4">
        <v>6.9269127191162738E-2</v>
      </c>
      <c r="E872" s="4">
        <v>1.5315038874084141E-2</v>
      </c>
      <c r="F872" s="4">
        <v>2.7694409365063066E-2</v>
      </c>
      <c r="G872" s="4">
        <v>-2.4701206886899585E-2</v>
      </c>
      <c r="I872" s="4">
        <v>7.1999999999999998E-3</v>
      </c>
      <c r="J872" s="4">
        <v>3.2000000000000002E-3</v>
      </c>
      <c r="L872" s="23">
        <f t="shared" si="1721"/>
        <v>3.158903247023246E-2</v>
      </c>
      <c r="M872" s="23">
        <f t="shared" si="1722"/>
        <v>1.2115038874084142E-2</v>
      </c>
      <c r="N872" s="23">
        <f t="shared" si="1723"/>
        <v>6.6069127191162744E-2</v>
      </c>
      <c r="O872" s="23">
        <f t="shared" si="1724"/>
        <v>-2.7901206886899586E-2</v>
      </c>
      <c r="P872" s="40">
        <f t="shared" si="1795"/>
        <v>0.29790883363845827</v>
      </c>
      <c r="Q872" s="40">
        <f t="shared" ref="Q872" si="1802">MAX(0.25,SLOPE(M837:M872,$I837:$I872))</f>
        <v>0.42623477814989641</v>
      </c>
      <c r="R872" s="40">
        <f t="shared" ref="R872:S872" si="1803">SLOPE(N837:N872,$I837:$I872)</f>
        <v>1.5125484188247693</v>
      </c>
      <c r="S872" s="40">
        <f t="shared" si="1803"/>
        <v>1.6326694899980534</v>
      </c>
      <c r="T872" s="29">
        <f t="shared" si="1732"/>
        <v>5.3389449800109054E-2</v>
      </c>
      <c r="U872" s="43"/>
      <c r="V872" s="23">
        <f>'Conservative Formula 2025'!M872-J872</f>
        <v>2.8556119131206127E-2</v>
      </c>
      <c r="W872" s="23">
        <f>'Conservative Formula 2025'!N872-J872</f>
        <v>-2.4986436408017475E-2</v>
      </c>
      <c r="X872" s="40">
        <f t="shared" si="1798"/>
        <v>0.29654166358785927</v>
      </c>
      <c r="Y872" s="40">
        <f t="shared" si="1799"/>
        <v>1.4488910867239244</v>
      </c>
      <c r="Z872" s="29">
        <f t="shared" si="1729"/>
        <v>0.11314511092201368</v>
      </c>
      <c r="AA872" s="6"/>
    </row>
    <row r="873" spans="1:27" x14ac:dyDescent="0.2">
      <c r="A873" s="24">
        <v>37071</v>
      </c>
      <c r="B873" s="4">
        <v>6.356151874387006E-2</v>
      </c>
      <c r="C873" s="4">
        <v>3.5969108818445283E-2</v>
      </c>
      <c r="D873" s="4">
        <v>5.0315785001249669E-2</v>
      </c>
      <c r="E873" s="4">
        <v>-2.8040307712829837E-2</v>
      </c>
      <c r="F873" s="4">
        <v>-2.757251330197219E-2</v>
      </c>
      <c r="G873" s="4">
        <v>-3.1484151294647322E-3</v>
      </c>
      <c r="I873" s="4">
        <v>-1.9400000000000001E-2</v>
      </c>
      <c r="J873" s="4">
        <v>2.8000000000000004E-3</v>
      </c>
      <c r="L873" s="23">
        <f t="shared" si="1721"/>
        <v>6.0761518743870063E-2</v>
      </c>
      <c r="M873" s="23">
        <f t="shared" si="1722"/>
        <v>-3.0840307712829838E-2</v>
      </c>
      <c r="N873" s="23">
        <f t="shared" si="1723"/>
        <v>4.7515785001249672E-2</v>
      </c>
      <c r="O873" s="23">
        <f t="shared" si="1724"/>
        <v>-5.9484151294647326E-3</v>
      </c>
      <c r="P873" s="40">
        <f t="shared" si="1795"/>
        <v>0.29301597669971524</v>
      </c>
      <c r="Q873" s="40">
        <f t="shared" ref="Q873" si="1804">MAX(0.25,SLOPE(M838:M873,$I838:$I873))</f>
        <v>0.42741548875284396</v>
      </c>
      <c r="R873" s="40">
        <f t="shared" ref="R873:S873" si="1805">SLOPE(N838:N873,$I838:$I873)</f>
        <v>1.5238129911522027</v>
      </c>
      <c r="S873" s="40">
        <f t="shared" si="1805"/>
        <v>1.635899739453857</v>
      </c>
      <c r="T873" s="29">
        <f t="shared" si="1732"/>
        <v>5.1916938577676409E-2</v>
      </c>
      <c r="U873" s="43"/>
      <c r="V873" s="23">
        <f>'Conservative Formula 2025'!M873-J873</f>
        <v>-6.8730409951562633E-3</v>
      </c>
      <c r="W873" s="23">
        <f>'Conservative Formula 2025'!N873-J873</f>
        <v>-5.066037261807186E-3</v>
      </c>
      <c r="X873" s="40">
        <f t="shared" si="1798"/>
        <v>0.29607153178323403</v>
      </c>
      <c r="Y873" s="40">
        <f t="shared" si="1799"/>
        <v>1.4549288533694025</v>
      </c>
      <c r="Z873" s="29">
        <f t="shared" si="1729"/>
        <v>-1.9680827075184801E-2</v>
      </c>
      <c r="AA873" s="6"/>
    </row>
    <row r="874" spans="1:27" x14ac:dyDescent="0.2">
      <c r="A874" s="24">
        <v>37103</v>
      </c>
      <c r="B874" s="4">
        <v>8.8561653840335541E-3</v>
      </c>
      <c r="C874" s="4">
        <v>-4.5240992738269092E-3</v>
      </c>
      <c r="D874" s="4">
        <v>-7.98780113505978E-2</v>
      </c>
      <c r="E874" s="4">
        <v>2.2419916059008838E-3</v>
      </c>
      <c r="F874" s="4">
        <v>1.3871951353043199E-2</v>
      </c>
      <c r="G874" s="4">
        <v>-6.0717226281514103E-2</v>
      </c>
      <c r="I874" s="4">
        <v>-2.1299999999999999E-2</v>
      </c>
      <c r="J874" s="4">
        <v>3.0000000000000001E-3</v>
      </c>
      <c r="L874" s="23">
        <f t="shared" si="1721"/>
        <v>5.8561653840335541E-3</v>
      </c>
      <c r="M874" s="23">
        <f t="shared" si="1722"/>
        <v>-7.5800839409911631E-4</v>
      </c>
      <c r="N874" s="23">
        <f t="shared" si="1723"/>
        <v>-8.2878011350597802E-2</v>
      </c>
      <c r="O874" s="23">
        <f t="shared" si="1724"/>
        <v>-6.3717226281514106E-2</v>
      </c>
      <c r="P874" s="40">
        <f t="shared" si="1795"/>
        <v>0.28249632407202574</v>
      </c>
      <c r="Q874" s="40">
        <f t="shared" ref="Q874" si="1806">MAX(0.25,SLOPE(M839:M874,$I839:$I874))</f>
        <v>0.42142352641398773</v>
      </c>
      <c r="R874" s="40">
        <f t="shared" ref="R874:S874" si="1807">SLOPE(N839:N874,$I839:$I874)</f>
        <v>1.5201969779287163</v>
      </c>
      <c r="S874" s="40">
        <f t="shared" si="1807"/>
        <v>1.6480427454419679</v>
      </c>
      <c r="T874" s="29">
        <f t="shared" si="1732"/>
        <v>5.5775135567295145E-2</v>
      </c>
      <c r="U874" s="43"/>
      <c r="V874" s="23">
        <f>'Conservative Formula 2025'!M874-J874</f>
        <v>1.1612849999999345E-2</v>
      </c>
      <c r="W874" s="23">
        <f>'Conservative Formula 2025'!N874-J874</f>
        <v>-0.13354734000000068</v>
      </c>
      <c r="X874" s="40">
        <f t="shared" si="1798"/>
        <v>0.28840973859761909</v>
      </c>
      <c r="Y874" s="40">
        <f t="shared" si="1799"/>
        <v>1.45950983697794</v>
      </c>
      <c r="Z874" s="29">
        <f t="shared" si="1729"/>
        <v>0.13101272436801903</v>
      </c>
      <c r="AA874" s="6"/>
    </row>
    <row r="875" spans="1:27" x14ac:dyDescent="0.2">
      <c r="A875" s="24">
        <v>37134</v>
      </c>
      <c r="B875" s="4">
        <v>9.0550638986885978E-3</v>
      </c>
      <c r="C875" s="4">
        <v>-1.5169233787882264E-2</v>
      </c>
      <c r="D875" s="4">
        <v>-6.0059205762804213E-2</v>
      </c>
      <c r="E875" s="4">
        <v>-3.4067266397119322E-2</v>
      </c>
      <c r="F875" s="4">
        <v>-4.653874762103194E-2</v>
      </c>
      <c r="G875" s="4">
        <v>-0.11677639713942611</v>
      </c>
      <c r="I875" s="4">
        <v>-6.4600000000000005E-2</v>
      </c>
      <c r="J875" s="4">
        <v>3.0999999999999999E-3</v>
      </c>
      <c r="L875" s="23">
        <f t="shared" si="1721"/>
        <v>5.9550638986885975E-3</v>
      </c>
      <c r="M875" s="23">
        <f t="shared" si="1722"/>
        <v>-3.7167266397119321E-2</v>
      </c>
      <c r="N875" s="23">
        <f t="shared" si="1723"/>
        <v>-6.3159205762804219E-2</v>
      </c>
      <c r="O875" s="23">
        <f t="shared" si="1724"/>
        <v>-0.11987639713942612</v>
      </c>
      <c r="P875" s="40">
        <f t="shared" si="1795"/>
        <v>0.25</v>
      </c>
      <c r="Q875" s="40">
        <f t="shared" ref="Q875" si="1808">MAX(0.25,SLOPE(M840:M875,$I840:$I875))</f>
        <v>0.36897369486601367</v>
      </c>
      <c r="R875" s="40">
        <f t="shared" ref="R875:S875" si="1809">SLOPE(N840:N875,$I840:$I875)</f>
        <v>1.4580395559518233</v>
      </c>
      <c r="S875" s="40">
        <f t="shared" si="1809"/>
        <v>1.7609739598879917</v>
      </c>
      <c r="T875" s="29">
        <f t="shared" si="1732"/>
        <v>2.3585473887139122E-2</v>
      </c>
      <c r="U875" s="43"/>
      <c r="V875" s="23">
        <f>'Conservative Formula 2025'!M875-J875</f>
        <v>-1.2043685210965558E-2</v>
      </c>
      <c r="W875" s="23">
        <f>'Conservative Formula 2025'!N875-J875</f>
        <v>-0.14190448222877372</v>
      </c>
      <c r="X875" s="40">
        <f t="shared" si="1798"/>
        <v>0.17147555582945742</v>
      </c>
      <c r="Y875" s="40">
        <f t="shared" si="1799"/>
        <v>1.4863915602917366</v>
      </c>
      <c r="Z875" s="29">
        <f t="shared" si="1729"/>
        <v>5.5468552005619745E-2</v>
      </c>
      <c r="AA875" s="6"/>
    </row>
    <row r="876" spans="1:27" x14ac:dyDescent="0.2">
      <c r="A876" s="24">
        <v>37162</v>
      </c>
      <c r="B876" s="4">
        <v>-6.9441907899801758E-2</v>
      </c>
      <c r="C876" s="4">
        <v>-0.13462309745978762</v>
      </c>
      <c r="D876" s="4">
        <v>-0.20563517528174868</v>
      </c>
      <c r="E876" s="4">
        <v>-2.786504203935658E-2</v>
      </c>
      <c r="F876" s="4">
        <v>-6.5481803969704044E-2</v>
      </c>
      <c r="G876" s="4">
        <v>-0.17739281009619423</v>
      </c>
      <c r="I876" s="4">
        <v>-9.2499999999999999E-2</v>
      </c>
      <c r="J876" s="4">
        <v>2.8000000000000004E-3</v>
      </c>
      <c r="L876" s="23">
        <f t="shared" si="1721"/>
        <v>-7.2241907899801755E-2</v>
      </c>
      <c r="M876" s="23">
        <f t="shared" si="1722"/>
        <v>-3.066504203935658E-2</v>
      </c>
      <c r="N876" s="23">
        <f t="shared" si="1723"/>
        <v>-0.20843517528174868</v>
      </c>
      <c r="O876" s="23">
        <f t="shared" si="1724"/>
        <v>-0.18019281009619423</v>
      </c>
      <c r="P876" s="40">
        <f t="shared" si="1795"/>
        <v>0.25</v>
      </c>
      <c r="Q876" s="40">
        <f t="shared" ref="Q876" si="1810">MAX(0.25,SLOPE(M841:M876,$I841:$I876))</f>
        <v>0.34494576999599486</v>
      </c>
      <c r="R876" s="40">
        <f t="shared" ref="R876:S876" si="1811">SLOPE(N841:N876,$I841:$I876)</f>
        <v>1.5553842457869238</v>
      </c>
      <c r="S876" s="40">
        <f t="shared" si="1811"/>
        <v>1.7873699537638503</v>
      </c>
      <c r="T876" s="29">
        <f t="shared" si="1732"/>
        <v>-6.3397611477200827E-2</v>
      </c>
      <c r="U876" s="43"/>
      <c r="V876" s="23">
        <f>'Conservative Formula 2025'!M876-J876</f>
        <v>-5.4574584034317225E-2</v>
      </c>
      <c r="W876" s="23">
        <f>'Conservative Formula 2025'!N876-J876</f>
        <v>-0.2619281894107709</v>
      </c>
      <c r="X876" s="40">
        <f t="shared" si="1798"/>
        <v>0.19161583189803266</v>
      </c>
      <c r="Y876" s="40">
        <f t="shared" si="1799"/>
        <v>1.5553214580499872</v>
      </c>
      <c r="Z876" s="29">
        <f t="shared" si="1729"/>
        <v>-0.14204702197740784</v>
      </c>
      <c r="AA876" s="6"/>
    </row>
    <row r="877" spans="1:27" x14ac:dyDescent="0.2">
      <c r="A877" s="24">
        <v>37195</v>
      </c>
      <c r="B877" s="4">
        <v>1.518952564147491E-2</v>
      </c>
      <c r="C877" s="4">
        <v>5.1739262367850536E-2</v>
      </c>
      <c r="D877" s="4">
        <v>0.14929238654275223</v>
      </c>
      <c r="E877" s="4">
        <v>-7.417155166892786E-3</v>
      </c>
      <c r="F877" s="4">
        <v>6.1926104441032415E-3</v>
      </c>
      <c r="G877" s="4">
        <v>9.5334804507598347E-2</v>
      </c>
      <c r="I877" s="4">
        <v>2.46E-2</v>
      </c>
      <c r="J877" s="4">
        <v>2.2000000000000001E-3</v>
      </c>
      <c r="L877" s="23">
        <f t="shared" si="1721"/>
        <v>1.298952564147491E-2</v>
      </c>
      <c r="M877" s="23">
        <f t="shared" si="1722"/>
        <v>-9.6171551668927865E-3</v>
      </c>
      <c r="N877" s="23">
        <f t="shared" si="1723"/>
        <v>0.14709238654275222</v>
      </c>
      <c r="O877" s="23">
        <f t="shared" si="1724"/>
        <v>9.3134804507598354E-2</v>
      </c>
      <c r="P877" s="40">
        <f t="shared" si="1795"/>
        <v>0.25</v>
      </c>
      <c r="Q877" s="40">
        <f t="shared" ref="Q877" si="1812">MAX(0.25,SLOPE(M842:M877,$I842:$I877))</f>
        <v>0.31748857224937305</v>
      </c>
      <c r="R877" s="40">
        <f t="shared" ref="R877:S877" si="1813">SLOPE(N842:N877,$I842:$I877)</f>
        <v>1.6185954704481607</v>
      </c>
      <c r="S877" s="40">
        <f t="shared" si="1813"/>
        <v>1.8404937569038911</v>
      </c>
      <c r="T877" s="29">
        <f t="shared" si="1732"/>
        <v>-6.1299538079270834E-2</v>
      </c>
      <c r="U877" s="43"/>
      <c r="V877" s="23">
        <f>'Conservative Formula 2025'!M877-J877</f>
        <v>1.4185305894218493E-2</v>
      </c>
      <c r="W877" s="23">
        <f>'Conservative Formula 2025'!N877-J877</f>
        <v>0.19457277227722633</v>
      </c>
      <c r="X877" s="40">
        <f t="shared" si="1798"/>
        <v>0.19370186458274119</v>
      </c>
      <c r="Y877" s="40">
        <f t="shared" si="1799"/>
        <v>1.5701623551944102</v>
      </c>
      <c r="Z877" s="29">
        <f t="shared" si="1729"/>
        <v>-5.1071396918582049E-2</v>
      </c>
      <c r="AA877" s="6"/>
    </row>
    <row r="878" spans="1:27" x14ac:dyDescent="0.2">
      <c r="A878" s="24">
        <v>37225</v>
      </c>
      <c r="B878" s="4">
        <v>4.4785013222062631E-2</v>
      </c>
      <c r="C878" s="4">
        <v>6.820520358689186E-2</v>
      </c>
      <c r="D878" s="4">
        <v>0.12290787681578075</v>
      </c>
      <c r="E878" s="4">
        <v>3.584038393373512E-2</v>
      </c>
      <c r="F878" s="4">
        <v>7.532562095686135E-2</v>
      </c>
      <c r="G878" s="4">
        <v>0.13770464101821678</v>
      </c>
      <c r="I878" s="4">
        <v>7.5399999999999995E-2</v>
      </c>
      <c r="J878" s="4">
        <v>1.7000000000000001E-3</v>
      </c>
      <c r="L878" s="23">
        <f t="shared" si="1721"/>
        <v>4.3085013222062631E-2</v>
      </c>
      <c r="M878" s="23">
        <f t="shared" si="1722"/>
        <v>3.414038393373512E-2</v>
      </c>
      <c r="N878" s="23">
        <f t="shared" si="1723"/>
        <v>0.12120787681578074</v>
      </c>
      <c r="O878" s="23">
        <f t="shared" si="1724"/>
        <v>0.13600464101821677</v>
      </c>
      <c r="P878" s="40">
        <f t="shared" si="1795"/>
        <v>0.25</v>
      </c>
      <c r="Q878" s="40">
        <f t="shared" ref="Q878" si="1814">MAX(0.25,SLOPE(M843:M878,$I843:$I878))</f>
        <v>0.31402288690291974</v>
      </c>
      <c r="R878" s="40">
        <f t="shared" ref="R878:S878" si="1815">SLOPE(N843:N878,$I843:$I878)</f>
        <v>1.6272462162342842</v>
      </c>
      <c r="S878" s="40">
        <f t="shared" si="1815"/>
        <v>1.8548247642050519</v>
      </c>
      <c r="T878" s="29">
        <f t="shared" si="1732"/>
        <v>6.5546176974178139E-2</v>
      </c>
      <c r="U878" s="43"/>
      <c r="V878" s="23">
        <f>'Conservative Formula 2025'!M878-J878</f>
        <v>6.1828478180431724E-2</v>
      </c>
      <c r="W878" s="23">
        <f>'Conservative Formula 2025'!N878-J878</f>
        <v>0.14687535488805151</v>
      </c>
      <c r="X878" s="40">
        <f t="shared" si="1798"/>
        <v>0.2214770916007065</v>
      </c>
      <c r="Y878" s="40">
        <f t="shared" si="1799"/>
        <v>1.6348134912726711</v>
      </c>
      <c r="Z878" s="29">
        <f t="shared" si="1729"/>
        <v>0.22565251869120023</v>
      </c>
      <c r="AA878" s="6"/>
    </row>
    <row r="879" spans="1:27" x14ac:dyDescent="0.2">
      <c r="A879" s="24">
        <v>37256</v>
      </c>
      <c r="B879" s="4">
        <v>5.1853653593846971E-2</v>
      </c>
      <c r="C879" s="4">
        <v>6.808065857866108E-2</v>
      </c>
      <c r="D879" s="4">
        <v>8.3396737675557109E-2</v>
      </c>
      <c r="E879" s="4">
        <v>1.4762217845367687E-2</v>
      </c>
      <c r="F879" s="4">
        <v>2.3472443487708938E-2</v>
      </c>
      <c r="G879" s="4">
        <v>-4.4538266461863207E-3</v>
      </c>
      <c r="I879" s="4">
        <v>1.61E-2</v>
      </c>
      <c r="J879" s="4">
        <v>1.5E-3</v>
      </c>
      <c r="L879" s="23">
        <f t="shared" si="1721"/>
        <v>5.035365359384697E-2</v>
      </c>
      <c r="M879" s="23">
        <f t="shared" si="1722"/>
        <v>1.3262217845367687E-2</v>
      </c>
      <c r="N879" s="23">
        <f t="shared" si="1723"/>
        <v>8.1896737675557107E-2</v>
      </c>
      <c r="O879" s="23">
        <f t="shared" si="1724"/>
        <v>-5.9538266461863203E-3</v>
      </c>
      <c r="P879" s="40">
        <f t="shared" si="1795"/>
        <v>0.25</v>
      </c>
      <c r="Q879" s="40">
        <f t="shared" ref="Q879" si="1816">MAX(0.25,SLOPE(M844:M879,$I844:$I879))</f>
        <v>0.30380180884395996</v>
      </c>
      <c r="R879" s="40">
        <f t="shared" ref="R879:S879" si="1817">SLOPE(N844:N879,$I844:$I879)</f>
        <v>1.6878514136841578</v>
      </c>
      <c r="S879" s="40">
        <f t="shared" si="1817"/>
        <v>1.8501446945733127</v>
      </c>
      <c r="T879" s="29">
        <f t="shared" si="1732"/>
        <v>9.8264693909621836E-2</v>
      </c>
      <c r="U879" s="43"/>
      <c r="V879" s="23">
        <f>'Conservative Formula 2025'!M879-J879</f>
        <v>3.4672193940262164E-2</v>
      </c>
      <c r="W879" s="23">
        <f>'Conservative Formula 2025'!N879-J879</f>
        <v>1.6790744209239108E-3</v>
      </c>
      <c r="X879" s="40">
        <f t="shared" si="1798"/>
        <v>0.21741324697257702</v>
      </c>
      <c r="Y879" s="40">
        <f t="shared" si="1799"/>
        <v>1.6515922906891003</v>
      </c>
      <c r="Z879" s="29">
        <f t="shared" si="1729"/>
        <v>0.15552272395488811</v>
      </c>
      <c r="AA879" s="6"/>
    </row>
    <row r="880" spans="1:27" x14ac:dyDescent="0.2">
      <c r="A880" s="24">
        <v>37287</v>
      </c>
      <c r="B880" s="4">
        <v>1.6545580461227782E-2</v>
      </c>
      <c r="C880" s="4">
        <v>1.0984248093955484E-2</v>
      </c>
      <c r="D880" s="4">
        <v>-2.5241270759662648E-2</v>
      </c>
      <c r="E880" s="4">
        <v>-1.1582684708328461E-2</v>
      </c>
      <c r="F880" s="4">
        <v>-7.4189192233834467E-3</v>
      </c>
      <c r="G880" s="4">
        <v>-1.4585256642012601E-2</v>
      </c>
      <c r="I880" s="4">
        <v>-1.44E-2</v>
      </c>
      <c r="J880" s="4">
        <v>1.4000000000000002E-3</v>
      </c>
      <c r="L880" s="23">
        <f t="shared" si="1721"/>
        <v>1.5145580461227782E-2</v>
      </c>
      <c r="M880" s="23">
        <f t="shared" si="1722"/>
        <v>-1.2982684708328461E-2</v>
      </c>
      <c r="N880" s="23">
        <f t="shared" si="1723"/>
        <v>-2.6641270759662647E-2</v>
      </c>
      <c r="O880" s="23">
        <f t="shared" si="1724"/>
        <v>-1.5985256642012599E-2</v>
      </c>
      <c r="P880" s="40">
        <f t="shared" si="1795"/>
        <v>0.25</v>
      </c>
      <c r="Q880" s="40">
        <f t="shared" ref="Q880" si="1818">MAX(0.25,SLOPE(M845:M880,$I845:$I880))</f>
        <v>0.31893956484294406</v>
      </c>
      <c r="R880" s="40">
        <f t="shared" ref="R880:S880" si="1819">SLOPE(N845:N880,$I845:$I880)</f>
        <v>1.7006571158358106</v>
      </c>
      <c r="S880" s="40">
        <f t="shared" si="1819"/>
        <v>1.8326710916604163</v>
      </c>
      <c r="T880" s="29">
        <f t="shared" si="1732"/>
        <v>2.113619907524817E-2</v>
      </c>
      <c r="U880" s="43"/>
      <c r="V880" s="23">
        <f>'Conservative Formula 2025'!M880-J880</f>
        <v>2.4469404449989421E-2</v>
      </c>
      <c r="W880" s="23">
        <f>'Conservative Formula 2025'!N880-J880</f>
        <v>-7.562738543237639E-2</v>
      </c>
      <c r="X880" s="40">
        <f t="shared" si="1798"/>
        <v>0.23045128569622569</v>
      </c>
      <c r="Y880" s="40">
        <f t="shared" si="1799"/>
        <v>1.6849074971788642</v>
      </c>
      <c r="Z880" s="29">
        <f t="shared" si="1729"/>
        <v>0.15833849032814684</v>
      </c>
      <c r="AA880" s="6"/>
    </row>
    <row r="881" spans="1:27" x14ac:dyDescent="0.2">
      <c r="A881" s="24">
        <v>37315</v>
      </c>
      <c r="B881" s="4">
        <v>2.1642158601900219E-2</v>
      </c>
      <c r="C881" s="4">
        <v>1.5150758372006745E-2</v>
      </c>
      <c r="D881" s="4">
        <v>-8.3482644991469845E-2</v>
      </c>
      <c r="E881" s="4">
        <v>1.4581247618876469E-2</v>
      </c>
      <c r="F881" s="4">
        <v>8.1790173394855614E-3</v>
      </c>
      <c r="G881" s="4">
        <v>-0.10542613369554732</v>
      </c>
      <c r="I881" s="4">
        <v>-2.29E-2</v>
      </c>
      <c r="J881" s="4">
        <v>1.2999999999999999E-3</v>
      </c>
      <c r="L881" s="23">
        <f t="shared" si="1721"/>
        <v>2.034215860190022E-2</v>
      </c>
      <c r="M881" s="23">
        <f t="shared" si="1722"/>
        <v>1.328124761887647E-2</v>
      </c>
      <c r="N881" s="23">
        <f t="shared" si="1723"/>
        <v>-8.4782644991469841E-2</v>
      </c>
      <c r="O881" s="23">
        <f t="shared" si="1724"/>
        <v>-0.10672613369554731</v>
      </c>
      <c r="P881" s="40">
        <f t="shared" si="1795"/>
        <v>0.25</v>
      </c>
      <c r="Q881" s="40">
        <f t="shared" ref="Q881" si="1820">MAX(0.25,SLOPE(M846:M881,$I846:$I881))</f>
        <v>0.31343077443704326</v>
      </c>
      <c r="R881" s="40">
        <f t="shared" ref="R881:S881" si="1821">SLOPE(N846:N881,$I846:$I881)</f>
        <v>1.6958888894176825</v>
      </c>
      <c r="S881" s="40">
        <f t="shared" si="1821"/>
        <v>1.8398234912845917</v>
      </c>
      <c r="T881" s="29">
        <f t="shared" si="1732"/>
        <v>0.11554934665922503</v>
      </c>
      <c r="U881" s="43"/>
      <c r="V881" s="23">
        <f>'Conservative Formula 2025'!M881-J881</f>
        <v>3.4419362477033554E-2</v>
      </c>
      <c r="W881" s="23">
        <f>'Conservative Formula 2025'!N881-J881</f>
        <v>-0.13770503227983802</v>
      </c>
      <c r="X881" s="40">
        <f t="shared" si="1798"/>
        <v>0.21593995197228608</v>
      </c>
      <c r="Y881" s="40">
        <f t="shared" si="1799"/>
        <v>1.7026663472719843</v>
      </c>
      <c r="Z881" s="29">
        <f t="shared" si="1729"/>
        <v>0.23108488971630142</v>
      </c>
      <c r="AA881" s="6"/>
    </row>
    <row r="882" spans="1:27" x14ac:dyDescent="0.2">
      <c r="A882" s="24">
        <v>37344</v>
      </c>
      <c r="B882" s="4">
        <v>6.7315265564385607E-2</v>
      </c>
      <c r="C882" s="4">
        <v>8.8096664715312301E-2</v>
      </c>
      <c r="D882" s="4">
        <v>0.11762027889787996</v>
      </c>
      <c r="E882" s="4">
        <v>2.6380873972604135E-2</v>
      </c>
      <c r="F882" s="4">
        <v>3.7521752581414436E-2</v>
      </c>
      <c r="G882" s="4">
        <v>6.2920860668132628E-2</v>
      </c>
      <c r="I882" s="4">
        <v>4.24E-2</v>
      </c>
      <c r="J882" s="4">
        <v>1.2999999999999999E-3</v>
      </c>
      <c r="L882" s="23">
        <f t="shared" si="1721"/>
        <v>6.6015265564385611E-2</v>
      </c>
      <c r="M882" s="23">
        <f t="shared" si="1722"/>
        <v>2.5080873972604136E-2</v>
      </c>
      <c r="N882" s="23">
        <f t="shared" si="1723"/>
        <v>0.11632027889787996</v>
      </c>
      <c r="O882" s="23">
        <f t="shared" si="1724"/>
        <v>6.1620860668132625E-2</v>
      </c>
      <c r="P882" s="40">
        <f t="shared" si="1795"/>
        <v>0.25</v>
      </c>
      <c r="Q882" s="40">
        <f t="shared" ref="Q882" si="1822">MAX(0.25,SLOPE(M847:M882,$I847:$I882))</f>
        <v>0.31798700649487616</v>
      </c>
      <c r="R882" s="40">
        <f t="shared" ref="R882:S882" si="1823">SLOPE(N847:N882,$I847:$I882)</f>
        <v>1.7446870801920786</v>
      </c>
      <c r="S882" s="40">
        <f t="shared" si="1823"/>
        <v>1.8230915516532396</v>
      </c>
      <c r="T882" s="29">
        <f t="shared" si="1732"/>
        <v>0.12099957251889171</v>
      </c>
      <c r="U882" s="43"/>
      <c r="V882" s="23">
        <f>'Conservative Formula 2025'!M882-J882</f>
        <v>3.6172156231205919E-2</v>
      </c>
      <c r="W882" s="23">
        <f>'Conservative Formula 2025'!N882-J882</f>
        <v>0.10767698257003375</v>
      </c>
      <c r="X882" s="40">
        <f t="shared" si="1798"/>
        <v>0.23607959263257566</v>
      </c>
      <c r="Y882" s="40">
        <f t="shared" si="1799"/>
        <v>1.7371679212360613</v>
      </c>
      <c r="Z882" s="29">
        <f t="shared" si="1729"/>
        <v>0.10427004106862649</v>
      </c>
      <c r="AA882" s="6"/>
    </row>
    <row r="883" spans="1:27" x14ac:dyDescent="0.2">
      <c r="A883" s="24">
        <v>37376</v>
      </c>
      <c r="B883" s="4">
        <v>4.8586273569503957E-2</v>
      </c>
      <c r="C883" s="4">
        <v>4.3382145835841657E-2</v>
      </c>
      <c r="D883" s="4">
        <v>-4.2208593431152241E-2</v>
      </c>
      <c r="E883" s="4">
        <v>-4.1381984220209445E-2</v>
      </c>
      <c r="F883" s="4">
        <v>-4.3914968350338701E-2</v>
      </c>
      <c r="G883" s="4">
        <v>-9.1192321769894447E-2</v>
      </c>
      <c r="I883" s="4">
        <v>-5.2000000000000005E-2</v>
      </c>
      <c r="J883" s="4">
        <v>1.5E-3</v>
      </c>
      <c r="L883" s="23">
        <f t="shared" si="1721"/>
        <v>4.7086273569503956E-2</v>
      </c>
      <c r="M883" s="23">
        <f t="shared" si="1722"/>
        <v>-4.2881984220209446E-2</v>
      </c>
      <c r="N883" s="23">
        <f t="shared" si="1723"/>
        <v>-4.3708593431152243E-2</v>
      </c>
      <c r="O883" s="23">
        <f t="shared" si="1724"/>
        <v>-9.2692321769894448E-2</v>
      </c>
      <c r="P883" s="40">
        <f t="shared" si="1795"/>
        <v>0.25</v>
      </c>
      <c r="Q883" s="40">
        <f t="shared" ref="Q883" si="1824">MAX(0.25,SLOPE(M848:M883,$I848:$I883))</f>
        <v>0.31211559348938356</v>
      </c>
      <c r="R883" s="40">
        <f t="shared" ref="R883:S883" si="1825">SLOPE(N848:N883,$I848:$I883)</f>
        <v>1.7376501523651346</v>
      </c>
      <c r="S883" s="40">
        <f t="shared" si="1825"/>
        <v>1.8589271680943076</v>
      </c>
      <c r="T883" s="29">
        <f t="shared" si="1732"/>
        <v>6.4693227883728402E-2</v>
      </c>
      <c r="U883" s="43"/>
      <c r="V883" s="23">
        <f>'Conservative Formula 2025'!M883-J883</f>
        <v>3.1661179999999123E-2</v>
      </c>
      <c r="W883" s="23">
        <f>'Conservative Formula 2025'!N883-J883</f>
        <v>-0.1032268800000003</v>
      </c>
      <c r="X883" s="40">
        <f t="shared" si="1798"/>
        <v>0.19641923680010598</v>
      </c>
      <c r="Y883" s="40">
        <f t="shared" si="1799"/>
        <v>1.7191953735045802</v>
      </c>
      <c r="Z883" s="29">
        <f t="shared" si="1729"/>
        <v>0.19353482312055872</v>
      </c>
      <c r="AA883" s="6"/>
    </row>
    <row r="884" spans="1:27" x14ac:dyDescent="0.2">
      <c r="A884" s="24">
        <v>37407</v>
      </c>
      <c r="B884" s="4">
        <v>-1.0234774486172493E-2</v>
      </c>
      <c r="C884" s="4">
        <v>-2.6310417502983796E-2</v>
      </c>
      <c r="D884" s="4">
        <v>-6.8961059778228861E-2</v>
      </c>
      <c r="E884" s="4">
        <v>-2.7967634607807268E-3</v>
      </c>
      <c r="F884" s="4">
        <v>-1.6370153641563912E-3</v>
      </c>
      <c r="G884" s="4">
        <v>-2.8287155017765242E-2</v>
      </c>
      <c r="I884" s="4">
        <v>-1.38E-2</v>
      </c>
      <c r="J884" s="4">
        <v>1.4000000000000002E-3</v>
      </c>
      <c r="L884" s="23">
        <f t="shared" si="1721"/>
        <v>-1.1634774486172493E-2</v>
      </c>
      <c r="M884" s="23">
        <f t="shared" si="1722"/>
        <v>-4.196763460780727E-3</v>
      </c>
      <c r="N884" s="23">
        <f t="shared" si="1723"/>
        <v>-7.036105977822886E-2</v>
      </c>
      <c r="O884" s="23">
        <f t="shared" si="1724"/>
        <v>-2.968715501776524E-2</v>
      </c>
      <c r="P884" s="40">
        <f t="shared" si="1795"/>
        <v>0.25</v>
      </c>
      <c r="Q884" s="40">
        <f t="shared" ref="Q884" si="1826">MAX(0.25,SLOPE(M849:M884,$I849:$I884))</f>
        <v>0.30924313123959857</v>
      </c>
      <c r="R884" s="40">
        <f t="shared" ref="R884:S884" si="1827">SLOPE(N849:N884,$I849:$I884)</f>
        <v>1.7556002777354882</v>
      </c>
      <c r="S884" s="40">
        <f t="shared" si="1827"/>
        <v>1.8617635893160365</v>
      </c>
      <c r="T884" s="29">
        <f t="shared" si="1732"/>
        <v>-1.7615795303081265E-3</v>
      </c>
      <c r="U884" s="43"/>
      <c r="V884" s="23">
        <f>'Conservative Formula 2025'!M884-J884</f>
        <v>-1.3814114612632922E-3</v>
      </c>
      <c r="W884" s="23">
        <f>'Conservative Formula 2025'!N884-J884</f>
        <v>-8.7456841154425577E-2</v>
      </c>
      <c r="X884" s="40">
        <f t="shared" si="1798"/>
        <v>0.19550224358294868</v>
      </c>
      <c r="Y884" s="40">
        <f t="shared" si="1799"/>
        <v>1.739395155313338</v>
      </c>
      <c r="Z884" s="29">
        <f t="shared" si="1729"/>
        <v>4.383782395540857E-2</v>
      </c>
      <c r="AA884" s="6"/>
    </row>
    <row r="885" spans="1:27" x14ac:dyDescent="0.2">
      <c r="A885" s="24">
        <v>37435</v>
      </c>
      <c r="B885" s="4">
        <v>6.894025156037431E-3</v>
      </c>
      <c r="C885" s="4">
        <v>-1.9370435575551181E-2</v>
      </c>
      <c r="D885" s="4">
        <v>-0.10347537990599354</v>
      </c>
      <c r="E885" s="4">
        <v>-5.0660413552677142E-2</v>
      </c>
      <c r="F885" s="4">
        <v>-6.7910639143218821E-2</v>
      </c>
      <c r="G885" s="4">
        <v>-0.11388059833345276</v>
      </c>
      <c r="I885" s="4">
        <v>-7.2099999999999997E-2</v>
      </c>
      <c r="J885" s="4">
        <v>1.2999999999999999E-3</v>
      </c>
      <c r="L885" s="23">
        <f t="shared" si="1721"/>
        <v>5.5940251560374311E-3</v>
      </c>
      <c r="M885" s="23">
        <f t="shared" si="1722"/>
        <v>-5.1960413552677144E-2</v>
      </c>
      <c r="N885" s="23">
        <f t="shared" si="1723"/>
        <v>-0.10477537990599353</v>
      </c>
      <c r="O885" s="23">
        <f t="shared" si="1724"/>
        <v>-0.11518059833345276</v>
      </c>
      <c r="P885" s="40">
        <f t="shared" si="1795"/>
        <v>0.25</v>
      </c>
      <c r="Q885" s="40">
        <f t="shared" ref="Q885" si="1828">MAX(0.25,SLOPE(M850:M885,$I850:$I885))</f>
        <v>0.32390398312760538</v>
      </c>
      <c r="R885" s="40">
        <f t="shared" ref="R885:S885" si="1829">SLOPE(N850:N885,$I850:$I885)</f>
        <v>1.7750342498846012</v>
      </c>
      <c r="S885" s="40">
        <f t="shared" si="1829"/>
        <v>1.8582733246460574</v>
      </c>
      <c r="T885" s="29">
        <f t="shared" si="1732"/>
        <v>-1.2050659552723837E-2</v>
      </c>
      <c r="U885" s="43"/>
      <c r="V885" s="23">
        <f>'Conservative Formula 2025'!M885-J885</f>
        <v>-4.4228767596774778E-2</v>
      </c>
      <c r="W885" s="23">
        <f>'Conservative Formula 2025'!N885-J885</f>
        <v>-0.1910379612234169</v>
      </c>
      <c r="X885" s="40">
        <f t="shared" si="1798"/>
        <v>0.22970560400630266</v>
      </c>
      <c r="Y885" s="40">
        <f t="shared" si="1799"/>
        <v>1.8056744948451255</v>
      </c>
      <c r="Z885" s="29">
        <f t="shared" si="1729"/>
        <v>-0.11640139910309188</v>
      </c>
      <c r="AA885" s="6"/>
    </row>
    <row r="886" spans="1:27" x14ac:dyDescent="0.2">
      <c r="A886" s="24">
        <v>37468</v>
      </c>
      <c r="B886" s="4">
        <v>-8.588834173721227E-2</v>
      </c>
      <c r="C886" s="4">
        <v>-0.15622590471874231</v>
      </c>
      <c r="D886" s="4">
        <v>-0.1814867054217788</v>
      </c>
      <c r="E886" s="4">
        <v>-5.1314405276978614E-2</v>
      </c>
      <c r="F886" s="4">
        <v>-7.693375465786112E-2</v>
      </c>
      <c r="G886" s="4">
        <v>-0.10621695659597419</v>
      </c>
      <c r="I886" s="4">
        <v>-8.1799999999999998E-2</v>
      </c>
      <c r="J886" s="4">
        <v>1.5E-3</v>
      </c>
      <c r="L886" s="23">
        <f t="shared" si="1721"/>
        <v>-8.7388341737212272E-2</v>
      </c>
      <c r="M886" s="23">
        <f t="shared" si="1722"/>
        <v>-5.2814405276978615E-2</v>
      </c>
      <c r="N886" s="23">
        <f t="shared" si="1723"/>
        <v>-0.18298670542177881</v>
      </c>
      <c r="O886" s="23">
        <f t="shared" si="1724"/>
        <v>-0.10771695659597419</v>
      </c>
      <c r="P886" s="40">
        <f t="shared" si="1795"/>
        <v>0.25</v>
      </c>
      <c r="Q886" s="40">
        <f t="shared" ref="Q886" si="1830">MAX(0.25,SLOPE(M851:M886,$I851:$I886))</f>
        <v>0.33890149720398732</v>
      </c>
      <c r="R886" s="40">
        <f t="shared" ref="R886:S886" si="1831">SLOPE(N851:N886,$I851:$I886)</f>
        <v>1.8242664516141016</v>
      </c>
      <c r="S886" s="40">
        <f t="shared" si="1831"/>
        <v>1.8400589034922372</v>
      </c>
      <c r="T886" s="29">
        <f t="shared" si="1732"/>
        <v>-0.17577692303951101</v>
      </c>
      <c r="U886" s="43"/>
      <c r="V886" s="23">
        <f>'Conservative Formula 2025'!M886-J886</f>
        <v>-4.6589000000000935E-2</v>
      </c>
      <c r="W886" s="23">
        <f>'Conservative Formula 2025'!N886-J886</f>
        <v>-0.1269052100000006</v>
      </c>
      <c r="X886" s="40">
        <f t="shared" si="1798"/>
        <v>0.25049206836286159</v>
      </c>
      <c r="Y886" s="40">
        <f t="shared" si="1799"/>
        <v>1.7854256688612298</v>
      </c>
      <c r="Z886" s="29">
        <f t="shared" si="1729"/>
        <v>-0.13253914349769907</v>
      </c>
      <c r="AA886" s="6"/>
    </row>
    <row r="887" spans="1:27" x14ac:dyDescent="0.2">
      <c r="A887" s="24">
        <v>37498</v>
      </c>
      <c r="B887" s="4">
        <v>8.8409796220849657E-3</v>
      </c>
      <c r="C887" s="4">
        <v>3.0314352753990637E-3</v>
      </c>
      <c r="D887" s="4">
        <v>-1.5646564024748622E-2</v>
      </c>
      <c r="E887" s="4">
        <v>6.3353191726753799E-3</v>
      </c>
      <c r="F887" s="4">
        <v>1.8869133691968631E-2</v>
      </c>
      <c r="G887" s="4">
        <v>-6.739918694206315E-3</v>
      </c>
      <c r="I887" s="4">
        <v>5.0000000000000001E-3</v>
      </c>
      <c r="J887" s="4">
        <v>1.4000000000000002E-3</v>
      </c>
      <c r="L887" s="23">
        <f t="shared" si="1721"/>
        <v>7.4409796220849655E-3</v>
      </c>
      <c r="M887" s="23">
        <f t="shared" si="1722"/>
        <v>4.9353191726753797E-3</v>
      </c>
      <c r="N887" s="23">
        <f t="shared" si="1723"/>
        <v>-1.704656402474862E-2</v>
      </c>
      <c r="O887" s="23">
        <f t="shared" si="1724"/>
        <v>-8.1399186942063152E-3</v>
      </c>
      <c r="P887" s="40">
        <f t="shared" si="1795"/>
        <v>0.25</v>
      </c>
      <c r="Q887" s="40">
        <f t="shared" ref="Q887" si="1832">MAX(0.25,SLOPE(M852:M887,$I852:$I887))</f>
        <v>0.33908796811543684</v>
      </c>
      <c r="R887" s="40">
        <f t="shared" ref="R887:S887" si="1833">SLOPE(N852:N887,$I852:$I887)</f>
        <v>1.8165770100190719</v>
      </c>
      <c r="S887" s="40">
        <f t="shared" si="1833"/>
        <v>1.8382818789619004</v>
      </c>
      <c r="T887" s="29">
        <f t="shared" si="1732"/>
        <v>2.9047339879622231E-2</v>
      </c>
      <c r="U887" s="43"/>
      <c r="V887" s="23">
        <f>'Conservative Formula 2025'!M887-J887</f>
        <v>1.4304279638872442E-2</v>
      </c>
      <c r="W887" s="23">
        <f>'Conservative Formula 2025'!N887-J887</f>
        <v>-2.4191861178797944E-2</v>
      </c>
      <c r="X887" s="40">
        <f t="shared" si="1798"/>
        <v>0.24948934731064079</v>
      </c>
      <c r="Y887" s="40">
        <f t="shared" si="1799"/>
        <v>1.7810367361623425</v>
      </c>
      <c r="Z887" s="29">
        <f t="shared" si="1729"/>
        <v>7.0654353074855569E-2</v>
      </c>
      <c r="AA887" s="6"/>
    </row>
    <row r="888" spans="1:27" x14ac:dyDescent="0.2">
      <c r="A888" s="24">
        <v>37529</v>
      </c>
      <c r="B888" s="4">
        <v>-4.038919388093265E-2</v>
      </c>
      <c r="C888" s="4">
        <v>-6.6650388419183804E-2</v>
      </c>
      <c r="D888" s="4">
        <v>-0.11250153892391801</v>
      </c>
      <c r="E888" s="4">
        <v>-9.0183948800934499E-2</v>
      </c>
      <c r="F888" s="4">
        <v>-0.10653379626443682</v>
      </c>
      <c r="G888" s="4">
        <v>-0.12603938435871598</v>
      </c>
      <c r="I888" s="4">
        <v>-0.10349999999999999</v>
      </c>
      <c r="J888" s="4">
        <v>1.4000000000000002E-3</v>
      </c>
      <c r="L888" s="23">
        <f t="shared" si="1721"/>
        <v>-4.1789193880932649E-2</v>
      </c>
      <c r="M888" s="23">
        <f t="shared" si="1722"/>
        <v>-9.1583948800934498E-2</v>
      </c>
      <c r="N888" s="23">
        <f t="shared" si="1723"/>
        <v>-0.11390153892391801</v>
      </c>
      <c r="O888" s="23">
        <f t="shared" si="1724"/>
        <v>-0.12743938435871599</v>
      </c>
      <c r="P888" s="40">
        <f t="shared" si="1795"/>
        <v>0.26720972891893896</v>
      </c>
      <c r="Q888" s="40">
        <f t="shared" ref="Q888" si="1834">MAX(0.25,SLOPE(M853:M888,$I853:$I888))</f>
        <v>0.381738358379836</v>
      </c>
      <c r="R888" s="40">
        <f t="shared" ref="R888:S888" si="1835">SLOPE(N853:N888,$I853:$I888)</f>
        <v>1.7778733420432955</v>
      </c>
      <c r="S888" s="40">
        <f t="shared" si="1835"/>
        <v>1.7945284579054179</v>
      </c>
      <c r="T888" s="29">
        <f t="shared" si="1732"/>
        <v>-0.15260968640638833</v>
      </c>
      <c r="U888" s="43"/>
      <c r="V888" s="23">
        <f>'Conservative Formula 2025'!M888-J888</f>
        <v>-7.3064549044415103E-2</v>
      </c>
      <c r="W888" s="23">
        <f>'Conservative Formula 2025'!N888-J888</f>
        <v>-0.17007319396677117</v>
      </c>
      <c r="X888" s="40">
        <f t="shared" si="1798"/>
        <v>0.29157500326831126</v>
      </c>
      <c r="Y888" s="40">
        <f t="shared" si="1799"/>
        <v>1.7628098683077393</v>
      </c>
      <c r="Z888" s="29">
        <f t="shared" si="1729"/>
        <v>-0.19736526707295721</v>
      </c>
      <c r="AA888" s="6"/>
    </row>
    <row r="889" spans="1:27" x14ac:dyDescent="0.2">
      <c r="A889" s="24">
        <v>37560</v>
      </c>
      <c r="B889" s="4">
        <v>1.2105454072105504E-2</v>
      </c>
      <c r="C889" s="4">
        <v>1.3344512875590908E-2</v>
      </c>
      <c r="D889" s="4">
        <v>0.10523934304978733</v>
      </c>
      <c r="E889" s="4">
        <v>5.7369537041350283E-2</v>
      </c>
      <c r="F889" s="4">
        <v>7.713193597117729E-2</v>
      </c>
      <c r="G889" s="4">
        <v>0.14296726495446266</v>
      </c>
      <c r="I889" s="4">
        <v>7.8399999999999997E-2</v>
      </c>
      <c r="J889" s="4">
        <v>1.4000000000000002E-3</v>
      </c>
      <c r="L889" s="23">
        <f t="shared" si="1721"/>
        <v>1.0705454072105504E-2</v>
      </c>
      <c r="M889" s="23">
        <f t="shared" si="1722"/>
        <v>5.5969537041350284E-2</v>
      </c>
      <c r="N889" s="23">
        <f t="shared" si="1723"/>
        <v>0.10383934304978733</v>
      </c>
      <c r="O889" s="23">
        <f t="shared" si="1724"/>
        <v>0.14156726495446265</v>
      </c>
      <c r="P889" s="40">
        <f t="shared" si="1795"/>
        <v>0.27574816559894183</v>
      </c>
      <c r="Q889" s="40">
        <f t="shared" ref="Q889" si="1836">MAX(0.25,SLOPE(M854:M889,$I854:$I889))</f>
        <v>0.37377959807581246</v>
      </c>
      <c r="R889" s="40">
        <f t="shared" ref="R889:S889" si="1837">SLOPE(N854:N889,$I854:$I889)</f>
        <v>1.8256008540665762</v>
      </c>
      <c r="S889" s="40">
        <f t="shared" si="1837"/>
        <v>1.8279315367749831</v>
      </c>
      <c r="T889" s="29">
        <f t="shared" si="1732"/>
        <v>2.4693313251161655E-2</v>
      </c>
      <c r="U889" s="43"/>
      <c r="V889" s="23">
        <f>'Conservative Formula 2025'!M889-J889</f>
        <v>3.0153419999999612E-2</v>
      </c>
      <c r="W889" s="23">
        <f>'Conservative Formula 2025'!N889-J889</f>
        <v>0.10149193999999946</v>
      </c>
      <c r="X889" s="40">
        <f t="shared" si="1798"/>
        <v>0.28488912445854314</v>
      </c>
      <c r="Y889" s="40">
        <f t="shared" si="1799"/>
        <v>1.8228188350807855</v>
      </c>
      <c r="Z889" s="29">
        <f t="shared" si="1729"/>
        <v>4.5841697938702325E-2</v>
      </c>
      <c r="AA889" s="6"/>
    </row>
    <row r="890" spans="1:27" x14ac:dyDescent="0.2">
      <c r="A890" s="24">
        <v>37589</v>
      </c>
      <c r="B890" s="4">
        <v>3.0279002578848413E-2</v>
      </c>
      <c r="C890" s="4">
        <v>6.5038944491437212E-2</v>
      </c>
      <c r="D890" s="4">
        <v>0.20069846902962185</v>
      </c>
      <c r="E890" s="4">
        <v>1.1666243373782192E-2</v>
      </c>
      <c r="F890" s="4">
        <v>5.8983246026172997E-2</v>
      </c>
      <c r="G890" s="4">
        <v>0.14042551019267391</v>
      </c>
      <c r="I890" s="4">
        <v>5.96E-2</v>
      </c>
      <c r="J890" s="4">
        <v>1.1999999999999999E-3</v>
      </c>
      <c r="L890" s="23">
        <f t="shared" si="1721"/>
        <v>2.9079002578848413E-2</v>
      </c>
      <c r="M890" s="23">
        <f t="shared" si="1722"/>
        <v>1.0466243373782193E-2</v>
      </c>
      <c r="N890" s="23">
        <f t="shared" si="1723"/>
        <v>0.19949846902962184</v>
      </c>
      <c r="O890" s="23">
        <f t="shared" si="1724"/>
        <v>0.1392255101926739</v>
      </c>
      <c r="P890" s="40">
        <f t="shared" si="1795"/>
        <v>0.28527401858221313</v>
      </c>
      <c r="Q890" s="40">
        <f t="shared" ref="Q890" si="1838">MAX(0.25,SLOPE(M855:M890,$I855:$I890))</f>
        <v>0.38036263558380856</v>
      </c>
      <c r="R890" s="40">
        <f t="shared" ref="R890:S890" si="1839">SLOPE(N855:N890,$I855:$I890)</f>
        <v>1.8397612974071027</v>
      </c>
      <c r="S890" s="40">
        <f t="shared" si="1839"/>
        <v>1.8376553745173101</v>
      </c>
      <c r="T890" s="29">
        <f t="shared" si="1732"/>
        <v>-2.5993909884856226E-2</v>
      </c>
      <c r="U890" s="43"/>
      <c r="V890" s="23">
        <f>'Conservative Formula 2025'!M890-J890</f>
        <v>1.1445468785823733E-2</v>
      </c>
      <c r="W890" s="23">
        <f>'Conservative Formula 2025'!N890-J890</f>
        <v>0.22617194879094868</v>
      </c>
      <c r="X890" s="40">
        <f t="shared" si="1798"/>
        <v>0.28837772909137926</v>
      </c>
      <c r="Y890" s="40">
        <f t="shared" si="1799"/>
        <v>1.9011972446378922</v>
      </c>
      <c r="Z890" s="29">
        <f t="shared" si="1729"/>
        <v>-8.3902958801777616E-2</v>
      </c>
      <c r="AA890" s="6"/>
    </row>
    <row r="891" spans="1:27" x14ac:dyDescent="0.2">
      <c r="A891" s="24">
        <v>37621</v>
      </c>
      <c r="B891" s="4">
        <v>-4.6717549756990495E-3</v>
      </c>
      <c r="C891" s="4">
        <v>-3.0740837852709535E-2</v>
      </c>
      <c r="D891" s="4">
        <v>-0.10478008199162547</v>
      </c>
      <c r="E891" s="4">
        <v>-2.9195412320406344E-2</v>
      </c>
      <c r="F891" s="4">
        <v>-4.4739651634816302E-2</v>
      </c>
      <c r="G891" s="4">
        <v>-0.1183346609488225</v>
      </c>
      <c r="I891" s="4">
        <v>-5.7599999999999998E-2</v>
      </c>
      <c r="J891" s="4">
        <v>1.1000000000000001E-3</v>
      </c>
      <c r="L891" s="23">
        <f t="shared" si="1721"/>
        <v>-5.7717549756990498E-3</v>
      </c>
      <c r="M891" s="23">
        <f t="shared" si="1722"/>
        <v>-3.0295412320406345E-2</v>
      </c>
      <c r="N891" s="23">
        <f t="shared" si="1723"/>
        <v>-0.10588008199162548</v>
      </c>
      <c r="O891" s="23">
        <f t="shared" si="1724"/>
        <v>-0.1194346609488225</v>
      </c>
      <c r="P891" s="40">
        <f t="shared" si="1795"/>
        <v>0.32769154326779076</v>
      </c>
      <c r="Q891" s="40">
        <f t="shared" ref="Q891" si="1840">MAX(0.25,SLOPE(M856:M891,$I856:$I891))</f>
        <v>0.39893700782246211</v>
      </c>
      <c r="R891" s="40">
        <f t="shared" ref="R891:S891" si="1841">SLOPE(N856:N891,$I856:$I891)</f>
        <v>1.8514974457003148</v>
      </c>
      <c r="S891" s="40">
        <f t="shared" si="1841"/>
        <v>1.8049798871293734</v>
      </c>
      <c r="T891" s="29">
        <f t="shared" si="1732"/>
        <v>1.1331434480546215E-2</v>
      </c>
      <c r="U891" s="43"/>
      <c r="V891" s="23">
        <f>'Conservative Formula 2025'!M891-J891</f>
        <v>-1.311189067909636E-2</v>
      </c>
      <c r="W891" s="23">
        <f>'Conservative Formula 2025'!N891-J891</f>
        <v>-0.1213091900978668</v>
      </c>
      <c r="X891" s="40">
        <f t="shared" si="1798"/>
        <v>0.31008241871330322</v>
      </c>
      <c r="Y891" s="40">
        <f t="shared" si="1799"/>
        <v>1.9855470491083675</v>
      </c>
      <c r="Z891" s="29">
        <f t="shared" si="1729"/>
        <v>1.8338971177880754E-2</v>
      </c>
      <c r="AA891" s="6"/>
    </row>
    <row r="892" spans="1:27" x14ac:dyDescent="0.2">
      <c r="A892" s="24">
        <v>37652</v>
      </c>
      <c r="B892" s="4">
        <v>-1.6926897339220259E-2</v>
      </c>
      <c r="C892" s="4">
        <v>-3.3877989342416592E-2</v>
      </c>
      <c r="D892" s="4">
        <v>-2.2866143659838967E-2</v>
      </c>
      <c r="E892" s="4">
        <v>-2.9465288681645108E-2</v>
      </c>
      <c r="F892" s="4">
        <v>-2.9947334123730962E-2</v>
      </c>
      <c r="G892" s="4">
        <v>-1.6677469002345569E-2</v>
      </c>
      <c r="I892" s="4">
        <v>-2.5699999999999997E-2</v>
      </c>
      <c r="J892" s="4">
        <v>1E-3</v>
      </c>
      <c r="L892" s="23">
        <f t="shared" si="1721"/>
        <v>-1.792689733922026E-2</v>
      </c>
      <c r="M892" s="23">
        <f t="shared" si="1722"/>
        <v>-3.0465288681645109E-2</v>
      </c>
      <c r="N892" s="23">
        <f t="shared" si="1723"/>
        <v>-2.3866143659838968E-2</v>
      </c>
      <c r="O892" s="23">
        <f t="shared" si="1724"/>
        <v>-1.7677469002345569E-2</v>
      </c>
      <c r="P892" s="40">
        <f t="shared" si="1795"/>
        <v>0.31482391316782254</v>
      </c>
      <c r="Q892" s="40">
        <f t="shared" ref="Q892" si="1842">MAX(0.25,SLOPE(M857:M892,$I857:$I892))</f>
        <v>0.38930971628436684</v>
      </c>
      <c r="R892" s="40">
        <f t="shared" ref="R892:S892" si="1843">SLOPE(N857:N892,$I857:$I892)</f>
        <v>1.8895333107461567</v>
      </c>
      <c r="S892" s="40">
        <f t="shared" si="1843"/>
        <v>1.809782949793951</v>
      </c>
      <c r="T892" s="29">
        <f t="shared" si="1732"/>
        <v>-5.4194439938690733E-2</v>
      </c>
      <c r="U892" s="43"/>
      <c r="V892" s="23">
        <f>'Conservative Formula 2025'!M892-J892</f>
        <v>-1.6408830000000596E-2</v>
      </c>
      <c r="W892" s="23">
        <f>'Conservative Formula 2025'!N892-J892</f>
        <v>-3.6572470000000412E-2</v>
      </c>
      <c r="X892" s="40">
        <f t="shared" si="1798"/>
        <v>0.29197534964524641</v>
      </c>
      <c r="Y892" s="40">
        <f t="shared" si="1799"/>
        <v>1.9930027483768185</v>
      </c>
      <c r="Z892" s="29">
        <f t="shared" si="1729"/>
        <v>-3.4498298710608874E-2</v>
      </c>
      <c r="AA892" s="6"/>
    </row>
    <row r="893" spans="1:27" x14ac:dyDescent="0.2">
      <c r="A893" s="24">
        <v>37680</v>
      </c>
      <c r="B893" s="4">
        <v>-1.822689842292724E-2</v>
      </c>
      <c r="C893" s="4">
        <v>-4.1076963370671238E-2</v>
      </c>
      <c r="D893" s="4">
        <v>-3.6801235715860803E-2</v>
      </c>
      <c r="E893" s="4">
        <v>-1.9052787366731438E-2</v>
      </c>
      <c r="F893" s="4">
        <v>-2.8660986102283292E-2</v>
      </c>
      <c r="G893" s="4">
        <v>6.9958316683771393E-4</v>
      </c>
      <c r="I893" s="4">
        <v>-1.8799999999999997E-2</v>
      </c>
      <c r="J893" s="4">
        <v>8.9999999999999998E-4</v>
      </c>
      <c r="L893" s="23">
        <f t="shared" si="1721"/>
        <v>-1.9126898422927242E-2</v>
      </c>
      <c r="M893" s="23">
        <f t="shared" si="1722"/>
        <v>-1.995278736673144E-2</v>
      </c>
      <c r="N893" s="23">
        <f t="shared" si="1723"/>
        <v>-3.7701235715860801E-2</v>
      </c>
      <c r="O893" s="23">
        <f t="shared" si="1724"/>
        <v>-2.0041683316228604E-4</v>
      </c>
      <c r="P893" s="40">
        <f t="shared" si="1795"/>
        <v>0.33342063390696886</v>
      </c>
      <c r="Q893" s="40">
        <f t="shared" ref="Q893" si="1844">MAX(0.25,SLOPE(M858:M893,$I858:$I893))</f>
        <v>0.42982103539796551</v>
      </c>
      <c r="R893" s="40">
        <f t="shared" ref="R893:S893" si="1845">SLOPE(N858:N893,$I858:$I893)</f>
        <v>1.8086342032695053</v>
      </c>
      <c r="S893" s="40">
        <f t="shared" si="1845"/>
        <v>1.772150591222162</v>
      </c>
      <c r="T893" s="29">
        <f t="shared" si="1732"/>
        <v>-4.5971284837314774E-2</v>
      </c>
      <c r="U893" s="43"/>
      <c r="V893" s="23">
        <f>'Conservative Formula 2025'!M893-J893</f>
        <v>-1.692895510945901E-2</v>
      </c>
      <c r="W893" s="23">
        <f>'Conservative Formula 2025'!N893-J893</f>
        <v>-4.440084753256722E-2</v>
      </c>
      <c r="X893" s="40">
        <f t="shared" si="1798"/>
        <v>0.32895511439227271</v>
      </c>
      <c r="Y893" s="40">
        <f t="shared" si="1799"/>
        <v>2.0038725813395244</v>
      </c>
      <c r="Z893" s="29">
        <f t="shared" si="1729"/>
        <v>-3.5702400904713522E-2</v>
      </c>
      <c r="AA893" s="6"/>
    </row>
    <row r="894" spans="1:27" x14ac:dyDescent="0.2">
      <c r="A894" s="24">
        <v>37711</v>
      </c>
      <c r="B894" s="4">
        <v>1.0840279436649336E-2</v>
      </c>
      <c r="C894" s="4">
        <v>9.1681772084513113E-3</v>
      </c>
      <c r="D894" s="4">
        <v>2.0721224758010193E-2</v>
      </c>
      <c r="E894" s="4">
        <v>2.8011209540000914E-2</v>
      </c>
      <c r="F894" s="4">
        <v>5.7189185985295765E-5</v>
      </c>
      <c r="G894" s="4">
        <v>-1.4090406939342159E-3</v>
      </c>
      <c r="I894" s="4">
        <v>1.09E-2</v>
      </c>
      <c r="J894" s="4">
        <v>1E-3</v>
      </c>
      <c r="L894" s="23">
        <f t="shared" si="1721"/>
        <v>9.8402794366493351E-3</v>
      </c>
      <c r="M894" s="23">
        <f t="shared" si="1722"/>
        <v>2.7011209540000913E-2</v>
      </c>
      <c r="N894" s="23">
        <f t="shared" si="1723"/>
        <v>1.9721224758010192E-2</v>
      </c>
      <c r="O894" s="23">
        <f t="shared" si="1724"/>
        <v>-2.409040693934216E-3</v>
      </c>
      <c r="P894" s="40">
        <f t="shared" si="1795"/>
        <v>0.33779989803570221</v>
      </c>
      <c r="Q894" s="40">
        <f t="shared" ref="Q894" si="1846">MAX(0.25,SLOPE(M859:M894,$I859:$I894))</f>
        <v>0.38998934743879077</v>
      </c>
      <c r="R894" s="40">
        <f t="shared" ref="R894:S894" si="1847">SLOPE(N859:N894,$I859:$I894)</f>
        <v>1.9062108977420771</v>
      </c>
      <c r="S894" s="40">
        <f t="shared" si="1847"/>
        <v>1.8076853982072958</v>
      </c>
      <c r="T894" s="29">
        <f t="shared" si="1732"/>
        <v>4.1405743101107395E-2</v>
      </c>
      <c r="U894" s="43"/>
      <c r="V894" s="23">
        <f>'Conservative Formula 2025'!M894-J894</f>
        <v>-5.5673572461368828E-3</v>
      </c>
      <c r="W894" s="23">
        <f>'Conservative Formula 2025'!N894-J894</f>
        <v>2.5005076048459926E-3</v>
      </c>
      <c r="X894" s="40">
        <f t="shared" si="1798"/>
        <v>0.27472681765174589</v>
      </c>
      <c r="Y894" s="40">
        <f t="shared" si="1799"/>
        <v>2.0624772153269171</v>
      </c>
      <c r="Z894" s="29">
        <f t="shared" si="1729"/>
        <v>-1.8172205123509182E-2</v>
      </c>
      <c r="AA894" s="6"/>
    </row>
    <row r="895" spans="1:27" x14ac:dyDescent="0.2">
      <c r="A895" s="24">
        <v>37741</v>
      </c>
      <c r="B895" s="4">
        <v>6.8662645271009071E-2</v>
      </c>
      <c r="C895" s="4">
        <v>0.10308153766023587</v>
      </c>
      <c r="D895" s="4">
        <v>0.14663068850173677</v>
      </c>
      <c r="E895" s="4">
        <v>5.4805046879997432E-2</v>
      </c>
      <c r="F895" s="4">
        <v>9.9168279900495815E-2</v>
      </c>
      <c r="G895" s="4">
        <v>0.10255275015868559</v>
      </c>
      <c r="I895" s="4">
        <v>8.2200000000000009E-2</v>
      </c>
      <c r="J895" s="4">
        <v>1E-3</v>
      </c>
      <c r="L895" s="23">
        <f t="shared" si="1721"/>
        <v>6.766264527100907E-2</v>
      </c>
      <c r="M895" s="23">
        <f t="shared" si="1722"/>
        <v>5.3805046879997431E-2</v>
      </c>
      <c r="N895" s="23">
        <f t="shared" si="1723"/>
        <v>0.14563068850173677</v>
      </c>
      <c r="O895" s="23">
        <f t="shared" si="1724"/>
        <v>0.10155275015868559</v>
      </c>
      <c r="P895" s="40">
        <f t="shared" si="1795"/>
        <v>0.37240991650285526</v>
      </c>
      <c r="Q895" s="40">
        <f t="shared" ref="Q895" si="1848">MAX(0.25,SLOPE(M860:M895,$I860:$I895))</f>
        <v>0.42440439314600747</v>
      </c>
      <c r="R895" s="40">
        <f t="shared" ref="R895:S895" si="1849">SLOPE(N860:N895,$I860:$I895)</f>
        <v>1.8555999595576782</v>
      </c>
      <c r="S895" s="40">
        <f t="shared" si="1849"/>
        <v>1.7817823381016364</v>
      </c>
      <c r="T895" s="29">
        <f t="shared" si="1732"/>
        <v>0.10284651293383543</v>
      </c>
      <c r="U895" s="43"/>
      <c r="V895" s="23">
        <f>'Conservative Formula 2025'!M895-J895</f>
        <v>5.3740767676769496E-2</v>
      </c>
      <c r="W895" s="23">
        <f>'Conservative Formula 2025'!N895-J895</f>
        <v>0.14878711999999916</v>
      </c>
      <c r="X895" s="40">
        <f t="shared" si="1798"/>
        <v>0.30051383053859865</v>
      </c>
      <c r="Y895" s="40">
        <f t="shared" si="1799"/>
        <v>2.0539375638922301</v>
      </c>
      <c r="Z895" s="29">
        <f t="shared" si="1729"/>
        <v>0.12347528908271312</v>
      </c>
      <c r="AA895" s="6"/>
    </row>
    <row r="896" spans="1:27" x14ac:dyDescent="0.2">
      <c r="A896" s="24">
        <v>37771</v>
      </c>
      <c r="B896" s="4">
        <v>5.2390439517842502E-2</v>
      </c>
      <c r="C896" s="4">
        <v>9.9529695142075436E-2</v>
      </c>
      <c r="D896" s="4">
        <v>0.18888028228303511</v>
      </c>
      <c r="E896" s="4">
        <v>2.6661292528237235E-2</v>
      </c>
      <c r="F896" s="4">
        <v>6.2067781155494606E-2</v>
      </c>
      <c r="G896" s="4">
        <v>9.8523722140053227E-2</v>
      </c>
      <c r="I896" s="4">
        <v>6.0499999999999998E-2</v>
      </c>
      <c r="J896" s="4">
        <v>8.9999999999999998E-4</v>
      </c>
      <c r="L896" s="23">
        <f t="shared" si="1721"/>
        <v>5.1490439517842504E-2</v>
      </c>
      <c r="M896" s="23">
        <f t="shared" si="1722"/>
        <v>2.5761292528237233E-2</v>
      </c>
      <c r="N896" s="23">
        <f t="shared" si="1723"/>
        <v>0.18798028228303509</v>
      </c>
      <c r="O896" s="23">
        <f t="shared" si="1724"/>
        <v>9.7623722140053229E-2</v>
      </c>
      <c r="P896" s="40">
        <f t="shared" si="1795"/>
        <v>0.37868366414831417</v>
      </c>
      <c r="Q896" s="40">
        <f t="shared" ref="Q896" si="1850">MAX(0.25,SLOPE(M861:M896,$I861:$I896))</f>
        <v>0.43354660926568023</v>
      </c>
      <c r="R896" s="40">
        <f t="shared" ref="R896:S896" si="1851">SLOPE(N861:N896,$I861:$I896)</f>
        <v>1.8795467153055205</v>
      </c>
      <c r="S896" s="40">
        <f t="shared" si="1851"/>
        <v>1.7701447148424296</v>
      </c>
      <c r="T896" s="29">
        <f t="shared" si="1732"/>
        <v>2.1434218254900966E-2</v>
      </c>
      <c r="U896" s="43"/>
      <c r="V896" s="23">
        <f>'Conservative Formula 2025'!M896-J896</f>
        <v>4.9721961520747718E-2</v>
      </c>
      <c r="W896" s="23">
        <f>'Conservative Formula 2025'!N896-J896</f>
        <v>0.18741143629977419</v>
      </c>
      <c r="X896" s="40">
        <f t="shared" si="1798"/>
        <v>0.31412871050815844</v>
      </c>
      <c r="Y896" s="40">
        <f t="shared" si="1799"/>
        <v>2.1163501098175965</v>
      </c>
      <c r="Z896" s="29">
        <f t="shared" si="1729"/>
        <v>7.4211530178613969E-2</v>
      </c>
      <c r="AA896" s="6"/>
    </row>
    <row r="897" spans="1:27" x14ac:dyDescent="0.2">
      <c r="A897" s="24">
        <v>37802</v>
      </c>
      <c r="B897" s="4">
        <v>1.067944940946286E-2</v>
      </c>
      <c r="C897" s="4">
        <v>2.6952484165287727E-2</v>
      </c>
      <c r="D897" s="4">
        <v>4.4961544863087122E-2</v>
      </c>
      <c r="E897" s="4">
        <v>7.3880460723261265E-3</v>
      </c>
      <c r="F897" s="4">
        <v>2.1947406469387643E-2</v>
      </c>
      <c r="G897" s="4">
        <v>1.2566498885901778E-2</v>
      </c>
      <c r="I897" s="4">
        <v>1.4199999999999999E-2</v>
      </c>
      <c r="J897" s="4">
        <v>1E-3</v>
      </c>
      <c r="L897" s="23">
        <f t="shared" si="1721"/>
        <v>9.6794494094628591E-3</v>
      </c>
      <c r="M897" s="23">
        <f t="shared" si="1722"/>
        <v>6.3880460723261265E-3</v>
      </c>
      <c r="N897" s="23">
        <f t="shared" si="1723"/>
        <v>4.3961544863087121E-2</v>
      </c>
      <c r="O897" s="23">
        <f t="shared" si="1724"/>
        <v>1.1566498885901777E-2</v>
      </c>
      <c r="P897" s="40">
        <f t="shared" si="1795"/>
        <v>0.38879331269477418</v>
      </c>
      <c r="Q897" s="40">
        <f t="shared" ref="Q897" si="1852">MAX(0.25,SLOPE(M862:M897,$I862:$I897))</f>
        <v>0.45629960926380697</v>
      </c>
      <c r="R897" s="40">
        <f t="shared" ref="R897:S897" si="1853">SLOPE(N862:N897,$I862:$I897)</f>
        <v>1.8397993841658755</v>
      </c>
      <c r="S897" s="40">
        <f t="shared" si="1853"/>
        <v>1.7462513848473014</v>
      </c>
      <c r="T897" s="29">
        <f t="shared" si="1732"/>
        <v>5.1857605066330387E-3</v>
      </c>
      <c r="U897" s="43"/>
      <c r="V897" s="23">
        <f>'Conservative Formula 2025'!M897-J897</f>
        <v>-6.3685584806313358E-3</v>
      </c>
      <c r="W897" s="23">
        <f>'Conservative Formula 2025'!N897-J897</f>
        <v>3.6183691405878857E-3</v>
      </c>
      <c r="X897" s="40">
        <f t="shared" si="1798"/>
        <v>0.34455474249201001</v>
      </c>
      <c r="Y897" s="40">
        <f t="shared" si="1799"/>
        <v>2.1545961788953254</v>
      </c>
      <c r="Z897" s="29">
        <f t="shared" si="1729"/>
        <v>-2.1983444487626812E-2</v>
      </c>
      <c r="AA897" s="6"/>
    </row>
    <row r="898" spans="1:27" x14ac:dyDescent="0.2">
      <c r="A898" s="24">
        <v>37833</v>
      </c>
      <c r="B898" s="4">
        <v>4.7543636099203646E-2</v>
      </c>
      <c r="C898" s="4">
        <v>5.9273338640827955E-2</v>
      </c>
      <c r="D898" s="4">
        <v>8.8217328507764092E-2</v>
      </c>
      <c r="E898" s="4">
        <v>8.411736120642832E-3</v>
      </c>
      <c r="F898" s="4">
        <v>1.5538814664527667E-2</v>
      </c>
      <c r="G898" s="4">
        <v>4.552393956979861E-2</v>
      </c>
      <c r="I898" s="4">
        <v>2.35E-2</v>
      </c>
      <c r="J898" s="4">
        <v>7.000000000000001E-4</v>
      </c>
      <c r="L898" s="23">
        <f t="shared" si="1721"/>
        <v>4.6843636099203646E-2</v>
      </c>
      <c r="M898" s="23">
        <f t="shared" si="1722"/>
        <v>7.7117361206428319E-3</v>
      </c>
      <c r="N898" s="23">
        <f t="shared" si="1723"/>
        <v>8.7517328507764086E-2</v>
      </c>
      <c r="O898" s="23">
        <f t="shared" si="1724"/>
        <v>4.4823939569798611E-2</v>
      </c>
      <c r="P898" s="40">
        <f t="shared" si="1795"/>
        <v>0.39644446886396206</v>
      </c>
      <c r="Q898" s="40">
        <f t="shared" ref="Q898" si="1854">MAX(0.25,SLOPE(M863:M898,$I863:$I898))</f>
        <v>0.45527258885269395</v>
      </c>
      <c r="R898" s="40">
        <f t="shared" ref="R898:S898" si="1855">SLOPE(N863:N898,$I863:$I898)</f>
        <v>1.8422095686382896</v>
      </c>
      <c r="S898" s="40">
        <f t="shared" si="1855"/>
        <v>1.7474014458365943</v>
      </c>
      <c r="T898" s="29">
        <f t="shared" si="1732"/>
        <v>3.2073828734106059E-2</v>
      </c>
      <c r="U898" s="43"/>
      <c r="V898" s="23">
        <f>'Conservative Formula 2025'!M898-J898</f>
        <v>1.7182325344911632E-2</v>
      </c>
      <c r="W898" s="23">
        <f>'Conservative Formula 2025'!N898-J898</f>
        <v>3.9104839999999509E-2</v>
      </c>
      <c r="X898" s="40">
        <f t="shared" si="1798"/>
        <v>0.34893020719662027</v>
      </c>
      <c r="Y898" s="40">
        <f t="shared" si="1799"/>
        <v>2.1463152326238246</v>
      </c>
      <c r="Z898" s="29">
        <f t="shared" si="1729"/>
        <v>3.1718703108094194E-2</v>
      </c>
      <c r="AA898" s="6"/>
    </row>
    <row r="899" spans="1:27" x14ac:dyDescent="0.2">
      <c r="A899" s="24">
        <v>37862</v>
      </c>
      <c r="B899" s="4">
        <v>2.1147305695058627E-2</v>
      </c>
      <c r="C899" s="4">
        <v>5.0894029253362394E-2</v>
      </c>
      <c r="D899" s="4">
        <v>6.7145596397346408E-2</v>
      </c>
      <c r="E899" s="4">
        <v>3.7052692813741572E-3</v>
      </c>
      <c r="F899" s="4">
        <v>1.706428297086604E-2</v>
      </c>
      <c r="G899" s="4">
        <v>5.4805791191960829E-2</v>
      </c>
      <c r="I899" s="4">
        <v>2.3399999999999997E-2</v>
      </c>
      <c r="J899" s="4">
        <v>7.000000000000001E-4</v>
      </c>
      <c r="L899" s="23">
        <f t="shared" si="1721"/>
        <v>2.0447305695058628E-2</v>
      </c>
      <c r="M899" s="23">
        <f t="shared" si="1722"/>
        <v>3.0052692813741571E-3</v>
      </c>
      <c r="N899" s="23">
        <f t="shared" si="1723"/>
        <v>6.6445596397346401E-2</v>
      </c>
      <c r="O899" s="23">
        <f t="shared" si="1724"/>
        <v>5.4105791191960829E-2</v>
      </c>
      <c r="P899" s="40">
        <f t="shared" si="1795"/>
        <v>0.40339995608757145</v>
      </c>
      <c r="Q899" s="40">
        <f t="shared" ref="Q899" si="1856">MAX(0.25,SLOPE(M864:M899,$I864:$I899))</f>
        <v>0.4374243824708397</v>
      </c>
      <c r="R899" s="40">
        <f t="shared" ref="R899:S899" si="1857">SLOPE(N864:N899,$I864:$I899)</f>
        <v>1.8684745659650208</v>
      </c>
      <c r="S899" s="40">
        <f t="shared" si="1857"/>
        <v>1.7459859329895784</v>
      </c>
      <c r="T899" s="29">
        <f t="shared" si="1732"/>
        <v>-4.4271215573148809E-3</v>
      </c>
      <c r="U899" s="43"/>
      <c r="V899" s="23">
        <f>'Conservative Formula 2025'!M899-J899</f>
        <v>1.782762092880167E-2</v>
      </c>
      <c r="W899" s="23">
        <f>'Conservative Formula 2025'!N899-J899</f>
        <v>8.9705618209568933E-2</v>
      </c>
      <c r="X899" s="40">
        <f t="shared" si="1798"/>
        <v>0.33149730511670145</v>
      </c>
      <c r="Y899" s="40">
        <f t="shared" si="1799"/>
        <v>2.209038536993353</v>
      </c>
      <c r="Z899" s="29">
        <f t="shared" si="1729"/>
        <v>9.2970519684540398E-3</v>
      </c>
      <c r="AA899" s="6"/>
    </row>
    <row r="900" spans="1:27" x14ac:dyDescent="0.2">
      <c r="A900" s="24">
        <v>37894</v>
      </c>
      <c r="B900" s="4">
        <v>-5.299247808947638E-3</v>
      </c>
      <c r="C900" s="4">
        <v>-1.8481378138218707E-2</v>
      </c>
      <c r="D900" s="4">
        <v>-7.4060974271037416E-3</v>
      </c>
      <c r="E900" s="4">
        <v>-5.5574129084280388E-3</v>
      </c>
      <c r="F900" s="4">
        <v>-1.4900639006395378E-2</v>
      </c>
      <c r="G900" s="4">
        <v>-1.8229915011416131E-2</v>
      </c>
      <c r="I900" s="4">
        <v>-1.24E-2</v>
      </c>
      <c r="J900" s="4">
        <v>8.0000000000000004E-4</v>
      </c>
      <c r="L900" s="23">
        <f t="shared" ref="L900:L963" si="1858">B900-$J900</f>
        <v>-6.0992478089476384E-3</v>
      </c>
      <c r="M900" s="23">
        <f t="shared" ref="M900:M963" si="1859">E900-$J900</f>
        <v>-6.3574129084280392E-3</v>
      </c>
      <c r="N900" s="23">
        <f t="shared" ref="N900:N963" si="1860">D900-$J900</f>
        <v>-8.206097427103742E-3</v>
      </c>
      <c r="O900" s="23">
        <f t="shared" ref="O900:O963" si="1861">G900-$J900</f>
        <v>-1.902991501141613E-2</v>
      </c>
      <c r="P900" s="40">
        <f t="shared" si="1795"/>
        <v>0.41143302479513821</v>
      </c>
      <c r="Q900" s="40">
        <f t="shared" ref="Q900" si="1862">MAX(0.25,SLOPE(M865:M900,$I865:$I900))</f>
        <v>0.46018251664669191</v>
      </c>
      <c r="R900" s="40">
        <f t="shared" ref="R900:S900" si="1863">SLOPE(N865:N900,$I865:$I900)</f>
        <v>1.8754318577983391</v>
      </c>
      <c r="S900" s="40">
        <f t="shared" si="1863"/>
        <v>1.7433329478966746</v>
      </c>
      <c r="T900" s="29">
        <f t="shared" si="1732"/>
        <v>-7.1811193698079166E-3</v>
      </c>
      <c r="U900" s="43"/>
      <c r="V900" s="23">
        <f>'Conservative Formula 2025'!M900-J900</f>
        <v>4.4464112070343798E-4</v>
      </c>
      <c r="W900" s="23">
        <f>'Conservative Formula 2025'!N900-J900</f>
        <v>-3.2782216589497627E-2</v>
      </c>
      <c r="X900" s="40">
        <f t="shared" si="1798"/>
        <v>0.35206622297391438</v>
      </c>
      <c r="Y900" s="40">
        <f t="shared" si="1799"/>
        <v>2.2284264775004474</v>
      </c>
      <c r="Z900" s="29">
        <f t="shared" si="1729"/>
        <v>1.6181349761654248E-2</v>
      </c>
      <c r="AA900" s="6"/>
    </row>
    <row r="901" spans="1:27" x14ac:dyDescent="0.2">
      <c r="A901" s="24">
        <v>37925</v>
      </c>
      <c r="B901" s="4">
        <v>6.3081845139565607E-2</v>
      </c>
      <c r="C901" s="4">
        <v>9.1063154922925937E-2</v>
      </c>
      <c r="D901" s="4">
        <v>0.10091278931226277</v>
      </c>
      <c r="E901" s="4">
        <v>3.6320503534108317E-2</v>
      </c>
      <c r="F901" s="4">
        <v>6.7802962348208373E-2</v>
      </c>
      <c r="G901" s="4">
        <v>8.4346022238714902E-2</v>
      </c>
      <c r="I901" s="4">
        <v>6.08E-2</v>
      </c>
      <c r="J901" s="4">
        <v>7.000000000000001E-4</v>
      </c>
      <c r="L901" s="23">
        <f t="shared" si="1858"/>
        <v>6.2381845139565607E-2</v>
      </c>
      <c r="M901" s="23">
        <f t="shared" si="1859"/>
        <v>3.5620503534108318E-2</v>
      </c>
      <c r="N901" s="23">
        <f t="shared" si="1860"/>
        <v>0.10021278931226277</v>
      </c>
      <c r="O901" s="23">
        <f t="shared" si="1861"/>
        <v>8.3646022238714896E-2</v>
      </c>
      <c r="P901" s="40">
        <f t="shared" si="1795"/>
        <v>0.42226240149995448</v>
      </c>
      <c r="Q901" s="40">
        <f t="shared" ref="Q901" si="1864">MAX(0.25,SLOPE(M866:M901,$I866:$I901))</f>
        <v>0.47124697995533343</v>
      </c>
      <c r="R901" s="40">
        <f t="shared" ref="R901:S901" si="1865">SLOPE(N866:N901,$I866:$I901)</f>
        <v>1.8419663026276274</v>
      </c>
      <c r="S901" s="40">
        <f t="shared" si="1865"/>
        <v>1.7299119248644694</v>
      </c>
      <c r="T901" s="29">
        <f t="shared" si="1732"/>
        <v>6.3805514843619959E-2</v>
      </c>
      <c r="U901" s="43"/>
      <c r="V901" s="23">
        <f>'Conservative Formula 2025'!M901-J901</f>
        <v>7.1112039999999072E-2</v>
      </c>
      <c r="W901" s="23">
        <f>'Conservative Formula 2025'!N901-J901</f>
        <v>8.7431960481260923E-2</v>
      </c>
      <c r="X901" s="40">
        <f t="shared" si="1798"/>
        <v>0.37803153974313514</v>
      </c>
      <c r="Y901" s="40">
        <f t="shared" si="1799"/>
        <v>2.1925377564341684</v>
      </c>
      <c r="Z901" s="29">
        <f t="shared" ref="Z901:Z964" si="1866">V901/$X900-W901/$Y900</f>
        <v>0.16274999892651637</v>
      </c>
      <c r="AA901" s="6"/>
    </row>
    <row r="902" spans="1:27" x14ac:dyDescent="0.2">
      <c r="A902" s="24">
        <v>37953</v>
      </c>
      <c r="B902" s="4">
        <v>3.8874140455276596E-2</v>
      </c>
      <c r="C902" s="4">
        <v>4.1797693236328648E-2</v>
      </c>
      <c r="D902" s="4">
        <v>3.5645948278546502E-2</v>
      </c>
      <c r="E902" s="4">
        <v>7.3905657576147643E-3</v>
      </c>
      <c r="F902" s="4">
        <v>1.1310839815930729E-2</v>
      </c>
      <c r="G902" s="4">
        <v>1.8403145737969195E-2</v>
      </c>
      <c r="I902" s="4">
        <v>1.3500000000000002E-2</v>
      </c>
      <c r="J902" s="4">
        <v>7.000000000000001E-4</v>
      </c>
      <c r="L902" s="23">
        <f t="shared" si="1858"/>
        <v>3.8174140455276596E-2</v>
      </c>
      <c r="M902" s="23">
        <f t="shared" si="1859"/>
        <v>6.6905657576147642E-3</v>
      </c>
      <c r="N902" s="23">
        <f t="shared" si="1860"/>
        <v>3.4945948278546503E-2</v>
      </c>
      <c r="O902" s="23">
        <f t="shared" si="1861"/>
        <v>1.7703145737969196E-2</v>
      </c>
      <c r="P902" s="40">
        <f t="shared" si="1795"/>
        <v>0.44725813594341396</v>
      </c>
      <c r="Q902" s="40">
        <f t="shared" ref="Q902" si="1867">MAX(0.25,SLOPE(M867:M902,$I867:$I902))</f>
        <v>0.51251267884434393</v>
      </c>
      <c r="R902" s="40">
        <f t="shared" ref="R902:S902" si="1868">SLOPE(N867:N902,$I867:$I902)</f>
        <v>1.8364092041467317</v>
      </c>
      <c r="S902" s="40">
        <f t="shared" si="1868"/>
        <v>1.7120906189702418</v>
      </c>
      <c r="T902" s="29">
        <f t="shared" ref="T902:T965" si="1869">(L902/$P901+M902/$Q901)/2-(N902/$R901+O902/$S901)/2</f>
        <v>3.769788547106627E-2</v>
      </c>
      <c r="U902" s="43"/>
      <c r="V902" s="23">
        <f>'Conservative Formula 2025'!M902-J902</f>
        <v>2.2718448172629392E-2</v>
      </c>
      <c r="W902" s="23">
        <f>'Conservative Formula 2025'!N902-J902</f>
        <v>1.6790884780821726E-2</v>
      </c>
      <c r="X902" s="40">
        <f t="shared" si="1798"/>
        <v>0.42567094616342355</v>
      </c>
      <c r="Y902" s="40">
        <f t="shared" si="1799"/>
        <v>2.2853710915050782</v>
      </c>
      <c r="Z902" s="29">
        <f t="shared" si="1866"/>
        <v>5.24385039528373E-2</v>
      </c>
      <c r="AA902" s="6"/>
    </row>
    <row r="903" spans="1:27" x14ac:dyDescent="0.2">
      <c r="A903" s="24">
        <v>37986</v>
      </c>
      <c r="B903" s="4">
        <v>2.5998016118002676E-2</v>
      </c>
      <c r="C903" s="4">
        <v>5.5002532049879926E-2</v>
      </c>
      <c r="D903" s="4">
        <v>1.3177095788843518E-2</v>
      </c>
      <c r="E903" s="4">
        <v>5.5595890774065015E-2</v>
      </c>
      <c r="F903" s="4">
        <v>4.6432583631131008E-2</v>
      </c>
      <c r="G903" s="4">
        <v>3.0036002132685091E-2</v>
      </c>
      <c r="I903" s="4">
        <v>4.2900000000000001E-2</v>
      </c>
      <c r="J903" s="4">
        <v>8.0000000000000004E-4</v>
      </c>
      <c r="L903" s="23">
        <f t="shared" si="1858"/>
        <v>2.5198016118002677E-2</v>
      </c>
      <c r="M903" s="23">
        <f t="shared" si="1859"/>
        <v>5.4795890774065013E-2</v>
      </c>
      <c r="N903" s="23">
        <f t="shared" si="1860"/>
        <v>1.2377095788843518E-2</v>
      </c>
      <c r="O903" s="23">
        <f t="shared" si="1861"/>
        <v>2.9236002132685093E-2</v>
      </c>
      <c r="P903" s="40">
        <f t="shared" si="1795"/>
        <v>0.43372455411322436</v>
      </c>
      <c r="Q903" s="40">
        <f t="shared" ref="Q903" si="1870">MAX(0.25,SLOPE(M868:M903,$I868:$I903))</f>
        <v>0.52677395242345326</v>
      </c>
      <c r="R903" s="40">
        <f t="shared" ref="R903:S903" si="1871">SLOPE(N868:N903,$I868:$I903)</f>
        <v>1.8002682490609461</v>
      </c>
      <c r="S903" s="40">
        <f t="shared" si="1871"/>
        <v>1.6992812646547493</v>
      </c>
      <c r="T903" s="29">
        <f t="shared" si="1869"/>
        <v>6.971949824783738E-2</v>
      </c>
      <c r="U903" s="43"/>
      <c r="V903" s="23">
        <f>'Conservative Formula 2025'!M903-J903</f>
        <v>2.761055161420525E-2</v>
      </c>
      <c r="W903" s="23">
        <f>'Conservative Formula 2025'!N903-J903</f>
        <v>5.3364455396645825E-2</v>
      </c>
      <c r="X903" s="40">
        <f t="shared" si="1798"/>
        <v>0.41579284478900108</v>
      </c>
      <c r="Y903" s="40">
        <f t="shared" si="1799"/>
        <v>2.2587329781299648</v>
      </c>
      <c r="Z903" s="29">
        <f t="shared" si="1866"/>
        <v>4.1513148583020743E-2</v>
      </c>
      <c r="AA903" s="6"/>
    </row>
    <row r="904" spans="1:27" x14ac:dyDescent="0.2">
      <c r="A904" s="24">
        <v>38016</v>
      </c>
      <c r="B904" s="4">
        <v>1.9624482494269957E-2</v>
      </c>
      <c r="C904" s="4">
        <v>1.9445726573328992E-2</v>
      </c>
      <c r="D904" s="4">
        <v>8.9411905212310128E-2</v>
      </c>
      <c r="E904" s="4">
        <v>9.0638412337464835E-3</v>
      </c>
      <c r="F904" s="4">
        <v>1.9971759310177362E-2</v>
      </c>
      <c r="G904" s="4">
        <v>2.7239686309451061E-2</v>
      </c>
      <c r="I904" s="4">
        <v>2.1499999999999998E-2</v>
      </c>
      <c r="J904" s="4">
        <v>7.000000000000001E-4</v>
      </c>
      <c r="L904" s="23">
        <f t="shared" si="1858"/>
        <v>1.8924482494269958E-2</v>
      </c>
      <c r="M904" s="23">
        <f t="shared" si="1859"/>
        <v>8.3638412337464843E-3</v>
      </c>
      <c r="N904" s="23">
        <f t="shared" si="1860"/>
        <v>8.8711905212310121E-2</v>
      </c>
      <c r="O904" s="23">
        <f t="shared" si="1861"/>
        <v>2.6539686309451062E-2</v>
      </c>
      <c r="P904" s="40">
        <f t="shared" si="1795"/>
        <v>0.42858755679503474</v>
      </c>
      <c r="Q904" s="40">
        <f t="shared" ref="Q904" si="1872">MAX(0.25,SLOPE(M869:M904,$I869:$I904))</f>
        <v>0.55037944811759199</v>
      </c>
      <c r="R904" s="40">
        <f t="shared" ref="R904:S904" si="1873">SLOPE(N869:N904,$I869:$I904)</f>
        <v>1.7585050757725813</v>
      </c>
      <c r="S904" s="40">
        <f t="shared" si="1873"/>
        <v>1.6733412264440313</v>
      </c>
      <c r="T904" s="29">
        <f t="shared" si="1869"/>
        <v>-2.6926320599490669E-3</v>
      </c>
      <c r="U904" s="43"/>
      <c r="V904" s="23">
        <f>'Conservative Formula 2025'!M904-J904</f>
        <v>1.6114505050506857E-2</v>
      </c>
      <c r="W904" s="23">
        <f>'Conservative Formula 2025'!N904-J904</f>
        <v>4.5328599999999421E-2</v>
      </c>
      <c r="X904" s="40">
        <f t="shared" si="1798"/>
        <v>0.45003381402521792</v>
      </c>
      <c r="Y904" s="40">
        <f t="shared" si="1799"/>
        <v>2.2091861833433866</v>
      </c>
      <c r="Z904" s="29">
        <f t="shared" si="1866"/>
        <v>1.8687936881712205E-2</v>
      </c>
      <c r="AA904" s="6"/>
    </row>
    <row r="905" spans="1:27" x14ac:dyDescent="0.2">
      <c r="A905" s="24">
        <v>38044</v>
      </c>
      <c r="B905" s="4">
        <v>2.4781364101988501E-2</v>
      </c>
      <c r="C905" s="4">
        <v>2.4435465754975461E-2</v>
      </c>
      <c r="D905" s="4">
        <v>-1.4492678338794973E-2</v>
      </c>
      <c r="E905" s="4">
        <v>3.0985115038199451E-2</v>
      </c>
      <c r="F905" s="4">
        <v>1.3539759259110662E-2</v>
      </c>
      <c r="G905" s="4">
        <v>-4.8811447063035196E-3</v>
      </c>
      <c r="I905" s="4">
        <v>1.3999999999999999E-2</v>
      </c>
      <c r="J905" s="4">
        <v>5.9999999999999995E-4</v>
      </c>
      <c r="L905" s="23">
        <f t="shared" si="1858"/>
        <v>2.4181364101988501E-2</v>
      </c>
      <c r="M905" s="23">
        <f t="shared" si="1859"/>
        <v>3.0385115038199451E-2</v>
      </c>
      <c r="N905" s="23">
        <f t="shared" si="1860"/>
        <v>-1.5092678338794973E-2</v>
      </c>
      <c r="O905" s="23">
        <f t="shared" si="1861"/>
        <v>-5.4811447063035194E-3</v>
      </c>
      <c r="P905" s="40">
        <f t="shared" si="1795"/>
        <v>0.47440732219387383</v>
      </c>
      <c r="Q905" s="40">
        <f t="shared" ref="Q905" si="1874">MAX(0.25,SLOPE(M870:M905,$I870:$I905))</f>
        <v>0.60990848280595822</v>
      </c>
      <c r="R905" s="40">
        <f t="shared" ref="R905:S905" si="1875">SLOPE(N870:N905,$I870:$I905)</f>
        <v>1.7691559200819469</v>
      </c>
      <c r="S905" s="40">
        <f t="shared" si="1875"/>
        <v>1.635229246457337</v>
      </c>
      <c r="T905" s="29">
        <f t="shared" si="1869"/>
        <v>6.1743439903579993E-2</v>
      </c>
      <c r="U905" s="43"/>
      <c r="V905" s="23">
        <f>'Conservative Formula 2025'!M905-J905</f>
        <v>3.2248953223007179E-2</v>
      </c>
      <c r="W905" s="23">
        <f>'Conservative Formula 2025'!N905-J905</f>
        <v>3.2838448703199116E-2</v>
      </c>
      <c r="X905" s="40">
        <f t="shared" si="1798"/>
        <v>0.51767494254404145</v>
      </c>
      <c r="Y905" s="40">
        <f t="shared" si="1799"/>
        <v>2.210786957843307</v>
      </c>
      <c r="Z905" s="29">
        <f t="shared" si="1866"/>
        <v>5.6794455570159802E-2</v>
      </c>
      <c r="AA905" s="6"/>
    </row>
    <row r="906" spans="1:27" x14ac:dyDescent="0.2">
      <c r="A906" s="24">
        <v>38077</v>
      </c>
      <c r="B906" s="4">
        <v>1.4176406609762715E-2</v>
      </c>
      <c r="C906" s="4">
        <v>1.40254756275211E-2</v>
      </c>
      <c r="D906" s="4">
        <v>-7.3448224139689433E-3</v>
      </c>
      <c r="E906" s="4">
        <v>-5.3080149622881656E-3</v>
      </c>
      <c r="F906" s="4">
        <v>-2.0853852044727561E-2</v>
      </c>
      <c r="G906" s="4">
        <v>-1.3605707265414657E-2</v>
      </c>
      <c r="I906" s="4">
        <v>-1.32E-2</v>
      </c>
      <c r="J906" s="4">
        <v>8.9999999999999998E-4</v>
      </c>
      <c r="L906" s="23">
        <f t="shared" si="1858"/>
        <v>1.3276406609762715E-2</v>
      </c>
      <c r="M906" s="23">
        <f t="shared" si="1859"/>
        <v>-6.2080149622881654E-3</v>
      </c>
      <c r="N906" s="23">
        <f t="shared" si="1860"/>
        <v>-8.2448224139689431E-3</v>
      </c>
      <c r="O906" s="23">
        <f t="shared" si="1861"/>
        <v>-1.4505707265414657E-2</v>
      </c>
      <c r="P906" s="40">
        <f t="shared" si="1795"/>
        <v>0.48619337364929116</v>
      </c>
      <c r="Q906" s="40">
        <f t="shared" ref="Q906" si="1876">MAX(0.25,SLOPE(M871:M906,$I871:$I906))</f>
        <v>0.60690961957221123</v>
      </c>
      <c r="R906" s="40">
        <f t="shared" ref="R906:S906" si="1877">SLOPE(N871:N906,$I871:$I906)</f>
        <v>1.7988391517376749</v>
      </c>
      <c r="S906" s="40">
        <f t="shared" si="1877"/>
        <v>1.6314458685442468</v>
      </c>
      <c r="T906" s="29">
        <f t="shared" si="1869"/>
        <v>1.5668854956141127E-2</v>
      </c>
      <c r="U906" s="43"/>
      <c r="V906" s="23">
        <f>'Conservative Formula 2025'!M906-J906</f>
        <v>-7.0429505060453008E-4</v>
      </c>
      <c r="W906" s="23">
        <f>'Conservative Formula 2025'!N906-J906</f>
        <v>-1.1281979641127969E-2</v>
      </c>
      <c r="X906" s="40">
        <f t="shared" si="1798"/>
        <v>0.53442170369193898</v>
      </c>
      <c r="Y906" s="40">
        <f t="shared" si="1799"/>
        <v>2.2303840600115512</v>
      </c>
      <c r="Z906" s="29">
        <f t="shared" si="1866"/>
        <v>3.7426542855835557E-3</v>
      </c>
      <c r="AA906" s="6"/>
    </row>
    <row r="907" spans="1:27" x14ac:dyDescent="0.2">
      <c r="A907" s="24">
        <v>38107</v>
      </c>
      <c r="B907" s="4">
        <v>-2.2655050969885182E-2</v>
      </c>
      <c r="C907" s="4">
        <v>-1.483866953030244E-2</v>
      </c>
      <c r="D907" s="4">
        <v>-6.8186373359934493E-2</v>
      </c>
      <c r="E907" s="4">
        <v>1.3711776088178862E-3</v>
      </c>
      <c r="F907" s="4">
        <v>-1.3038564885274773E-2</v>
      </c>
      <c r="G907" s="4">
        <v>-4.7267584198969481E-2</v>
      </c>
      <c r="I907" s="4">
        <v>-1.83E-2</v>
      </c>
      <c r="J907" s="4">
        <v>8.0000000000000004E-4</v>
      </c>
      <c r="L907" s="23">
        <f t="shared" si="1858"/>
        <v>-2.3455050969885181E-2</v>
      </c>
      <c r="M907" s="23">
        <f t="shared" si="1859"/>
        <v>5.7117760881788616E-4</v>
      </c>
      <c r="N907" s="23">
        <f t="shared" si="1860"/>
        <v>-6.8986373359934489E-2</v>
      </c>
      <c r="O907" s="23">
        <f t="shared" si="1861"/>
        <v>-4.8067584198969483E-2</v>
      </c>
      <c r="P907" s="40">
        <f t="shared" si="1795"/>
        <v>0.51331382810365411</v>
      </c>
      <c r="Q907" s="40">
        <f t="shared" ref="Q907" si="1878">MAX(0.25,SLOPE(M872:M907,$I872:$I907))</f>
        <v>0.60626461914796215</v>
      </c>
      <c r="R907" s="40">
        <f t="shared" ref="R907:S907" si="1879">SLOPE(N872:N907,$I872:$I907)</f>
        <v>1.8411163018705063</v>
      </c>
      <c r="S907" s="40">
        <f t="shared" si="1879"/>
        <v>1.6102451572557792</v>
      </c>
      <c r="T907" s="29">
        <f t="shared" si="1869"/>
        <v>1.0256287148146644E-2</v>
      </c>
      <c r="U907" s="43"/>
      <c r="V907" s="23">
        <f>'Conservative Formula 2025'!M907-J907</f>
        <v>-3.1350301212470157E-2</v>
      </c>
      <c r="W907" s="23">
        <f>'Conservative Formula 2025'!N907-J907</f>
        <v>-3.273287000000067E-2</v>
      </c>
      <c r="X907" s="40">
        <f t="shared" si="1798"/>
        <v>0.55437418569487817</v>
      </c>
      <c r="Y907" s="40">
        <f t="shared" si="1799"/>
        <v>2.1718569105455567</v>
      </c>
      <c r="Z907" s="29">
        <f t="shared" si="1866"/>
        <v>-4.3986213849545985E-2</v>
      </c>
      <c r="AA907" s="6"/>
    </row>
    <row r="908" spans="1:27" x14ac:dyDescent="0.2">
      <c r="A908" s="24">
        <v>38138</v>
      </c>
      <c r="B908" s="4">
        <v>4.4007344636258772E-3</v>
      </c>
      <c r="C908" s="4">
        <v>9.0085573312939093E-3</v>
      </c>
      <c r="D908" s="4">
        <v>1.6494931564812187E-2</v>
      </c>
      <c r="E908" s="4">
        <v>9.1246049921585026E-3</v>
      </c>
      <c r="F908" s="4">
        <v>4.6456564961936397E-3</v>
      </c>
      <c r="G908" s="4">
        <v>3.3891131264645269E-2</v>
      </c>
      <c r="I908" s="4">
        <v>1.1699999999999999E-2</v>
      </c>
      <c r="J908" s="4">
        <v>5.9999999999999995E-4</v>
      </c>
      <c r="L908" s="23">
        <f t="shared" si="1858"/>
        <v>3.8007344636258773E-3</v>
      </c>
      <c r="M908" s="23">
        <f t="shared" si="1859"/>
        <v>8.5246049921585028E-3</v>
      </c>
      <c r="N908" s="23">
        <f t="shared" si="1860"/>
        <v>1.5894931564812188E-2</v>
      </c>
      <c r="O908" s="23">
        <f t="shared" si="1861"/>
        <v>3.3291131264645266E-2</v>
      </c>
      <c r="P908" s="40">
        <f t="shared" si="1795"/>
        <v>0.50946373003652057</v>
      </c>
      <c r="Q908" s="40">
        <f t="shared" ref="Q908" si="1880">MAX(0.25,SLOPE(M873:M908,$I873:$I908))</f>
        <v>0.60575129122775695</v>
      </c>
      <c r="R908" s="40">
        <f t="shared" ref="R908:S908" si="1881">SLOPE(N873:N908,$I873:$I908)</f>
        <v>1.8344426936289757</v>
      </c>
      <c r="S908" s="40">
        <f t="shared" si="1881"/>
        <v>1.616498855482996</v>
      </c>
      <c r="T908" s="29">
        <f t="shared" si="1869"/>
        <v>-3.9213553113973433E-3</v>
      </c>
      <c r="U908" s="43"/>
      <c r="V908" s="23">
        <f>'Conservative Formula 2025'!M908-J908</f>
        <v>1.8301398852339657E-2</v>
      </c>
      <c r="W908" s="23">
        <f>'Conservative Formula 2025'!N908-J908</f>
        <v>2.0505567549205118E-2</v>
      </c>
      <c r="X908" s="40">
        <f t="shared" si="1798"/>
        <v>0.55328906066309447</v>
      </c>
      <c r="Y908" s="40">
        <f t="shared" si="1799"/>
        <v>2.1753750235218297</v>
      </c>
      <c r="Z908" s="29">
        <f t="shared" si="1866"/>
        <v>2.3571227314535981E-2</v>
      </c>
      <c r="AA908" s="6"/>
    </row>
    <row r="909" spans="1:27" x14ac:dyDescent="0.2">
      <c r="A909" s="24">
        <v>38168</v>
      </c>
      <c r="B909" s="4">
        <v>4.4473737023564386E-2</v>
      </c>
      <c r="C909" s="4">
        <v>5.1917398679386384E-2</v>
      </c>
      <c r="D909" s="4">
        <v>2.4997292357046952E-2</v>
      </c>
      <c r="E909" s="4">
        <v>1.0251053246936426E-2</v>
      </c>
      <c r="F909" s="4">
        <v>1.8891180315828704E-2</v>
      </c>
      <c r="G909" s="4">
        <v>2.6274223661238993E-2</v>
      </c>
      <c r="I909" s="4">
        <v>1.8600000000000002E-2</v>
      </c>
      <c r="J909" s="4">
        <v>8.0000000000000004E-4</v>
      </c>
      <c r="L909" s="23">
        <f t="shared" si="1858"/>
        <v>4.3673737023564384E-2</v>
      </c>
      <c r="M909" s="23">
        <f t="shared" si="1859"/>
        <v>9.4510532469364254E-3</v>
      </c>
      <c r="N909" s="23">
        <f t="shared" si="1860"/>
        <v>2.4197292357046953E-2</v>
      </c>
      <c r="O909" s="23">
        <f t="shared" si="1861"/>
        <v>2.5474223661238995E-2</v>
      </c>
      <c r="P909" s="40">
        <f t="shared" si="1795"/>
        <v>0.5278747324951919</v>
      </c>
      <c r="Q909" s="40">
        <f t="shared" ref="Q909" si="1882">MAX(0.25,SLOPE(M874:M909,$I874:$I909))</f>
        <v>0.60093043136422986</v>
      </c>
      <c r="R909" s="40">
        <f t="shared" ref="R909:S909" si="1883">SLOPE(N874:N909,$I874:$I909)</f>
        <v>1.8473160282914574</v>
      </c>
      <c r="S909" s="40">
        <f t="shared" si="1883"/>
        <v>1.6229167127197706</v>
      </c>
      <c r="T909" s="29">
        <f t="shared" si="1869"/>
        <v>3.618884542113962E-2</v>
      </c>
      <c r="U909" s="43"/>
      <c r="V909" s="23">
        <f>'Conservative Formula 2025'!M909-J909</f>
        <v>1.2237271544944273E-2</v>
      </c>
      <c r="W909" s="23">
        <f>'Conservative Formula 2025'!N909-J909</f>
        <v>2.8685219167880274E-2</v>
      </c>
      <c r="X909" s="40">
        <f t="shared" si="1798"/>
        <v>0.55055948831496748</v>
      </c>
      <c r="Y909" s="40">
        <f t="shared" si="1799"/>
        <v>2.1841367712969744</v>
      </c>
      <c r="Z909" s="29">
        <f t="shared" si="1866"/>
        <v>8.9309877447609643E-3</v>
      </c>
      <c r="AA909" s="6"/>
    </row>
    <row r="910" spans="1:27" x14ac:dyDescent="0.2">
      <c r="A910" s="24">
        <v>38198</v>
      </c>
      <c r="B910" s="4">
        <v>-2.5750268265660625E-2</v>
      </c>
      <c r="C910" s="4">
        <v>-3.9850676522450779E-2</v>
      </c>
      <c r="D910" s="4">
        <v>-0.12146648800037529</v>
      </c>
      <c r="E910" s="4">
        <v>-2.2339573599557183E-2</v>
      </c>
      <c r="F910" s="4">
        <v>-2.4993688166647265E-2</v>
      </c>
      <c r="G910" s="4">
        <v>-7.283176933801383E-2</v>
      </c>
      <c r="I910" s="4">
        <v>-4.0599999999999997E-2</v>
      </c>
      <c r="J910" s="4">
        <v>1E-3</v>
      </c>
      <c r="L910" s="23">
        <f t="shared" si="1858"/>
        <v>-2.6750268265660626E-2</v>
      </c>
      <c r="M910" s="23">
        <f t="shared" si="1859"/>
        <v>-2.3339573599557184E-2</v>
      </c>
      <c r="N910" s="23">
        <f t="shared" si="1860"/>
        <v>-0.1224664880003753</v>
      </c>
      <c r="O910" s="23">
        <f t="shared" si="1861"/>
        <v>-7.3831769338013831E-2</v>
      </c>
      <c r="P910" s="40">
        <f t="shared" si="1795"/>
        <v>0.53788898746152014</v>
      </c>
      <c r="Q910" s="40">
        <f t="shared" ref="Q910" si="1884">MAX(0.25,SLOPE(M875:M910,$I875:$I910))</f>
        <v>0.60349593212484198</v>
      </c>
      <c r="R910" s="40">
        <f t="shared" ref="R910:S910" si="1885">SLOPE(N875:N910,$I875:$I910)</f>
        <v>1.8614299203547364</v>
      </c>
      <c r="S910" s="40">
        <f t="shared" si="1885"/>
        <v>1.6185076048036444</v>
      </c>
      <c r="T910" s="29">
        <f t="shared" si="1869"/>
        <v>1.1136534510194598E-2</v>
      </c>
      <c r="U910" s="43"/>
      <c r="V910" s="23">
        <f>'Conservative Formula 2025'!M910-J910</f>
        <v>-2.2443036363062552E-2</v>
      </c>
      <c r="W910" s="23">
        <f>'Conservative Formula 2025'!N910-J910</f>
        <v>-0.1046579200000004</v>
      </c>
      <c r="X910" s="40">
        <f t="shared" si="1798"/>
        <v>0.55864368187689173</v>
      </c>
      <c r="Y910" s="40">
        <f t="shared" si="1799"/>
        <v>2.1681370509685189</v>
      </c>
      <c r="Z910" s="29">
        <f t="shared" si="1866"/>
        <v>7.1532388908060254E-3</v>
      </c>
      <c r="AA910" s="6"/>
    </row>
    <row r="911" spans="1:27" x14ac:dyDescent="0.2">
      <c r="A911" s="24">
        <v>38230</v>
      </c>
      <c r="B911" s="4">
        <v>1.3433157512621863E-2</v>
      </c>
      <c r="C911" s="4">
        <v>-6.0777886417461291E-3</v>
      </c>
      <c r="D911" s="4">
        <v>-3.1060345551009561E-2</v>
      </c>
      <c r="E911" s="4">
        <v>2.3296893668506069E-2</v>
      </c>
      <c r="F911" s="4">
        <v>4.2938654017095068E-3</v>
      </c>
      <c r="G911" s="4">
        <v>-2.9341607683057158E-2</v>
      </c>
      <c r="I911" s="4">
        <v>8.0000000000000004E-4</v>
      </c>
      <c r="J911" s="4">
        <v>1.1000000000000001E-3</v>
      </c>
      <c r="L911" s="23">
        <f t="shared" si="1858"/>
        <v>1.2333157512621862E-2</v>
      </c>
      <c r="M911" s="23">
        <f t="shared" si="1859"/>
        <v>2.2196893668506069E-2</v>
      </c>
      <c r="N911" s="23">
        <f t="shared" si="1860"/>
        <v>-3.2160345551009557E-2</v>
      </c>
      <c r="O911" s="23">
        <f t="shared" si="1861"/>
        <v>-3.0441607683057158E-2</v>
      </c>
      <c r="P911" s="40">
        <f t="shared" si="1795"/>
        <v>0.56206629902449534</v>
      </c>
      <c r="Q911" s="40">
        <f t="shared" ref="Q911" si="1886">MAX(0.25,SLOPE(M876:M911,$I876:$I911))</f>
        <v>0.60508019951821002</v>
      </c>
      <c r="R911" s="40">
        <f t="shared" ref="R911:S911" si="1887">SLOPE(N876:N911,$I876:$I911)</f>
        <v>1.9032677573175178</v>
      </c>
      <c r="S911" s="40">
        <f t="shared" si="1887"/>
        <v>1.6083048832679459</v>
      </c>
      <c r="T911" s="29">
        <f t="shared" si="1869"/>
        <v>4.7897501885630689E-2</v>
      </c>
      <c r="U911" s="43"/>
      <c r="V911" s="23">
        <f>'Conservative Formula 2025'!M911-J911</f>
        <v>1.5308322343539172E-2</v>
      </c>
      <c r="W911" s="23">
        <f>'Conservative Formula 2025'!N911-J911</f>
        <v>-2.880819544127634E-2</v>
      </c>
      <c r="X911" s="40">
        <f t="shared" si="1798"/>
        <v>0.57212285876692404</v>
      </c>
      <c r="Y911" s="40">
        <f t="shared" si="1799"/>
        <v>2.1706014004847747</v>
      </c>
      <c r="Z911" s="29">
        <f t="shared" si="1866"/>
        <v>4.0689732126441669E-2</v>
      </c>
      <c r="AA911" s="6"/>
    </row>
    <row r="912" spans="1:27" x14ac:dyDescent="0.2">
      <c r="A912" s="24">
        <v>38260</v>
      </c>
      <c r="B912" s="4">
        <v>3.3632104826629261E-2</v>
      </c>
      <c r="C912" s="4">
        <v>5.023828117471929E-2</v>
      </c>
      <c r="D912" s="4">
        <v>5.9968385946294722E-2</v>
      </c>
      <c r="E912" s="4">
        <v>2.3869853518734274E-3</v>
      </c>
      <c r="F912" s="4">
        <v>1.2311519248318303E-2</v>
      </c>
      <c r="G912" s="4">
        <v>3.0832134255902366E-2</v>
      </c>
      <c r="I912" s="4">
        <v>1.6E-2</v>
      </c>
      <c r="J912" s="4">
        <v>1.1000000000000001E-3</v>
      </c>
      <c r="L912" s="23">
        <f t="shared" si="1858"/>
        <v>3.2532104826629264E-2</v>
      </c>
      <c r="M912" s="23">
        <f t="shared" si="1859"/>
        <v>1.2869853518734274E-3</v>
      </c>
      <c r="N912" s="23">
        <f t="shared" si="1860"/>
        <v>5.8868385946294725E-2</v>
      </c>
      <c r="O912" s="23">
        <f t="shared" si="1861"/>
        <v>2.9732134255902366E-2</v>
      </c>
      <c r="P912" s="40">
        <f t="shared" si="1795"/>
        <v>0.519571777533684</v>
      </c>
      <c r="Q912" s="40">
        <f t="shared" ref="Q912" si="1888">MAX(0.25,SLOPE(M877:M912,$I877:$I912))</f>
        <v>0.63896739539011005</v>
      </c>
      <c r="R912" s="40">
        <f t="shared" ref="R912:S912" si="1889">SLOPE(N877:N912,$I877:$I912)</f>
        <v>1.8533337363896778</v>
      </c>
      <c r="S912" s="40">
        <f t="shared" si="1889"/>
        <v>1.570031438156936</v>
      </c>
      <c r="T912" s="29">
        <f t="shared" si="1869"/>
        <v>5.2948264284780784E-3</v>
      </c>
      <c r="U912" s="43"/>
      <c r="V912" s="23">
        <f>'Conservative Formula 2025'!M912-J912</f>
        <v>1.9159334100330095E-2</v>
      </c>
      <c r="W912" s="23">
        <f>'Conservative Formula 2025'!N912-J912</f>
        <v>4.1329666498112753E-2</v>
      </c>
      <c r="X912" s="40">
        <f t="shared" si="1798"/>
        <v>0.55919684975984119</v>
      </c>
      <c r="Y912" s="40">
        <f t="shared" si="1799"/>
        <v>2.0938473719459325</v>
      </c>
      <c r="Z912" s="29">
        <f t="shared" si="1866"/>
        <v>1.444749420564868E-2</v>
      </c>
      <c r="AA912" s="6"/>
    </row>
    <row r="913" spans="1:27" x14ac:dyDescent="0.2">
      <c r="A913" s="24">
        <v>38289</v>
      </c>
      <c r="B913" s="4">
        <v>2.0500661184261748E-2</v>
      </c>
      <c r="C913" s="4">
        <v>1.5823055758923399E-2</v>
      </c>
      <c r="D913" s="4">
        <v>2.4215377876865674E-2</v>
      </c>
      <c r="E913" s="4">
        <v>6.1967534494358212E-3</v>
      </c>
      <c r="F913" s="4">
        <v>6.5675472981643335E-3</v>
      </c>
      <c r="G913" s="4">
        <v>3.6427039984877618E-2</v>
      </c>
      <c r="I913" s="4">
        <v>1.43E-2</v>
      </c>
      <c r="J913" s="4">
        <v>1.1000000000000001E-3</v>
      </c>
      <c r="L913" s="23">
        <f t="shared" si="1858"/>
        <v>1.9400661184261748E-2</v>
      </c>
      <c r="M913" s="23">
        <f t="shared" si="1859"/>
        <v>5.0967534494358209E-3</v>
      </c>
      <c r="N913" s="23">
        <f t="shared" si="1860"/>
        <v>2.3115377876865673E-2</v>
      </c>
      <c r="O913" s="23">
        <f t="shared" si="1861"/>
        <v>3.5327039984877621E-2</v>
      </c>
      <c r="P913" s="40">
        <f t="shared" si="1795"/>
        <v>0.5231477917166143</v>
      </c>
      <c r="Q913" s="40">
        <f t="shared" ref="Q913" si="1890">MAX(0.25,SLOPE(M878:M913,$I878:$I913))</f>
        <v>0.64569070761899183</v>
      </c>
      <c r="R913" s="40">
        <f t="shared" ref="R913:S913" si="1891">SLOPE(N878:N913,$I878:$I913)</f>
        <v>1.8242023462025481</v>
      </c>
      <c r="S913" s="40">
        <f t="shared" si="1891"/>
        <v>1.5555536910532852</v>
      </c>
      <c r="T913" s="29">
        <f t="shared" si="1869"/>
        <v>5.1715439796775203E-3</v>
      </c>
      <c r="U913" s="43"/>
      <c r="V913" s="23">
        <f>'Conservative Formula 2025'!M913-J913</f>
        <v>1.8024466892750602E-2</v>
      </c>
      <c r="W913" s="23">
        <f>'Conservative Formula 2025'!N913-J913</f>
        <v>4.2870269999999537E-2</v>
      </c>
      <c r="X913" s="40">
        <f t="shared" si="1798"/>
        <v>0.56173765666955144</v>
      </c>
      <c r="Y913" s="40">
        <f t="shared" si="1799"/>
        <v>2.053269069596571</v>
      </c>
      <c r="Z913" s="29">
        <f t="shared" si="1866"/>
        <v>1.175837551579529E-2</v>
      </c>
      <c r="AA913" s="6"/>
    </row>
    <row r="914" spans="1:27" x14ac:dyDescent="0.2">
      <c r="A914" s="24">
        <v>38321</v>
      </c>
      <c r="B914" s="4">
        <v>7.2675933592438957E-2</v>
      </c>
      <c r="C914" s="4">
        <v>8.9943091977422229E-2</v>
      </c>
      <c r="D914" s="4">
        <v>9.2431755882442568E-2</v>
      </c>
      <c r="E914" s="4">
        <v>2.8724035016640226E-2</v>
      </c>
      <c r="F914" s="4">
        <v>4.5529146081686456E-2</v>
      </c>
      <c r="G914" s="4">
        <v>5.6218239268581272E-2</v>
      </c>
      <c r="I914" s="4">
        <v>4.5400000000000003E-2</v>
      </c>
      <c r="J914" s="4">
        <v>1.5E-3</v>
      </c>
      <c r="L914" s="23">
        <f t="shared" si="1858"/>
        <v>7.1175933592438956E-2</v>
      </c>
      <c r="M914" s="23">
        <f t="shared" si="1859"/>
        <v>2.7224035016640225E-2</v>
      </c>
      <c r="N914" s="23">
        <f t="shared" si="1860"/>
        <v>9.0931755882442566E-2</v>
      </c>
      <c r="O914" s="23">
        <f t="shared" si="1861"/>
        <v>5.471823926858127E-2</v>
      </c>
      <c r="P914" s="40">
        <f t="shared" si="1795"/>
        <v>0.55548721577052895</v>
      </c>
      <c r="Q914" s="40">
        <f t="shared" ref="Q914" si="1892">MAX(0.25,SLOPE(M879:M914,$I879:$I914))</f>
        <v>0.66017690344714486</v>
      </c>
      <c r="R914" s="40">
        <f t="shared" ref="R914:S914" si="1893">SLOPE(N879:N914,$I879:$I914)</f>
        <v>1.8495743521747501</v>
      </c>
      <c r="S914" s="40">
        <f t="shared" si="1893"/>
        <v>1.5233257741824746</v>
      </c>
      <c r="T914" s="29">
        <f t="shared" si="1869"/>
        <v>4.659620040684169E-2</v>
      </c>
      <c r="U914" s="43"/>
      <c r="V914" s="23">
        <f>'Conservative Formula 2025'!M914-J914</f>
        <v>4.6400909931743339E-2</v>
      </c>
      <c r="W914" s="23">
        <f>'Conservative Formula 2025'!N914-J914</f>
        <v>7.6348138569386992E-2</v>
      </c>
      <c r="X914" s="40">
        <f t="shared" si="1798"/>
        <v>0.55758577997771308</v>
      </c>
      <c r="Y914" s="40">
        <f t="shared" si="1799"/>
        <v>2.0482680677813767</v>
      </c>
      <c r="Z914" s="29">
        <f t="shared" si="1866"/>
        <v>4.5418756990405373E-2</v>
      </c>
      <c r="AA914" s="6"/>
    </row>
    <row r="915" spans="1:27" x14ac:dyDescent="0.2">
      <c r="A915" s="24">
        <v>38352</v>
      </c>
      <c r="B915" s="4">
        <v>1.2950866723061338E-2</v>
      </c>
      <c r="C915" s="4">
        <v>3.5649556503977831E-2</v>
      </c>
      <c r="D915" s="4">
        <v>5.8889222914975559E-2</v>
      </c>
      <c r="E915" s="4">
        <v>2.427574800643284E-2</v>
      </c>
      <c r="F915" s="4">
        <v>3.8118074655480116E-2</v>
      </c>
      <c r="G915" s="4">
        <v>4.331620863864627E-2</v>
      </c>
      <c r="I915" s="4">
        <v>3.4300000000000004E-2</v>
      </c>
      <c r="J915" s="4">
        <v>1.6000000000000001E-3</v>
      </c>
      <c r="L915" s="23">
        <f t="shared" si="1858"/>
        <v>1.1350866723061338E-2</v>
      </c>
      <c r="M915" s="23">
        <f t="shared" si="1859"/>
        <v>2.2675748006432839E-2</v>
      </c>
      <c r="N915" s="23">
        <f t="shared" si="1860"/>
        <v>5.7289222914975561E-2</v>
      </c>
      <c r="O915" s="23">
        <f t="shared" si="1861"/>
        <v>4.1716208638646272E-2</v>
      </c>
      <c r="P915" s="40">
        <f t="shared" si="1795"/>
        <v>0.54054295307461464</v>
      </c>
      <c r="Q915" s="40">
        <f t="shared" ref="Q915" si="1894">MAX(0.25,SLOPE(M880:M915,$I880:$I915))</f>
        <v>0.65972110237496406</v>
      </c>
      <c r="R915" s="40">
        <f t="shared" ref="R915:S915" si="1895">SLOPE(N880:N915,$I880:$I915)</f>
        <v>1.8357916664975946</v>
      </c>
      <c r="S915" s="40">
        <f t="shared" si="1895"/>
        <v>1.5251881673435914</v>
      </c>
      <c r="T915" s="29">
        <f t="shared" si="1869"/>
        <v>-1.7885842238025036E-3</v>
      </c>
      <c r="U915" s="43"/>
      <c r="V915" s="23">
        <f>'Conservative Formula 2025'!M915-J915</f>
        <v>2.3164796828263823E-2</v>
      </c>
      <c r="W915" s="23">
        <f>'Conservative Formula 2025'!N915-J915</f>
        <v>5.2101594850421144E-2</v>
      </c>
      <c r="X915" s="40">
        <f t="shared" si="1798"/>
        <v>0.55242909969329079</v>
      </c>
      <c r="Y915" s="40">
        <f t="shared" si="1799"/>
        <v>2.0474856456442452</v>
      </c>
      <c r="Z915" s="29">
        <f t="shared" si="1866"/>
        <v>1.6107910401059643E-2</v>
      </c>
      <c r="AA915" s="6"/>
    </row>
    <row r="916" spans="1:27" x14ac:dyDescent="0.2">
      <c r="A916" s="24">
        <v>38383</v>
      </c>
      <c r="B916" s="4">
        <v>-2.1505262108930667E-2</v>
      </c>
      <c r="C916" s="4">
        <v>-2.1355438264415105E-2</v>
      </c>
      <c r="D916" s="4">
        <v>-6.3065040404674089E-2</v>
      </c>
      <c r="E916" s="4">
        <v>-9.7620419493270605E-3</v>
      </c>
      <c r="F916" s="4">
        <v>-2.3649804995131141E-2</v>
      </c>
      <c r="G916" s="4">
        <v>-4.3876236859752615E-2</v>
      </c>
      <c r="I916" s="4">
        <v>-2.76E-2</v>
      </c>
      <c r="J916" s="4">
        <v>1.6000000000000001E-3</v>
      </c>
      <c r="L916" s="23">
        <f t="shared" si="1858"/>
        <v>-2.3105262108930668E-2</v>
      </c>
      <c r="M916" s="23">
        <f t="shared" si="1859"/>
        <v>-1.1362041949327061E-2</v>
      </c>
      <c r="N916" s="23">
        <f t="shared" si="1860"/>
        <v>-6.4665040404674093E-2</v>
      </c>
      <c r="O916" s="23">
        <f t="shared" si="1861"/>
        <v>-4.5476236859752613E-2</v>
      </c>
      <c r="P916" s="40">
        <f t="shared" si="1795"/>
        <v>0.55313738589016281</v>
      </c>
      <c r="Q916" s="40">
        <f t="shared" ref="Q916" si="1896">MAX(0.25,SLOPE(M881:M916,$I881:$I916))</f>
        <v>0.65555110199614874</v>
      </c>
      <c r="R916" s="40">
        <f t="shared" ref="R916:S916" si="1897">SLOPE(N881:N916,$I881:$I916)</f>
        <v>1.8430663671522867</v>
      </c>
      <c r="S916" s="40">
        <f t="shared" si="1897"/>
        <v>1.527683321831985</v>
      </c>
      <c r="T916" s="29">
        <f t="shared" si="1869"/>
        <v>2.5371872104679068E-3</v>
      </c>
      <c r="U916" s="43"/>
      <c r="V916" s="23">
        <f>'Conservative Formula 2025'!M916-J916</f>
        <v>-1.5013373737371726E-2</v>
      </c>
      <c r="W916" s="23">
        <f>'Conservative Formula 2025'!N916-J916</f>
        <v>-6.7099886043590365E-2</v>
      </c>
      <c r="X916" s="40">
        <f t="shared" si="1798"/>
        <v>0.56266603579789431</v>
      </c>
      <c r="Y916" s="40">
        <f t="shared" si="1799"/>
        <v>2.0387082063671733</v>
      </c>
      <c r="Z916" s="29">
        <f t="shared" si="1866"/>
        <v>5.5948322145761599E-3</v>
      </c>
      <c r="AA916" s="6"/>
    </row>
    <row r="917" spans="1:27" x14ac:dyDescent="0.2">
      <c r="A917" s="24">
        <v>38411</v>
      </c>
      <c r="B917" s="4">
        <v>1.5793983019209756E-2</v>
      </c>
      <c r="C917" s="4">
        <v>1.9690106229413029E-2</v>
      </c>
      <c r="D917" s="4">
        <v>9.5906488411725554E-3</v>
      </c>
      <c r="E917" s="4">
        <v>3.5985562218498801E-2</v>
      </c>
      <c r="F917" s="4">
        <v>1.1441583834115532E-2</v>
      </c>
      <c r="G917" s="4">
        <v>1.5183834932189777E-2</v>
      </c>
      <c r="I917" s="4">
        <v>1.89E-2</v>
      </c>
      <c r="J917" s="4">
        <v>1.6000000000000001E-3</v>
      </c>
      <c r="L917" s="23">
        <f t="shared" si="1858"/>
        <v>1.4193983019209756E-2</v>
      </c>
      <c r="M917" s="23">
        <f t="shared" si="1859"/>
        <v>3.4385562218498804E-2</v>
      </c>
      <c r="N917" s="23">
        <f t="shared" si="1860"/>
        <v>7.9906488411725547E-3</v>
      </c>
      <c r="O917" s="23">
        <f t="shared" si="1861"/>
        <v>1.3583834932189776E-2</v>
      </c>
      <c r="P917" s="40">
        <f t="shared" si="1795"/>
        <v>0.56019330528637978</v>
      </c>
      <c r="Q917" s="40">
        <f t="shared" ref="Q917" si="1898">MAX(0.25,SLOPE(M882:M917,$I882:$I917))</f>
        <v>0.67192349411235519</v>
      </c>
      <c r="R917" s="40">
        <f t="shared" ref="R917:S917" si="1899">SLOPE(N882:N917,$I882:$I917)</f>
        <v>1.8173470013965562</v>
      </c>
      <c r="S917" s="40">
        <f t="shared" si="1899"/>
        <v>1.4968368016036022</v>
      </c>
      <c r="T917" s="29">
        <f t="shared" si="1869"/>
        <v>3.2443233282674844E-2</v>
      </c>
      <c r="U917" s="43"/>
      <c r="V917" s="23">
        <f>'Conservative Formula 2025'!M917-J917</f>
        <v>2.7741246123282926E-2</v>
      </c>
      <c r="W917" s="23">
        <f>'Conservative Formula 2025'!N917-J917</f>
        <v>6.6510755283231597E-3</v>
      </c>
      <c r="X917" s="40">
        <f t="shared" si="1798"/>
        <v>0.58169626362345328</v>
      </c>
      <c r="Y917" s="40">
        <f t="shared" si="1799"/>
        <v>1.9971520479087035</v>
      </c>
      <c r="Z917" s="29">
        <f t="shared" si="1866"/>
        <v>4.6040820824678787E-2</v>
      </c>
      <c r="AA917" s="6"/>
    </row>
    <row r="918" spans="1:27" x14ac:dyDescent="0.2">
      <c r="A918" s="24">
        <v>38442</v>
      </c>
      <c r="B918" s="4">
        <v>-1.5597608416539899E-2</v>
      </c>
      <c r="C918" s="4">
        <v>-1.2197757025734446E-2</v>
      </c>
      <c r="D918" s="4">
        <v>-4.2765744931296701E-2</v>
      </c>
      <c r="E918" s="4">
        <v>-1.4590395955979885E-2</v>
      </c>
      <c r="F918" s="4">
        <v>-2.1723129275458053E-2</v>
      </c>
      <c r="G918" s="4">
        <v>-1.1319464556935666E-2</v>
      </c>
      <c r="I918" s="4">
        <v>-1.9699999999999999E-2</v>
      </c>
      <c r="J918" s="4">
        <v>2.0999999999999999E-3</v>
      </c>
      <c r="L918" s="23">
        <f t="shared" si="1858"/>
        <v>-1.76976084165399E-2</v>
      </c>
      <c r="M918" s="23">
        <f t="shared" si="1859"/>
        <v>-1.6690395955979886E-2</v>
      </c>
      <c r="N918" s="23">
        <f t="shared" si="1860"/>
        <v>-4.4865744931296699E-2</v>
      </c>
      <c r="O918" s="23">
        <f t="shared" si="1861"/>
        <v>-1.3419464556935665E-2</v>
      </c>
      <c r="P918" s="40">
        <f t="shared" si="1795"/>
        <v>0.54773787805285057</v>
      </c>
      <c r="Q918" s="40">
        <f t="shared" ref="Q918" si="1900">MAX(0.25,SLOPE(M883:M918,$I883:$I918))</f>
        <v>0.67512601975255082</v>
      </c>
      <c r="R918" s="40">
        <f t="shared" ref="R918:S918" si="1901">SLOPE(N883:N918,$I883:$I918)</f>
        <v>1.8008172279162504</v>
      </c>
      <c r="S918" s="40">
        <f t="shared" si="1901"/>
        <v>1.4903034005605664</v>
      </c>
      <c r="T918" s="29">
        <f t="shared" si="1869"/>
        <v>-1.1389491602192901E-2</v>
      </c>
      <c r="U918" s="43"/>
      <c r="V918" s="23">
        <f>'Conservative Formula 2025'!M918-J918</f>
        <v>-1.0926459998726443E-2</v>
      </c>
      <c r="W918" s="23">
        <f>'Conservative Formula 2025'!N918-J918</f>
        <v>-3.759454319772438E-2</v>
      </c>
      <c r="X918" s="40">
        <f t="shared" si="1798"/>
        <v>0.58034270887502459</v>
      </c>
      <c r="Y918" s="40">
        <f t="shared" si="1799"/>
        <v>1.9795193395870001</v>
      </c>
      <c r="Z918" s="29">
        <f t="shared" si="1866"/>
        <v>4.0287425512142844E-5</v>
      </c>
      <c r="AA918" s="6"/>
    </row>
    <row r="919" spans="1:27" x14ac:dyDescent="0.2">
      <c r="A919" s="24">
        <v>38471</v>
      </c>
      <c r="B919" s="4">
        <v>-4.4351653553969639E-2</v>
      </c>
      <c r="C919" s="4">
        <v>-5.988933488778736E-2</v>
      </c>
      <c r="D919" s="4">
        <v>-7.3509711897025265E-2</v>
      </c>
      <c r="E919" s="4">
        <v>-1.2344466482384409E-2</v>
      </c>
      <c r="F919" s="4">
        <v>-2.1433788543830379E-2</v>
      </c>
      <c r="G919" s="4">
        <v>-2.6328109392135812E-2</v>
      </c>
      <c r="I919" s="4">
        <v>-2.6099999999999998E-2</v>
      </c>
      <c r="J919" s="4">
        <v>2.0999999999999999E-3</v>
      </c>
      <c r="L919" s="23">
        <f t="shared" si="1858"/>
        <v>-4.6451653553969637E-2</v>
      </c>
      <c r="M919" s="23">
        <f t="shared" si="1859"/>
        <v>-1.4444466482384408E-2</v>
      </c>
      <c r="N919" s="23">
        <f t="shared" si="1860"/>
        <v>-7.560971189702527E-2</v>
      </c>
      <c r="O919" s="23">
        <f t="shared" si="1861"/>
        <v>-2.8428109392135813E-2</v>
      </c>
      <c r="P919" s="40">
        <f t="shared" si="1795"/>
        <v>0.62575200161462818</v>
      </c>
      <c r="Q919" s="40">
        <f t="shared" ref="Q919" si="1902">MAX(0.25,SLOPE(M884:M919,$I884:$I919))</f>
        <v>0.66677339254677825</v>
      </c>
      <c r="R919" s="40">
        <f t="shared" ref="R919:S919" si="1903">SLOPE(N884:N919,$I884:$I919)</f>
        <v>1.8573765385880336</v>
      </c>
      <c r="S919" s="40">
        <f t="shared" si="1903"/>
        <v>1.4725709685821908</v>
      </c>
      <c r="T919" s="29">
        <f t="shared" si="1869"/>
        <v>-2.2569927226639641E-2</v>
      </c>
      <c r="U919" s="43"/>
      <c r="V919" s="23">
        <f>'Conservative Formula 2025'!M919-J919</f>
        <v>-3.3390490000000835E-2</v>
      </c>
      <c r="W919" s="23">
        <f>'Conservative Formula 2025'!N919-J919</f>
        <v>-6.4055343434341508E-2</v>
      </c>
      <c r="X919" s="40">
        <f t="shared" si="1798"/>
        <v>0.64129727168266681</v>
      </c>
      <c r="Y919" s="40">
        <f t="shared" si="1799"/>
        <v>1.9867447848975595</v>
      </c>
      <c r="Z919" s="29">
        <f t="shared" si="1866"/>
        <v>-2.5176774773187208E-2</v>
      </c>
      <c r="AA919" s="6"/>
    </row>
    <row r="920" spans="1:27" x14ac:dyDescent="0.2">
      <c r="A920" s="24">
        <v>38503</v>
      </c>
      <c r="B920" s="4">
        <v>4.7007058443047534E-2</v>
      </c>
      <c r="C920" s="4">
        <v>6.6557417568605892E-2</v>
      </c>
      <c r="D920" s="4">
        <v>8.2887317984910114E-2</v>
      </c>
      <c r="E920" s="4">
        <v>1.7519441615483133E-2</v>
      </c>
      <c r="F920" s="4">
        <v>3.3963863050402443E-2</v>
      </c>
      <c r="G920" s="4">
        <v>6.7410916747647764E-2</v>
      </c>
      <c r="I920" s="4">
        <v>3.6499999999999998E-2</v>
      </c>
      <c r="J920" s="4">
        <v>2.3999999999999998E-3</v>
      </c>
      <c r="L920" s="23">
        <f t="shared" si="1858"/>
        <v>4.4607058443047534E-2</v>
      </c>
      <c r="M920" s="23">
        <f t="shared" si="1859"/>
        <v>1.5119441615483134E-2</v>
      </c>
      <c r="N920" s="23">
        <f t="shared" si="1860"/>
        <v>8.0487317984910114E-2</v>
      </c>
      <c r="O920" s="23">
        <f t="shared" si="1861"/>
        <v>6.5010916747647765E-2</v>
      </c>
      <c r="P920" s="40">
        <f t="shared" si="1795"/>
        <v>0.63035821256528457</v>
      </c>
      <c r="Q920" s="40">
        <f t="shared" ref="Q920" si="1904">MAX(0.25,SLOPE(M885:M920,$I885:$I920))</f>
        <v>0.6635448949662589</v>
      </c>
      <c r="R920" s="40">
        <f t="shared" ref="R920:S920" si="1905">SLOPE(N885:N920,$I885:$I920)</f>
        <v>1.8499343549337894</v>
      </c>
      <c r="S920" s="40">
        <f t="shared" si="1905"/>
        <v>1.4759411709520978</v>
      </c>
      <c r="T920" s="29">
        <f t="shared" si="1869"/>
        <v>3.2396409369413043E-3</v>
      </c>
      <c r="U920" s="43"/>
      <c r="V920" s="23">
        <f>'Conservative Formula 2025'!M920-J920</f>
        <v>3.5481948173318137E-2</v>
      </c>
      <c r="W920" s="23">
        <f>'Conservative Formula 2025'!N920-J920</f>
        <v>7.1768108258571009E-2</v>
      </c>
      <c r="X920" s="40">
        <f t="shared" si="1798"/>
        <v>0.64684394935775658</v>
      </c>
      <c r="Y920" s="40">
        <f t="shared" si="1799"/>
        <v>1.9718418751091735</v>
      </c>
      <c r="Z920" s="29">
        <f t="shared" si="1866"/>
        <v>1.9204927797810814E-2</v>
      </c>
      <c r="AA920" s="6"/>
    </row>
    <row r="921" spans="1:27" x14ac:dyDescent="0.2">
      <c r="A921" s="24">
        <v>38533</v>
      </c>
      <c r="B921" s="4">
        <v>4.1082074338849139E-2</v>
      </c>
      <c r="C921" s="4">
        <v>3.6259840902087337E-2</v>
      </c>
      <c r="D921" s="4">
        <v>3.5298252867520086E-2</v>
      </c>
      <c r="E921" s="4">
        <v>-3.3090591054290019E-3</v>
      </c>
      <c r="F921" s="4">
        <v>8.702548055668835E-3</v>
      </c>
      <c r="G921" s="4">
        <v>7.3512120896783717E-3</v>
      </c>
      <c r="I921" s="4">
        <v>5.6999999999999993E-3</v>
      </c>
      <c r="J921" s="4">
        <v>2.3E-3</v>
      </c>
      <c r="L921" s="23">
        <f t="shared" si="1858"/>
        <v>3.8782074338849143E-2</v>
      </c>
      <c r="M921" s="23">
        <f t="shared" si="1859"/>
        <v>-5.6090591054290019E-3</v>
      </c>
      <c r="N921" s="23">
        <f t="shared" si="1860"/>
        <v>3.2998252867520089E-2</v>
      </c>
      <c r="O921" s="23">
        <f t="shared" si="1861"/>
        <v>5.0512120896783717E-3</v>
      </c>
      <c r="P921" s="40">
        <f t="shared" si="1795"/>
        <v>0.68992024287921805</v>
      </c>
      <c r="Q921" s="40">
        <f t="shared" ref="Q921" si="1906">MAX(0.25,SLOPE(M886:M921,$I886:$I921))</f>
        <v>0.65829342386568157</v>
      </c>
      <c r="R921" s="40">
        <f t="shared" ref="R921:S921" si="1907">SLOPE(N886:N921,$I886:$I921)</f>
        <v>1.8859467513392225</v>
      </c>
      <c r="S921" s="40">
        <f t="shared" si="1907"/>
        <v>1.4643473039069514</v>
      </c>
      <c r="T921" s="29">
        <f t="shared" si="1869"/>
        <v>1.5905400522775181E-2</v>
      </c>
      <c r="U921" s="43"/>
      <c r="V921" s="23">
        <f>'Conservative Formula 2025'!M921-J921</f>
        <v>1.9552016503212779E-2</v>
      </c>
      <c r="W921" s="23">
        <f>'Conservative Formula 2025'!N921-J921</f>
        <v>1.3640752850076123E-2</v>
      </c>
      <c r="X921" s="40">
        <f t="shared" si="1798"/>
        <v>0.64512957572415808</v>
      </c>
      <c r="Y921" s="40">
        <f t="shared" si="1799"/>
        <v>1.9079156760431535</v>
      </c>
      <c r="Z921" s="29">
        <f t="shared" si="1866"/>
        <v>2.3309018266403549E-2</v>
      </c>
      <c r="AA921" s="6"/>
    </row>
    <row r="922" spans="1:27" x14ac:dyDescent="0.2">
      <c r="A922" s="24">
        <v>38562</v>
      </c>
      <c r="B922" s="4">
        <v>4.6379330352746884E-2</v>
      </c>
      <c r="C922" s="4">
        <v>6.276409192143606E-2</v>
      </c>
      <c r="D922" s="4">
        <v>8.572276942612822E-2</v>
      </c>
      <c r="E922" s="4">
        <v>2.2606124650189408E-2</v>
      </c>
      <c r="F922" s="4">
        <v>4.0930984465958442E-2</v>
      </c>
      <c r="G922" s="4">
        <v>6.2361704813378216E-2</v>
      </c>
      <c r="I922" s="4">
        <v>3.9199999999999999E-2</v>
      </c>
      <c r="J922" s="4">
        <v>2.3999999999999998E-3</v>
      </c>
      <c r="L922" s="23">
        <f t="shared" si="1858"/>
        <v>4.3979330352746884E-2</v>
      </c>
      <c r="M922" s="23">
        <f t="shared" si="1859"/>
        <v>2.0206124650189408E-2</v>
      </c>
      <c r="N922" s="23">
        <f t="shared" si="1860"/>
        <v>8.3322769426128221E-2</v>
      </c>
      <c r="O922" s="23">
        <f t="shared" si="1861"/>
        <v>5.9961704813378217E-2</v>
      </c>
      <c r="P922" s="40">
        <f t="shared" si="1795"/>
        <v>0.62742587251448645</v>
      </c>
      <c r="Q922" s="40">
        <f t="shared" ref="Q922" si="1908">MAX(0.25,SLOPE(M887:M922,$I887:$I922))</f>
        <v>0.65754572335010197</v>
      </c>
      <c r="R922" s="40">
        <f t="shared" ref="R922:S922" si="1909">SLOPE(N887:N922,$I887:$I922)</f>
        <v>1.8346771121267271</v>
      </c>
      <c r="S922" s="40">
        <f t="shared" si="1909"/>
        <v>1.4880761190080021</v>
      </c>
      <c r="T922" s="29">
        <f t="shared" si="1869"/>
        <v>4.6558156816965679E-3</v>
      </c>
      <c r="U922" s="43"/>
      <c r="V922" s="23">
        <f>'Conservative Formula 2025'!M922-J922</f>
        <v>3.4560239999998868E-2</v>
      </c>
      <c r="W922" s="23">
        <f>'Conservative Formula 2025'!N922-J922</f>
        <v>6.3858521026219653E-2</v>
      </c>
      <c r="X922" s="40">
        <f t="shared" si="1798"/>
        <v>0.65266866026491099</v>
      </c>
      <c r="Y922" s="40">
        <f t="shared" si="1799"/>
        <v>1.9569479809277641</v>
      </c>
      <c r="Z922" s="29">
        <f t="shared" si="1866"/>
        <v>2.0100699671519326E-2</v>
      </c>
      <c r="AA922" s="6"/>
    </row>
    <row r="923" spans="1:27" x14ac:dyDescent="0.2">
      <c r="A923" s="24">
        <v>38595</v>
      </c>
      <c r="B923" s="4">
        <v>-1.9978588316271861E-2</v>
      </c>
      <c r="C923" s="4">
        <v>-1.7382032015087145E-2</v>
      </c>
      <c r="D923" s="4">
        <v>-1.2906985996452791E-2</v>
      </c>
      <c r="E923" s="4">
        <v>-9.9245271441894545E-3</v>
      </c>
      <c r="F923" s="4">
        <v>-1.0282273069907921E-2</v>
      </c>
      <c r="G923" s="4">
        <v>-1.6894429803986366E-3</v>
      </c>
      <c r="I923" s="4">
        <v>-1.2199999999999999E-2</v>
      </c>
      <c r="J923" s="4">
        <v>3.0000000000000001E-3</v>
      </c>
      <c r="L923" s="23">
        <f t="shared" si="1858"/>
        <v>-2.2978588316271861E-2</v>
      </c>
      <c r="M923" s="23">
        <f t="shared" si="1859"/>
        <v>-1.2924527144189454E-2</v>
      </c>
      <c r="N923" s="23">
        <f t="shared" si="1860"/>
        <v>-1.590698599645279E-2</v>
      </c>
      <c r="O923" s="23">
        <f t="shared" si="1861"/>
        <v>-4.6894429803986367E-3</v>
      </c>
      <c r="P923" s="40">
        <f t="shared" si="1795"/>
        <v>0.6374681889623276</v>
      </c>
      <c r="Q923" s="40">
        <f t="shared" ref="Q923" si="1910">MAX(0.25,SLOPE(M888:M923,$I888:$I923))</f>
        <v>0.6597557647081681</v>
      </c>
      <c r="R923" s="40">
        <f t="shared" ref="R923:S923" si="1911">SLOPE(N888:N923,$I888:$I923)</f>
        <v>1.830153597996276</v>
      </c>
      <c r="S923" s="40">
        <f t="shared" si="1911"/>
        <v>1.4803003547777291</v>
      </c>
      <c r="T923" s="29">
        <f t="shared" si="1869"/>
        <v>-2.2228885133974044E-2</v>
      </c>
      <c r="U923" s="43"/>
      <c r="V923" s="23">
        <f>'Conservative Formula 2025'!M923-J923</f>
        <v>-1.2123399126102937E-2</v>
      </c>
      <c r="W923" s="23">
        <f>'Conservative Formula 2025'!N923-J923</f>
        <v>-4.0279293059094475E-3</v>
      </c>
      <c r="X923" s="40">
        <f t="shared" si="1798"/>
        <v>0.65693827419229822</v>
      </c>
      <c r="Y923" s="40">
        <f t="shared" si="1799"/>
        <v>1.9438383857323971</v>
      </c>
      <c r="Z923" s="29">
        <f t="shared" si="1866"/>
        <v>-1.6516849661926677E-2</v>
      </c>
      <c r="AA923" s="6"/>
    </row>
    <row r="924" spans="1:27" x14ac:dyDescent="0.2">
      <c r="A924" s="24">
        <v>38625</v>
      </c>
      <c r="B924" s="4">
        <v>-3.1627730364038875E-3</v>
      </c>
      <c r="C924" s="4">
        <v>-5.5645367164003368E-4</v>
      </c>
      <c r="D924" s="4">
        <v>1.2241305014760506E-2</v>
      </c>
      <c r="E924" s="4">
        <v>9.5506357354697702E-3</v>
      </c>
      <c r="F924" s="4">
        <v>5.3568800197969502E-3</v>
      </c>
      <c r="G924" s="4">
        <v>1.0256623810734222E-2</v>
      </c>
      <c r="I924" s="4">
        <v>4.8999999999999998E-3</v>
      </c>
      <c r="J924" s="4">
        <v>2.8999999999999998E-3</v>
      </c>
      <c r="L924" s="23">
        <f t="shared" si="1858"/>
        <v>-6.0627730364038873E-3</v>
      </c>
      <c r="M924" s="23">
        <f t="shared" si="1859"/>
        <v>6.6506357354697704E-3</v>
      </c>
      <c r="N924" s="23">
        <f t="shared" si="1860"/>
        <v>9.3413050147605065E-3</v>
      </c>
      <c r="O924" s="23">
        <f t="shared" si="1861"/>
        <v>7.3566238107342224E-3</v>
      </c>
      <c r="P924" s="40">
        <f t="shared" si="1795"/>
        <v>0.69255413529069731</v>
      </c>
      <c r="Q924" s="40">
        <f t="shared" ref="Q924" si="1912">MAX(0.25,SLOPE(M889:M924,$I889:$I924))</f>
        <v>0.58833890614279649</v>
      </c>
      <c r="R924" s="40">
        <f t="shared" ref="R924:S924" si="1913">SLOPE(N889:N924,$I889:$I924)</f>
        <v>2.0526685700598875</v>
      </c>
      <c r="S924" s="40">
        <f t="shared" si="1913"/>
        <v>1.5593900754484442</v>
      </c>
      <c r="T924" s="29">
        <f t="shared" si="1869"/>
        <v>-4.7520243683927274E-3</v>
      </c>
      <c r="U924" s="43"/>
      <c r="V924" s="23">
        <f>'Conservative Formula 2025'!M924-J924</f>
        <v>9.2373528571733227E-3</v>
      </c>
      <c r="W924" s="23">
        <f>'Conservative Formula 2025'!N924-J924</f>
        <v>1.8808445263079357E-2</v>
      </c>
      <c r="X924" s="40">
        <f t="shared" si="1798"/>
        <v>0.6303093514012803</v>
      </c>
      <c r="Y924" s="40">
        <f t="shared" si="1799"/>
        <v>2.0403499594743417</v>
      </c>
      <c r="Z924" s="29">
        <f t="shared" si="1866"/>
        <v>4.3852882977403283E-3</v>
      </c>
      <c r="AA924" s="6"/>
    </row>
    <row r="925" spans="1:27" x14ac:dyDescent="0.2">
      <c r="A925" s="24">
        <v>38656</v>
      </c>
      <c r="B925" s="4">
        <v>-1.1905595626496734E-2</v>
      </c>
      <c r="C925" s="4">
        <v>-2.7731294130719064E-2</v>
      </c>
      <c r="D925" s="4">
        <v>-4.6715754518482755E-2</v>
      </c>
      <c r="E925" s="4">
        <v>-1.6192769533841411E-2</v>
      </c>
      <c r="F925" s="4">
        <v>-8.7574307554973974E-3</v>
      </c>
      <c r="G925" s="4">
        <v>-2.5923471530038267E-2</v>
      </c>
      <c r="I925" s="4">
        <v>-2.0199999999999999E-2</v>
      </c>
      <c r="J925" s="4">
        <v>2.7000000000000001E-3</v>
      </c>
      <c r="L925" s="23">
        <f t="shared" si="1858"/>
        <v>-1.4605595626496735E-2</v>
      </c>
      <c r="M925" s="23">
        <f t="shared" si="1859"/>
        <v>-1.8892769533841412E-2</v>
      </c>
      <c r="N925" s="23">
        <f t="shared" si="1860"/>
        <v>-4.9415754518482756E-2</v>
      </c>
      <c r="O925" s="23">
        <f t="shared" si="1861"/>
        <v>-2.8623471530038268E-2</v>
      </c>
      <c r="P925" s="40">
        <f t="shared" si="1795"/>
        <v>0.79676747490245703</v>
      </c>
      <c r="Q925" s="40">
        <f t="shared" ref="Q925" si="1914">MAX(0.25,SLOPE(M890:M925,$I890:$I925))</f>
        <v>0.57830728728137415</v>
      </c>
      <c r="R925" s="40">
        <f t="shared" ref="R925:S925" si="1915">SLOPE(N890:N925,$I890:$I925)</f>
        <v>2.1703128852488569</v>
      </c>
      <c r="S925" s="40">
        <f t="shared" si="1915"/>
        <v>1.5143843319456083</v>
      </c>
      <c r="T925" s="29">
        <f t="shared" si="1869"/>
        <v>-5.3860261301624003E-3</v>
      </c>
      <c r="U925" s="43"/>
      <c r="V925" s="23">
        <f>'Conservative Formula 2025'!M925-J925</f>
        <v>-2.5095481234713578E-2</v>
      </c>
      <c r="W925" s="23">
        <f>'Conservative Formula 2025'!N925-J925</f>
        <v>-3.8019780000000357E-2</v>
      </c>
      <c r="X925" s="40">
        <f t="shared" si="1798"/>
        <v>0.69102391217036507</v>
      </c>
      <c r="Y925" s="40">
        <f t="shared" si="1799"/>
        <v>2.1459132492371591</v>
      </c>
      <c r="Z925" s="29">
        <f t="shared" si="1866"/>
        <v>-2.1180596475219252E-2</v>
      </c>
      <c r="AA925" s="6"/>
    </row>
    <row r="926" spans="1:27" x14ac:dyDescent="0.2">
      <c r="A926" s="24">
        <v>38686</v>
      </c>
      <c r="B926" s="4">
        <v>3.0330966481620703E-2</v>
      </c>
      <c r="C926" s="4">
        <v>4.6462434650594187E-2</v>
      </c>
      <c r="D926" s="4">
        <v>5.8278580755936282E-2</v>
      </c>
      <c r="E926" s="4">
        <v>3.4214280337967473E-2</v>
      </c>
      <c r="F926" s="4">
        <v>3.3622507570723714E-2</v>
      </c>
      <c r="G926" s="4">
        <v>5.5859132541546064E-2</v>
      </c>
      <c r="I926" s="4">
        <v>3.61E-2</v>
      </c>
      <c r="J926" s="4">
        <v>3.0999999999999999E-3</v>
      </c>
      <c r="L926" s="23">
        <f t="shared" si="1858"/>
        <v>2.7230966481620704E-2</v>
      </c>
      <c r="M926" s="23">
        <f t="shared" si="1859"/>
        <v>3.1114280337967475E-2</v>
      </c>
      <c r="N926" s="23">
        <f t="shared" si="1860"/>
        <v>5.5178580755936284E-2</v>
      </c>
      <c r="O926" s="23">
        <f t="shared" si="1861"/>
        <v>5.2759132541546065E-2</v>
      </c>
      <c r="P926" s="40">
        <f t="shared" si="1795"/>
        <v>0.82811059722554214</v>
      </c>
      <c r="Q926" s="40">
        <f t="shared" ref="Q926" si="1916">MAX(0.25,SLOPE(M891:M926,$I891:$I926))</f>
        <v>0.62381653506182633</v>
      </c>
      <c r="R926" s="40">
        <f t="shared" ref="R926:S926" si="1917">SLOPE(N891:N926,$I891:$I926)</f>
        <v>2.0437374868636633</v>
      </c>
      <c r="S926" s="40">
        <f t="shared" si="1917"/>
        <v>1.4368905287972356</v>
      </c>
      <c r="T926" s="29">
        <f t="shared" si="1869"/>
        <v>1.3858108487892935E-2</v>
      </c>
      <c r="U926" s="43"/>
      <c r="V926" s="23">
        <f>'Conservative Formula 2025'!M926-J926</f>
        <v>2.5223664468005828E-2</v>
      </c>
      <c r="W926" s="23">
        <f>'Conservative Formula 2025'!N926-J926</f>
        <v>5.8100146875054041E-2</v>
      </c>
      <c r="X926" s="40">
        <f t="shared" si="1798"/>
        <v>0.73929740146738998</v>
      </c>
      <c r="Y926" s="40">
        <f t="shared" si="1799"/>
        <v>1.9785066157022875</v>
      </c>
      <c r="Z926" s="29">
        <f t="shared" si="1866"/>
        <v>9.4270809443322834E-3</v>
      </c>
      <c r="AA926" s="6"/>
    </row>
    <row r="927" spans="1:27" x14ac:dyDescent="0.2">
      <c r="A927" s="24">
        <v>38716</v>
      </c>
      <c r="B927" s="4">
        <v>-1.4495139170600635E-2</v>
      </c>
      <c r="C927" s="4">
        <v>-2.6425126514217911E-3</v>
      </c>
      <c r="D927" s="4">
        <v>4.4881369482854261E-3</v>
      </c>
      <c r="E927" s="4">
        <v>-6.6999837139356533E-3</v>
      </c>
      <c r="F927" s="4">
        <v>6.5612882690972985E-3</v>
      </c>
      <c r="G927" s="4">
        <v>3.1487545690573882E-3</v>
      </c>
      <c r="I927" s="4">
        <v>-2.5000000000000001E-3</v>
      </c>
      <c r="J927" s="4">
        <v>3.2000000000000002E-3</v>
      </c>
      <c r="L927" s="23">
        <f t="shared" si="1858"/>
        <v>-1.7695139170600636E-2</v>
      </c>
      <c r="M927" s="23">
        <f t="shared" si="1859"/>
        <v>-9.899983713935653E-3</v>
      </c>
      <c r="N927" s="23">
        <f t="shared" si="1860"/>
        <v>1.2881369482854259E-3</v>
      </c>
      <c r="O927" s="23">
        <f t="shared" si="1861"/>
        <v>-5.1245430942612E-5</v>
      </c>
      <c r="P927" s="40">
        <f t="shared" si="1795"/>
        <v>0.92708812986507094</v>
      </c>
      <c r="Q927" s="40">
        <f t="shared" ref="Q927" si="1918">MAX(0.25,SLOPE(M892:M927,$I892:$I927))</f>
        <v>0.63945460143576904</v>
      </c>
      <c r="R927" s="40">
        <f t="shared" ref="R927:S927" si="1919">SLOPE(N892:N927,$I892:$I927)</f>
        <v>2.0739499967887189</v>
      </c>
      <c r="S927" s="40">
        <f t="shared" si="1919"/>
        <v>1.34867715244813</v>
      </c>
      <c r="T927" s="29">
        <f t="shared" si="1869"/>
        <v>-1.8916366104020008E-2</v>
      </c>
      <c r="U927" s="43"/>
      <c r="V927" s="23">
        <f>'Conservative Formula 2025'!M927-J927</f>
        <v>4.089131509276903E-3</v>
      </c>
      <c r="W927" s="23">
        <f>'Conservative Formula 2025'!N927-J927</f>
        <v>9.9098548758887826E-3</v>
      </c>
      <c r="X927" s="40">
        <f t="shared" si="1798"/>
        <v>0.80145754053561946</v>
      </c>
      <c r="Y927" s="40">
        <f t="shared" si="1799"/>
        <v>1.9600099767136041</v>
      </c>
      <c r="Z927" s="29">
        <f t="shared" si="1866"/>
        <v>5.2234995402707009E-4</v>
      </c>
      <c r="AA927" s="6"/>
    </row>
    <row r="928" spans="1:27" x14ac:dyDescent="0.2">
      <c r="A928" s="24">
        <v>38748</v>
      </c>
      <c r="B928" s="4">
        <v>5.2537024386700937E-2</v>
      </c>
      <c r="C928" s="4">
        <v>8.3733584822891727E-2</v>
      </c>
      <c r="D928" s="4">
        <v>0.11066955514884902</v>
      </c>
      <c r="E928" s="4">
        <v>7.1001315790157893E-3</v>
      </c>
      <c r="F928" s="4">
        <v>4.1744762976495542E-2</v>
      </c>
      <c r="G928" s="4">
        <v>3.9710934232204176E-2</v>
      </c>
      <c r="I928" s="4">
        <v>3.04E-2</v>
      </c>
      <c r="J928" s="4">
        <v>3.4999999999999996E-3</v>
      </c>
      <c r="L928" s="23">
        <f t="shared" si="1858"/>
        <v>4.9037024386700934E-2</v>
      </c>
      <c r="M928" s="23">
        <f t="shared" si="1859"/>
        <v>3.6001315790157896E-3</v>
      </c>
      <c r="N928" s="23">
        <f t="shared" si="1860"/>
        <v>0.10716955514884902</v>
      </c>
      <c r="O928" s="23">
        <f t="shared" si="1861"/>
        <v>3.6210934232204173E-2</v>
      </c>
      <c r="P928" s="40">
        <f t="shared" si="1795"/>
        <v>0.94172890988959779</v>
      </c>
      <c r="Q928" s="40">
        <f t="shared" ref="Q928" si="1920">MAX(0.25,SLOPE(M893:M928,$I893:$I928))</f>
        <v>0.60758606638377388</v>
      </c>
      <c r="R928" s="40">
        <f t="shared" ref="R928:S928" si="1921">SLOPE(N893:N928,$I893:$I928)</f>
        <v>2.1503857005893261</v>
      </c>
      <c r="S928" s="40">
        <f t="shared" si="1921"/>
        <v>1.3699309283872956</v>
      </c>
      <c r="T928" s="29">
        <f t="shared" si="1869"/>
        <v>-9.9998757660618061E-3</v>
      </c>
      <c r="U928" s="43"/>
      <c r="V928" s="23">
        <f>'Conservative Formula 2025'!M928-J928</f>
        <v>2.918689108910805E-2</v>
      </c>
      <c r="W928" s="23">
        <f>'Conservative Formula 2025'!N928-J928</f>
        <v>4.116058999999922E-2</v>
      </c>
      <c r="X928" s="40">
        <f t="shared" si="1798"/>
        <v>0.80537749599461095</v>
      </c>
      <c r="Y928" s="40">
        <f t="shared" si="1799"/>
        <v>1.9737230957352145</v>
      </c>
      <c r="Z928" s="29">
        <f t="shared" si="1866"/>
        <v>1.5417070186660279E-2</v>
      </c>
      <c r="AA928" s="6"/>
    </row>
    <row r="929" spans="1:27" x14ac:dyDescent="0.2">
      <c r="A929" s="24">
        <v>38776</v>
      </c>
      <c r="B929" s="4">
        <v>1.7230000484298458E-3</v>
      </c>
      <c r="C929" s="4">
        <v>-7.7418791263209608E-3</v>
      </c>
      <c r="D929" s="4">
        <v>-1.9660707168833724E-3</v>
      </c>
      <c r="E929" s="4">
        <v>1.1857634978946319E-2</v>
      </c>
      <c r="F929" s="4">
        <v>2.9955792516811464E-3</v>
      </c>
      <c r="G929" s="4">
        <v>-1.9037226450191569E-2</v>
      </c>
      <c r="I929" s="4">
        <v>-3.0000000000000001E-3</v>
      </c>
      <c r="J929" s="4">
        <v>3.4000000000000002E-3</v>
      </c>
      <c r="L929" s="23">
        <f t="shared" si="1858"/>
        <v>-1.6769999515701545E-3</v>
      </c>
      <c r="M929" s="23">
        <f t="shared" si="1859"/>
        <v>8.4576349789463184E-3</v>
      </c>
      <c r="N929" s="23">
        <f t="shared" si="1860"/>
        <v>-5.3660707168833727E-3</v>
      </c>
      <c r="O929" s="23">
        <f t="shared" si="1861"/>
        <v>-2.2437226450191569E-2</v>
      </c>
      <c r="P929" s="40">
        <f t="shared" si="1795"/>
        <v>0.93697967905818957</v>
      </c>
      <c r="Q929" s="40">
        <f t="shared" ref="Q929" si="1922">MAX(0.25,SLOPE(M894:M929,$I894:$I929))</f>
        <v>0.58993826319191367</v>
      </c>
      <c r="R929" s="40">
        <f t="shared" ref="R929:S929" si="1923">SLOPE(N894:N929,$I894:$I929)</f>
        <v>2.1550107276964003</v>
      </c>
      <c r="S929" s="40">
        <f t="shared" si="1923"/>
        <v>1.4135600114046389</v>
      </c>
      <c r="T929" s="29">
        <f t="shared" si="1869"/>
        <v>1.5506528040106167E-2</v>
      </c>
      <c r="U929" s="43"/>
      <c r="V929" s="23">
        <f>'Conservative Formula 2025'!M929-J929</f>
        <v>-2.0818200650835478E-3</v>
      </c>
      <c r="W929" s="23">
        <f>'Conservative Formula 2025'!N929-J929</f>
        <v>1.7462827390285068E-3</v>
      </c>
      <c r="X929" s="40">
        <f t="shared" si="1798"/>
        <v>0.80145973717411978</v>
      </c>
      <c r="Y929" s="40">
        <f t="shared" si="1799"/>
        <v>1.9621909475867649</v>
      </c>
      <c r="Z929" s="29">
        <f t="shared" si="1866"/>
        <v>-3.469665544408175E-3</v>
      </c>
      <c r="AA929" s="6"/>
    </row>
    <row r="930" spans="1:27" x14ac:dyDescent="0.2">
      <c r="A930" s="24">
        <v>38807</v>
      </c>
      <c r="B930" s="4">
        <v>2.9968828350089405E-2</v>
      </c>
      <c r="C930" s="4">
        <v>4.9552224741713724E-2</v>
      </c>
      <c r="D930" s="4">
        <v>4.7734517764281836E-2</v>
      </c>
      <c r="E930" s="4">
        <v>1.0275607129339726E-2</v>
      </c>
      <c r="F930" s="4">
        <v>1.515998362890425E-2</v>
      </c>
      <c r="G930" s="4">
        <v>2.172524192794234E-2</v>
      </c>
      <c r="I930" s="4">
        <v>1.46E-2</v>
      </c>
      <c r="J930" s="4">
        <v>3.7000000000000002E-3</v>
      </c>
      <c r="L930" s="23">
        <f t="shared" si="1858"/>
        <v>2.6268828350089403E-2</v>
      </c>
      <c r="M930" s="23">
        <f t="shared" si="1859"/>
        <v>6.5756071293397254E-3</v>
      </c>
      <c r="N930" s="23">
        <f t="shared" si="1860"/>
        <v>4.4034517764281834E-2</v>
      </c>
      <c r="O930" s="23">
        <f t="shared" si="1861"/>
        <v>1.8025241927942338E-2</v>
      </c>
      <c r="P930" s="40">
        <f t="shared" si="1795"/>
        <v>0.93689383183124531</v>
      </c>
      <c r="Q930" s="40">
        <f t="shared" ref="Q930" si="1924">MAX(0.25,SLOPE(M895:M930,$I895:$I930))</f>
        <v>0.59169891203628278</v>
      </c>
      <c r="R930" s="40">
        <f t="shared" ref="R930:S930" si="1925">SLOPE(N895:N930,$I895:$I930)</f>
        <v>2.1555984643655677</v>
      </c>
      <c r="S930" s="40">
        <f t="shared" si="1925"/>
        <v>1.4120135434685199</v>
      </c>
      <c r="T930" s="29">
        <f t="shared" si="1869"/>
        <v>2.9983469108822366E-3</v>
      </c>
      <c r="U930" s="43"/>
      <c r="V930" s="23">
        <f>'Conservative Formula 2025'!M930-J930</f>
        <v>1.247453405937086E-2</v>
      </c>
      <c r="W930" s="23">
        <f>'Conservative Formula 2025'!N930-J930</f>
        <v>4.2899176852169853E-2</v>
      </c>
      <c r="X930" s="40">
        <f t="shared" si="1798"/>
        <v>0.79966699854851286</v>
      </c>
      <c r="Y930" s="40">
        <f t="shared" si="1799"/>
        <v>1.9612973551482222</v>
      </c>
      <c r="Z930" s="29">
        <f t="shared" si="1866"/>
        <v>-6.2981291307237317E-3</v>
      </c>
      <c r="AA930" s="6"/>
    </row>
    <row r="931" spans="1:27" x14ac:dyDescent="0.2">
      <c r="A931" s="24">
        <v>38835</v>
      </c>
      <c r="B931" s="4">
        <v>4.5719741293126503E-4</v>
      </c>
      <c r="C931" s="4">
        <v>1.2032175033238612E-3</v>
      </c>
      <c r="D931" s="4">
        <v>1.8881112830544389E-3</v>
      </c>
      <c r="E931" s="4">
        <v>1.1412559937474143E-2</v>
      </c>
      <c r="F931" s="4">
        <v>9.2875336753610593E-3</v>
      </c>
      <c r="G931" s="4">
        <v>1.4555458130793619E-2</v>
      </c>
      <c r="I931" s="4">
        <v>7.3000000000000001E-3</v>
      </c>
      <c r="J931" s="4">
        <v>3.5999999999999999E-3</v>
      </c>
      <c r="L931" s="23">
        <f t="shared" si="1858"/>
        <v>-3.1428025870687349E-3</v>
      </c>
      <c r="M931" s="23">
        <f t="shared" si="1859"/>
        <v>7.8125599374741436E-3</v>
      </c>
      <c r="N931" s="23">
        <f t="shared" si="1860"/>
        <v>-1.711888716945561E-3</v>
      </c>
      <c r="O931" s="23">
        <f t="shared" si="1861"/>
        <v>1.095545813079362E-2</v>
      </c>
      <c r="P931" s="40">
        <f t="shared" si="1795"/>
        <v>0.98488654909164752</v>
      </c>
      <c r="Q931" s="40">
        <f t="shared" ref="Q931" si="1926">MAX(0.25,SLOPE(M896:M931,$I896:$I931))</f>
        <v>0.57785370716608264</v>
      </c>
      <c r="R931" s="40">
        <f t="shared" ref="R931:S931" si="1927">SLOPE(N896:N931,$I896:$I931)</f>
        <v>2.253865305518604</v>
      </c>
      <c r="S931" s="40">
        <f t="shared" si="1927"/>
        <v>1.4524539314884235</v>
      </c>
      <c r="T931" s="29">
        <f t="shared" si="1869"/>
        <v>1.4422630569850877E-3</v>
      </c>
      <c r="U931" s="43"/>
      <c r="V931" s="23">
        <f>'Conservative Formula 2025'!M931-J931</f>
        <v>3.9902589314402747E-3</v>
      </c>
      <c r="W931" s="23">
        <f>'Conservative Formula 2025'!N931-J931</f>
        <v>2.9822525252545728E-3</v>
      </c>
      <c r="X931" s="40">
        <f t="shared" si="1798"/>
        <v>0.85057152398368374</v>
      </c>
      <c r="Y931" s="40">
        <f t="shared" si="1799"/>
        <v>1.9966818234274089</v>
      </c>
      <c r="Z931" s="29">
        <f t="shared" si="1866"/>
        <v>3.4693497855118934E-3</v>
      </c>
      <c r="AA931" s="6"/>
    </row>
    <row r="932" spans="1:27" x14ac:dyDescent="0.2">
      <c r="A932" s="24">
        <v>38868</v>
      </c>
      <c r="B932" s="4">
        <v>-2.2033573988678667E-2</v>
      </c>
      <c r="C932" s="4">
        <v>-4.7670620859112556E-2</v>
      </c>
      <c r="D932" s="4">
        <v>-7.1503312408317976E-2</v>
      </c>
      <c r="E932" s="4">
        <v>-1.5673295651088992E-2</v>
      </c>
      <c r="F932" s="4">
        <v>-2.8038664982386496E-2</v>
      </c>
      <c r="G932" s="4">
        <v>-5.9049316517195916E-2</v>
      </c>
      <c r="I932" s="4">
        <v>-3.5699999999999996E-2</v>
      </c>
      <c r="J932" s="4">
        <v>4.3E-3</v>
      </c>
      <c r="L932" s="23">
        <f t="shared" si="1858"/>
        <v>-2.6333573988678666E-2</v>
      </c>
      <c r="M932" s="23">
        <f t="shared" si="1859"/>
        <v>-1.997329565108899E-2</v>
      </c>
      <c r="N932" s="23">
        <f t="shared" si="1860"/>
        <v>-7.5803312408317974E-2</v>
      </c>
      <c r="O932" s="23">
        <f t="shared" si="1861"/>
        <v>-6.3349316517195914E-2</v>
      </c>
      <c r="P932" s="40">
        <f t="shared" si="1795"/>
        <v>1</v>
      </c>
      <c r="Q932" s="40">
        <f t="shared" ref="Q932" si="1928">MAX(0.25,SLOPE(M897:M932,$I897:$I932))</f>
        <v>0.60507022245730546</v>
      </c>
      <c r="R932" s="40">
        <f t="shared" ref="R932:S932" si="1929">SLOPE(N897:N932,$I897:$I932)</f>
        <v>2.0991899296209526</v>
      </c>
      <c r="S932" s="40">
        <f t="shared" si="1929"/>
        <v>1.4425316399329362</v>
      </c>
      <c r="T932" s="29">
        <f t="shared" si="1869"/>
        <v>7.9728290621822948E-3</v>
      </c>
      <c r="U932" s="43"/>
      <c r="V932" s="23">
        <f>'Conservative Formula 2025'!M932-J932</f>
        <v>-2.681903719412207E-2</v>
      </c>
      <c r="W932" s="23">
        <f>'Conservative Formula 2025'!N932-J932</f>
        <v>-5.0380243568086486E-2</v>
      </c>
      <c r="X932" s="40">
        <f t="shared" si="1798"/>
        <v>0.85989741184763557</v>
      </c>
      <c r="Y932" s="40">
        <f t="shared" si="1799"/>
        <v>1.7742993095442543</v>
      </c>
      <c r="Z932" s="29">
        <f t="shared" si="1866"/>
        <v>-6.2986240041322458E-3</v>
      </c>
      <c r="AA932" s="6"/>
    </row>
    <row r="933" spans="1:27" x14ac:dyDescent="0.2">
      <c r="A933" s="24">
        <v>38898</v>
      </c>
      <c r="B933" s="4">
        <v>1.1737147703618778E-3</v>
      </c>
      <c r="C933" s="4">
        <v>-7.005466923627135E-3</v>
      </c>
      <c r="D933" s="4">
        <v>-1.2834317831748154E-2</v>
      </c>
      <c r="E933" s="4">
        <v>2.7776776861740959E-3</v>
      </c>
      <c r="F933" s="4">
        <v>-6.3966951189819987E-5</v>
      </c>
      <c r="G933" s="4">
        <v>-2.8249262317719959E-3</v>
      </c>
      <c r="I933" s="4">
        <v>-3.4999999999999996E-3</v>
      </c>
      <c r="J933" s="4">
        <v>4.0000000000000001E-3</v>
      </c>
      <c r="L933" s="23">
        <f t="shared" si="1858"/>
        <v>-2.8262852296381223E-3</v>
      </c>
      <c r="M933" s="23">
        <f t="shared" si="1859"/>
        <v>-1.2223223138259041E-3</v>
      </c>
      <c r="N933" s="23">
        <f t="shared" si="1860"/>
        <v>-1.6834317831748154E-2</v>
      </c>
      <c r="O933" s="23">
        <f t="shared" si="1861"/>
        <v>-6.8249262317719959E-3</v>
      </c>
      <c r="P933" s="40">
        <f t="shared" si="1795"/>
        <v>1</v>
      </c>
      <c r="Q933" s="40">
        <f t="shared" ref="Q933" si="1930">MAX(0.25,SLOPE(M898:M933,$I898:$I933))</f>
        <v>0.60627358291084332</v>
      </c>
      <c r="R933" s="40">
        <f t="shared" ref="R933:S933" si="1931">SLOPE(N898:N933,$I898:$I933)</f>
        <v>2.0975671442467663</v>
      </c>
      <c r="S933" s="40">
        <f t="shared" si="1931"/>
        <v>1.4437313037858694</v>
      </c>
      <c r="T933" s="29">
        <f t="shared" si="1869"/>
        <v>3.9521156637860235E-3</v>
      </c>
      <c r="U933" s="43"/>
      <c r="V933" s="23">
        <f>'Conservative Formula 2025'!M933-J933</f>
        <v>-5.844371007918011E-3</v>
      </c>
      <c r="W933" s="23">
        <f>'Conservative Formula 2025'!N933-J933</f>
        <v>-2.2504340152323273E-2</v>
      </c>
      <c r="X933" s="40">
        <f t="shared" si="1798"/>
        <v>0.86907503127794794</v>
      </c>
      <c r="Y933" s="40">
        <f t="shared" si="1799"/>
        <v>1.787853291314605</v>
      </c>
      <c r="Z933" s="29">
        <f t="shared" si="1866"/>
        <v>5.8869173777334758E-3</v>
      </c>
      <c r="AA933" s="6"/>
    </row>
    <row r="934" spans="1:27" x14ac:dyDescent="0.2">
      <c r="A934" s="24">
        <v>38929</v>
      </c>
      <c r="B934" s="4">
        <v>-5.1140939716938227E-3</v>
      </c>
      <c r="C934" s="4">
        <v>-3.5458863752928726E-2</v>
      </c>
      <c r="D934" s="4">
        <v>-5.3392294751112068E-2</v>
      </c>
      <c r="E934" s="4">
        <v>1.9214843438869034E-2</v>
      </c>
      <c r="F934" s="4">
        <v>5.0812287749382179E-3</v>
      </c>
      <c r="G934" s="4">
        <v>-3.9260567590269968E-2</v>
      </c>
      <c r="I934" s="4">
        <v>-7.8000000000000005E-3</v>
      </c>
      <c r="J934" s="4">
        <v>4.0000000000000001E-3</v>
      </c>
      <c r="L934" s="23">
        <f t="shared" si="1858"/>
        <v>-9.1140939716938228E-3</v>
      </c>
      <c r="M934" s="23">
        <f t="shared" si="1859"/>
        <v>1.5214843438869034E-2</v>
      </c>
      <c r="N934" s="23">
        <f t="shared" si="1860"/>
        <v>-5.7392294751112072E-2</v>
      </c>
      <c r="O934" s="23">
        <f t="shared" si="1861"/>
        <v>-4.3260567590269972E-2</v>
      </c>
      <c r="P934" s="40">
        <f t="shared" ref="P934:P997" si="1932">MIN(1,MAX(0.25,SLOPE(L899:L934,$I899:$I934)))</f>
        <v>0.99662162367023666</v>
      </c>
      <c r="Q934" s="40">
        <f t="shared" ref="Q934" si="1933">MAX(0.25,SLOPE(M899:M934,$I899:$I934))</f>
        <v>0.59880952165903933</v>
      </c>
      <c r="R934" s="40">
        <f t="shared" ref="R934:S934" si="1934">SLOPE(N899:N934,$I899:$I934)</f>
        <v>2.0918704948123112</v>
      </c>
      <c r="S934" s="40">
        <f t="shared" si="1934"/>
        <v>1.4548664468516497</v>
      </c>
      <c r="T934" s="29">
        <f t="shared" si="1869"/>
        <v>3.6653679349518131E-2</v>
      </c>
      <c r="U934" s="43"/>
      <c r="V934" s="23">
        <f>'Conservative Formula 2025'!M934-J934</f>
        <v>-1.6300464646462395E-2</v>
      </c>
      <c r="W934" s="23">
        <f>'Conservative Formula 2025'!N934-J934</f>
        <v>-6.9916151515149516E-2</v>
      </c>
      <c r="X934" s="40">
        <f t="shared" ref="X934:X997" si="1935">SLOPE(V899:V934,$I899:$I934)</f>
        <v>0.88319709016201464</v>
      </c>
      <c r="Y934" s="40">
        <f t="shared" ref="Y934:Y997" si="1936">SLOPE(W899:W934,$I899:$I934)</f>
        <v>1.8278592699931411</v>
      </c>
      <c r="Z934" s="29">
        <f t="shared" si="1866"/>
        <v>2.0350094328789925E-2</v>
      </c>
      <c r="AA934" s="6"/>
    </row>
    <row r="935" spans="1:27" x14ac:dyDescent="0.2">
      <c r="A935" s="24">
        <v>38960</v>
      </c>
      <c r="B935" s="4">
        <v>2.3390195907255995E-2</v>
      </c>
      <c r="C935" s="4">
        <v>2.7540115072823612E-2</v>
      </c>
      <c r="D935" s="4">
        <v>3.3861703036395019E-2</v>
      </c>
      <c r="E935" s="4">
        <v>2.4147224985546778E-2</v>
      </c>
      <c r="F935" s="4">
        <v>2.1090054094498267E-2</v>
      </c>
      <c r="G935" s="4">
        <v>3.0658193834643077E-2</v>
      </c>
      <c r="I935" s="4">
        <v>2.0299999999999999E-2</v>
      </c>
      <c r="J935" s="4">
        <v>4.1999999999999997E-3</v>
      </c>
      <c r="L935" s="23">
        <f t="shared" si="1858"/>
        <v>1.9190195907255996E-2</v>
      </c>
      <c r="M935" s="23">
        <f t="shared" si="1859"/>
        <v>1.9947224985546779E-2</v>
      </c>
      <c r="N935" s="23">
        <f t="shared" si="1860"/>
        <v>2.966170303639502E-2</v>
      </c>
      <c r="O935" s="23">
        <f t="shared" si="1861"/>
        <v>2.6458193834643078E-2</v>
      </c>
      <c r="P935" s="40">
        <f t="shared" si="1932"/>
        <v>0.99870502676248429</v>
      </c>
      <c r="Q935" s="40">
        <f t="shared" ref="Q935" si="1937">MAX(0.25,SLOPE(M900:M935,$I900:$I935))</f>
        <v>0.61242790775695299</v>
      </c>
      <c r="R935" s="40">
        <f t="shared" ref="R935:S935" si="1938">SLOPE(N900:N935,$I900:$I935)</f>
        <v>2.0695297725936301</v>
      </c>
      <c r="S935" s="40">
        <f t="shared" si="1938"/>
        <v>1.4369635549262767</v>
      </c>
      <c r="T935" s="29">
        <f t="shared" si="1869"/>
        <v>1.0100604801513542E-2</v>
      </c>
      <c r="U935" s="43"/>
      <c r="V935" s="23">
        <f>'Conservative Formula 2025'!M935-J935</f>
        <v>1.5858772213749522E-2</v>
      </c>
      <c r="W935" s="23">
        <f>'Conservative Formula 2025'!N935-J935</f>
        <v>5.2625743255966452E-2</v>
      </c>
      <c r="X935" s="40">
        <f t="shared" si="1935"/>
        <v>0.88452304927422887</v>
      </c>
      <c r="Y935" s="40">
        <f t="shared" si="1936"/>
        <v>1.8008390835468919</v>
      </c>
      <c r="Z935" s="29">
        <f t="shared" si="1866"/>
        <v>-1.0834819764147512E-2</v>
      </c>
      <c r="AA935" s="6"/>
    </row>
    <row r="936" spans="1:27" x14ac:dyDescent="0.2">
      <c r="A936" s="24">
        <v>38989</v>
      </c>
      <c r="B936" s="4">
        <v>1.0885547354804181E-2</v>
      </c>
      <c r="C936" s="4">
        <v>1.5780867169515211E-2</v>
      </c>
      <c r="D936" s="4">
        <v>1.0419889395034909E-2</v>
      </c>
      <c r="E936" s="4">
        <v>3.0327877649047652E-2</v>
      </c>
      <c r="F936" s="4">
        <v>2.1780363495572441E-2</v>
      </c>
      <c r="G936" s="4">
        <v>1.0899932108504373E-2</v>
      </c>
      <c r="I936" s="4">
        <v>1.84E-2</v>
      </c>
      <c r="J936" s="4">
        <v>4.0999999999999995E-3</v>
      </c>
      <c r="L936" s="23">
        <f t="shared" si="1858"/>
        <v>6.785547354804182E-3</v>
      </c>
      <c r="M936" s="23">
        <f t="shared" si="1859"/>
        <v>2.6227877649047653E-2</v>
      </c>
      <c r="N936" s="23">
        <f t="shared" si="1860"/>
        <v>6.3198893950349097E-3</v>
      </c>
      <c r="O936" s="23">
        <f t="shared" si="1861"/>
        <v>6.7999321085043737E-3</v>
      </c>
      <c r="P936" s="40">
        <f t="shared" si="1932"/>
        <v>0.99397444280509928</v>
      </c>
      <c r="Q936" s="40">
        <f t="shared" ref="Q936" si="1939">MAX(0.25,SLOPE(M901:M936,$I901:$I936))</f>
        <v>0.61721569574131196</v>
      </c>
      <c r="R936" s="40">
        <f t="shared" ref="R936:S936" si="1940">SLOPE(N901:N936,$I901:$I936)</f>
        <v>2.0818185498336716</v>
      </c>
      <c r="S936" s="40">
        <f t="shared" si="1940"/>
        <v>1.4325033892956915</v>
      </c>
      <c r="T936" s="29">
        <f t="shared" si="1869"/>
        <v>2.0917238708118738E-2</v>
      </c>
      <c r="U936" s="43"/>
      <c r="V936" s="23">
        <f>'Conservative Formula 2025'!M936-J936</f>
        <v>2.4489337099271362E-2</v>
      </c>
      <c r="W936" s="23">
        <f>'Conservative Formula 2025'!N936-J936</f>
        <v>5.1297963638054986E-3</v>
      </c>
      <c r="X936" s="40">
        <f t="shared" si="1935"/>
        <v>0.89571114030821897</v>
      </c>
      <c r="Y936" s="40">
        <f t="shared" si="1936"/>
        <v>1.7831128065465698</v>
      </c>
      <c r="Z936" s="29">
        <f t="shared" si="1866"/>
        <v>2.4837929358695977E-2</v>
      </c>
      <c r="AA936" s="6"/>
    </row>
    <row r="937" spans="1:27" x14ac:dyDescent="0.2">
      <c r="A937" s="24">
        <v>39021</v>
      </c>
      <c r="B937" s="4">
        <v>3.6741062220809084E-2</v>
      </c>
      <c r="C937" s="4">
        <v>5.5068957420178588E-2</v>
      </c>
      <c r="D937" s="4">
        <v>6.4549278574826285E-2</v>
      </c>
      <c r="E937" s="4">
        <v>2.9373702781129607E-2</v>
      </c>
      <c r="F937" s="4">
        <v>3.2017582468154338E-2</v>
      </c>
      <c r="G937" s="4">
        <v>3.691921286152211E-2</v>
      </c>
      <c r="I937" s="4">
        <v>3.2300000000000002E-2</v>
      </c>
      <c r="J937" s="4">
        <v>4.0999999999999995E-3</v>
      </c>
      <c r="L937" s="23">
        <f t="shared" si="1858"/>
        <v>3.2641062220809085E-2</v>
      </c>
      <c r="M937" s="23">
        <f t="shared" si="1859"/>
        <v>2.5273702781129607E-2</v>
      </c>
      <c r="N937" s="23">
        <f t="shared" si="1860"/>
        <v>6.0449278574826286E-2</v>
      </c>
      <c r="O937" s="23">
        <f t="shared" si="1861"/>
        <v>3.2819212861522111E-2</v>
      </c>
      <c r="P937" s="40">
        <f t="shared" si="1932"/>
        <v>0.99380806240522468</v>
      </c>
      <c r="Q937" s="40">
        <f t="shared" ref="Q937" si="1941">MAX(0.25,SLOPE(M902:M937,$I902:$I937))</f>
        <v>0.63452461814712191</v>
      </c>
      <c r="R937" s="40">
        <f t="shared" ref="R937:S937" si="1942">SLOPE(N902:N937,$I902:$I937)</f>
        <v>2.1360758591853695</v>
      </c>
      <c r="S937" s="40">
        <f t="shared" si="1942"/>
        <v>1.4168504542099494</v>
      </c>
      <c r="T937" s="29">
        <f t="shared" si="1869"/>
        <v>1.0919852015731767E-2</v>
      </c>
      <c r="U937" s="43"/>
      <c r="V937" s="23">
        <f>'Conservative Formula 2025'!M937-J937</f>
        <v>1.9238559999999343E-2</v>
      </c>
      <c r="W937" s="23">
        <f>'Conservative Formula 2025'!N937-J937</f>
        <v>3.9983787878790304E-2</v>
      </c>
      <c r="X937" s="40">
        <f t="shared" si="1935"/>
        <v>0.83835323587788724</v>
      </c>
      <c r="Y937" s="40">
        <f t="shared" si="1936"/>
        <v>1.812858594132239</v>
      </c>
      <c r="Z937" s="29">
        <f t="shared" si="1866"/>
        <v>-9.4505696650306475E-4</v>
      </c>
      <c r="AA937" s="6"/>
    </row>
    <row r="938" spans="1:27" x14ac:dyDescent="0.2">
      <c r="A938" s="24">
        <v>39051</v>
      </c>
      <c r="B938" s="4">
        <v>2.1970362245654851E-2</v>
      </c>
      <c r="C938" s="4">
        <v>2.504777387811119E-2</v>
      </c>
      <c r="D938" s="4">
        <v>3.3832585633432055E-2</v>
      </c>
      <c r="E938" s="4">
        <v>3.1415969145087708E-3</v>
      </c>
      <c r="F938" s="4">
        <v>2.740277419611914E-2</v>
      </c>
      <c r="G938" s="4">
        <v>3.4011199528059866E-2</v>
      </c>
      <c r="I938" s="4">
        <v>1.7100000000000001E-2</v>
      </c>
      <c r="J938" s="4">
        <v>4.1999999999999997E-3</v>
      </c>
      <c r="L938" s="23">
        <f t="shared" si="1858"/>
        <v>1.7770362245654852E-2</v>
      </c>
      <c r="M938" s="23">
        <f t="shared" si="1859"/>
        <v>-1.058403085491229E-3</v>
      </c>
      <c r="N938" s="23">
        <f t="shared" si="1860"/>
        <v>2.9632585633432056E-2</v>
      </c>
      <c r="O938" s="23">
        <f t="shared" si="1861"/>
        <v>2.9811199528059867E-2</v>
      </c>
      <c r="P938" s="40">
        <f t="shared" si="1932"/>
        <v>0.98558124139807957</v>
      </c>
      <c r="Q938" s="40">
        <f t="shared" ref="Q938" si="1943">MAX(0.25,SLOPE(M903:M938,$I903:$I938))</f>
        <v>0.62835431340011993</v>
      </c>
      <c r="R938" s="40">
        <f t="shared" ref="R938:S938" si="1944">SLOPE(N903:N938,$I903:$I938)</f>
        <v>2.1321398299191929</v>
      </c>
      <c r="S938" s="40">
        <f t="shared" si="1944"/>
        <v>1.4211873898027942</v>
      </c>
      <c r="T938" s="29">
        <f t="shared" si="1869"/>
        <v>-9.3499275902115889E-3</v>
      </c>
      <c r="U938" s="43"/>
      <c r="V938" s="23">
        <f>'Conservative Formula 2025'!M938-J938</f>
        <v>1.3236211118875945E-2</v>
      </c>
      <c r="W938" s="23">
        <f>'Conservative Formula 2025'!N938-J938</f>
        <v>6.890820199262214E-2</v>
      </c>
      <c r="X938" s="40">
        <f t="shared" si="1935"/>
        <v>0.83361159693710862</v>
      </c>
      <c r="Y938" s="40">
        <f t="shared" si="1936"/>
        <v>1.8360257895315075</v>
      </c>
      <c r="Z938" s="29">
        <f t="shared" si="1866"/>
        <v>-2.2222451901360407E-2</v>
      </c>
      <c r="AA938" s="6"/>
    </row>
    <row r="939" spans="1:27" x14ac:dyDescent="0.2">
      <c r="A939" s="24">
        <v>39080</v>
      </c>
      <c r="B939" s="4">
        <v>1.1909447475290769E-2</v>
      </c>
      <c r="C939" s="4">
        <v>7.4932170213077853E-3</v>
      </c>
      <c r="D939" s="4">
        <v>1.8593677645271089E-3</v>
      </c>
      <c r="E939" s="4">
        <v>3.225487525327031E-2</v>
      </c>
      <c r="F939" s="4">
        <v>1.0302950802194788E-2</v>
      </c>
      <c r="G939" s="4">
        <v>-2.160556569814498E-2</v>
      </c>
      <c r="I939" s="4">
        <v>8.6999999999999994E-3</v>
      </c>
      <c r="J939" s="4">
        <v>4.0000000000000001E-3</v>
      </c>
      <c r="L939" s="23">
        <f t="shared" si="1858"/>
        <v>7.9094474752907686E-3</v>
      </c>
      <c r="M939" s="23">
        <f t="shared" si="1859"/>
        <v>2.825487525327031E-2</v>
      </c>
      <c r="N939" s="23">
        <f t="shared" si="1860"/>
        <v>-2.1406322354728911E-3</v>
      </c>
      <c r="O939" s="23">
        <f t="shared" si="1861"/>
        <v>-2.560556569814498E-2</v>
      </c>
      <c r="P939" s="40">
        <f t="shared" si="1932"/>
        <v>1</v>
      </c>
      <c r="Q939" s="40">
        <f t="shared" ref="Q939" si="1945">MAX(0.25,SLOPE(M904:M939,$I904:$I939))</f>
        <v>0.57766131301887247</v>
      </c>
      <c r="R939" s="40">
        <f t="shared" ref="R939:S939" si="1946">SLOPE(N904:N939,$I904:$I939)</f>
        <v>2.2799478106091362</v>
      </c>
      <c r="S939" s="40">
        <f t="shared" si="1946"/>
        <v>1.474173286238637</v>
      </c>
      <c r="T939" s="29">
        <f t="shared" si="1869"/>
        <v>3.6006318013681073E-2</v>
      </c>
      <c r="U939" s="43"/>
      <c r="V939" s="23">
        <f>'Conservative Formula 2025'!M939-J939</f>
        <v>1.4484585364646033E-2</v>
      </c>
      <c r="W939" s="23">
        <f>'Conservative Formula 2025'!N939-J939</f>
        <v>-2.5476800252205219E-2</v>
      </c>
      <c r="X939" s="40">
        <f t="shared" si="1935"/>
        <v>0.85595925969366315</v>
      </c>
      <c r="Y939" s="40">
        <f t="shared" si="1936"/>
        <v>1.8771587023893685</v>
      </c>
      <c r="Z939" s="29">
        <f t="shared" si="1866"/>
        <v>3.1251758356998838E-2</v>
      </c>
      <c r="AA939" s="6"/>
    </row>
    <row r="940" spans="1:27" x14ac:dyDescent="0.2">
      <c r="A940" s="24">
        <v>39113</v>
      </c>
      <c r="B940" s="4">
        <v>1.1830666487762098E-3</v>
      </c>
      <c r="C940" s="4">
        <v>2.1219491893638143E-2</v>
      </c>
      <c r="D940" s="4">
        <v>2.3609154066569493E-2</v>
      </c>
      <c r="E940" s="4">
        <v>1.071181881447969E-2</v>
      </c>
      <c r="F940" s="4">
        <v>1.5221735814624271E-2</v>
      </c>
      <c r="G940" s="4">
        <v>3.4683506076172321E-2</v>
      </c>
      <c r="I940" s="4">
        <v>1.3999999999999999E-2</v>
      </c>
      <c r="J940" s="4">
        <v>4.4000000000000003E-3</v>
      </c>
      <c r="L940" s="23">
        <f t="shared" si="1858"/>
        <v>-3.2169333512237904E-3</v>
      </c>
      <c r="M940" s="23">
        <f t="shared" si="1859"/>
        <v>6.3118188144796897E-3</v>
      </c>
      <c r="N940" s="23">
        <f t="shared" si="1860"/>
        <v>1.9209154066569492E-2</v>
      </c>
      <c r="O940" s="23">
        <f t="shared" si="1861"/>
        <v>3.028350607617232E-2</v>
      </c>
      <c r="P940" s="40">
        <f t="shared" si="1932"/>
        <v>1</v>
      </c>
      <c r="Q940" s="40">
        <f t="shared" ref="Q940" si="1947">MAX(0.25,SLOPE(M905:M940,$I905:$I940))</f>
        <v>0.58178704024465688</v>
      </c>
      <c r="R940" s="40">
        <f t="shared" ref="R940:S940" si="1948">SLOPE(N905:N940,$I905:$I940)</f>
        <v>2.2352543861034984</v>
      </c>
      <c r="S940" s="40">
        <f t="shared" si="1948"/>
        <v>1.4807610816154821</v>
      </c>
      <c r="T940" s="29">
        <f t="shared" si="1869"/>
        <v>-1.062919695259818E-2</v>
      </c>
      <c r="U940" s="43"/>
      <c r="V940" s="23">
        <f>'Conservative Formula 2025'!M940-J940</f>
        <v>1.3010968934440828E-2</v>
      </c>
      <c r="W940" s="23">
        <f>'Conservative Formula 2025'!N940-J940</f>
        <v>2.5236393939396209E-2</v>
      </c>
      <c r="X940" s="40">
        <f t="shared" si="1935"/>
        <v>0.85951038660430068</v>
      </c>
      <c r="Y940" s="40">
        <f t="shared" si="1936"/>
        <v>1.8702581923598252</v>
      </c>
      <c r="Z940" s="29">
        <f t="shared" si="1866"/>
        <v>1.7565215158369483E-3</v>
      </c>
      <c r="AA940" s="6"/>
    </row>
    <row r="941" spans="1:27" x14ac:dyDescent="0.2">
      <c r="A941" s="24">
        <v>39141</v>
      </c>
      <c r="B941" s="4">
        <v>-1.1221438230625935E-2</v>
      </c>
      <c r="C941" s="4">
        <v>-3.4137406262639836E-3</v>
      </c>
      <c r="D941" s="4">
        <v>2.319402209709498E-3</v>
      </c>
      <c r="E941" s="4">
        <v>-1.859489962469596E-2</v>
      </c>
      <c r="F941" s="4">
        <v>-2.3112648432417005E-2</v>
      </c>
      <c r="G941" s="4">
        <v>3.5527813091469351E-3</v>
      </c>
      <c r="I941" s="4">
        <v>-1.9599999999999999E-2</v>
      </c>
      <c r="J941" s="4">
        <v>3.8E-3</v>
      </c>
      <c r="L941" s="23">
        <f t="shared" si="1858"/>
        <v>-1.5021438230625935E-2</v>
      </c>
      <c r="M941" s="23">
        <f t="shared" si="1859"/>
        <v>-2.2394899624695961E-2</v>
      </c>
      <c r="N941" s="23">
        <f t="shared" si="1860"/>
        <v>-1.480597790290502E-3</v>
      </c>
      <c r="O941" s="23">
        <f t="shared" si="1861"/>
        <v>-2.4721869085306486E-4</v>
      </c>
      <c r="P941" s="40">
        <f t="shared" si="1932"/>
        <v>1</v>
      </c>
      <c r="Q941" s="40">
        <f t="shared" ref="Q941" si="1949">MAX(0.25,SLOPE(M906:M941,$I906:$I941))</f>
        <v>0.59233156367239415</v>
      </c>
      <c r="R941" s="40">
        <f t="shared" ref="R941:S941" si="1950">SLOPE(N906:N941,$I906:$I941)</f>
        <v>2.1798976550348197</v>
      </c>
      <c r="S941" s="40">
        <f t="shared" si="1950"/>
        <v>1.4430250380467444</v>
      </c>
      <c r="T941" s="29">
        <f t="shared" si="1869"/>
        <v>-2.6342697013857306E-2</v>
      </c>
      <c r="U941" s="43"/>
      <c r="V941" s="23">
        <f>'Conservative Formula 2025'!M941-J941</f>
        <v>-9.3464559019690047E-3</v>
      </c>
      <c r="W941" s="23">
        <f>'Conservative Formula 2025'!N941-J941</f>
        <v>8.2677098910388918E-3</v>
      </c>
      <c r="X941" s="40">
        <f t="shared" si="1935"/>
        <v>0.84360338202467444</v>
      </c>
      <c r="Y941" s="40">
        <f t="shared" si="1936"/>
        <v>1.7940430470300286</v>
      </c>
      <c r="Z941" s="29">
        <f t="shared" si="1866"/>
        <v>-1.5294787711326431E-2</v>
      </c>
      <c r="AA941" s="6"/>
    </row>
    <row r="942" spans="1:27" x14ac:dyDescent="0.2">
      <c r="A942" s="24">
        <v>39171</v>
      </c>
      <c r="B942" s="4">
        <v>4.4470811120926879E-3</v>
      </c>
      <c r="C942" s="4">
        <v>9.0555746824640959E-3</v>
      </c>
      <c r="D942" s="4">
        <v>1.0581887415590963E-2</v>
      </c>
      <c r="E942" s="4">
        <v>7.1493738818075858E-3</v>
      </c>
      <c r="F942" s="4">
        <v>1.2662812611384355E-2</v>
      </c>
      <c r="G942" s="4">
        <v>1.5277169758419307E-2</v>
      </c>
      <c r="I942" s="4">
        <v>6.8000000000000005E-3</v>
      </c>
      <c r="J942" s="4">
        <v>4.3E-3</v>
      </c>
      <c r="L942" s="23">
        <f t="shared" si="1858"/>
        <v>1.4708111209268786E-4</v>
      </c>
      <c r="M942" s="23">
        <f t="shared" si="1859"/>
        <v>2.8493738818075858E-3</v>
      </c>
      <c r="N942" s="23">
        <f t="shared" si="1860"/>
        <v>6.2818874155909626E-3</v>
      </c>
      <c r="O942" s="23">
        <f t="shared" si="1861"/>
        <v>1.0977169758419307E-2</v>
      </c>
      <c r="P942" s="40">
        <f t="shared" si="1932"/>
        <v>1</v>
      </c>
      <c r="Q942" s="40">
        <f t="shared" ref="Q942" si="1951">MAX(0.25,SLOPE(M907:M942,$I907:$I942))</f>
        <v>0.59173505154557404</v>
      </c>
      <c r="R942" s="40">
        <f t="shared" ref="R942:S942" si="1952">SLOPE(N907:N942,$I907:$I942)</f>
        <v>2.2098988486350835</v>
      </c>
      <c r="S942" s="40">
        <f t="shared" si="1952"/>
        <v>1.4518993369516531</v>
      </c>
      <c r="T942" s="29">
        <f t="shared" si="1869"/>
        <v>-2.765635404424011E-3</v>
      </c>
      <c r="U942" s="43"/>
      <c r="V942" s="23">
        <f>'Conservative Formula 2025'!M942-J942</f>
        <v>1.0170391785655012E-2</v>
      </c>
      <c r="W942" s="23">
        <f>'Conservative Formula 2025'!N942-J942</f>
        <v>-5.549964586333573E-4</v>
      </c>
      <c r="X942" s="40">
        <f t="shared" si="1935"/>
        <v>0.85293187802591475</v>
      </c>
      <c r="Y942" s="40">
        <f t="shared" si="1936"/>
        <v>1.81095489325107</v>
      </c>
      <c r="Z942" s="29">
        <f t="shared" si="1866"/>
        <v>1.236524776925603E-2</v>
      </c>
      <c r="AA942" s="6"/>
    </row>
    <row r="943" spans="1:27" x14ac:dyDescent="0.2">
      <c r="A943" s="24">
        <v>39202</v>
      </c>
      <c r="B943" s="4">
        <v>-5.710207385261068E-4</v>
      </c>
      <c r="C943" s="4">
        <v>1.7380490162377082E-2</v>
      </c>
      <c r="D943" s="4">
        <v>3.149519023029379E-2</v>
      </c>
      <c r="E943" s="4">
        <v>3.3556298403545126E-2</v>
      </c>
      <c r="F943" s="4">
        <v>5.0338391852073006E-2</v>
      </c>
      <c r="G943" s="4">
        <v>4.5521921901907847E-2</v>
      </c>
      <c r="I943" s="4">
        <v>3.49E-2</v>
      </c>
      <c r="J943" s="4">
        <v>4.4000000000000003E-3</v>
      </c>
      <c r="L943" s="23">
        <f t="shared" si="1858"/>
        <v>-4.9710207385261071E-3</v>
      </c>
      <c r="M943" s="23">
        <f t="shared" si="1859"/>
        <v>2.9156298403545125E-2</v>
      </c>
      <c r="N943" s="23">
        <f t="shared" si="1860"/>
        <v>2.7095190230293789E-2</v>
      </c>
      <c r="O943" s="23">
        <f t="shared" si="1861"/>
        <v>4.1121921901907846E-2</v>
      </c>
      <c r="P943" s="40">
        <f t="shared" si="1932"/>
        <v>0.96679589731540239</v>
      </c>
      <c r="Q943" s="40">
        <f t="shared" ref="Q943" si="1953">MAX(0.25,SLOPE(M908:M943,$I908:$I943))</f>
        <v>0.61616430621137785</v>
      </c>
      <c r="R943" s="40">
        <f t="shared" ref="R943:S943" si="1954">SLOPE(N908:N943,$I908:$I943)</f>
        <v>2.1112157353594134</v>
      </c>
      <c r="S943" s="40">
        <f t="shared" si="1954"/>
        <v>1.4152254303374912</v>
      </c>
      <c r="T943" s="29">
        <f t="shared" si="1869"/>
        <v>1.8589302572440992E-3</v>
      </c>
      <c r="U943" s="43"/>
      <c r="V943" s="23">
        <f>'Conservative Formula 2025'!M943-J943</f>
        <v>2.8050389999999051E-2</v>
      </c>
      <c r="W943" s="23">
        <f>'Conservative Formula 2025'!N943-J943</f>
        <v>3.3988399999999211E-2</v>
      </c>
      <c r="X943" s="40">
        <f t="shared" si="1935"/>
        <v>0.8208870773856205</v>
      </c>
      <c r="Y943" s="40">
        <f t="shared" si="1936"/>
        <v>1.7775223657280381</v>
      </c>
      <c r="Z943" s="29">
        <f t="shared" si="1866"/>
        <v>1.4118802575212103E-2</v>
      </c>
      <c r="AA943" s="6"/>
    </row>
    <row r="944" spans="1:27" x14ac:dyDescent="0.2">
      <c r="A944" s="24">
        <v>39233</v>
      </c>
      <c r="B944" s="4">
        <v>3.506373602213797E-2</v>
      </c>
      <c r="C944" s="4">
        <v>4.5847374965942933E-2</v>
      </c>
      <c r="D944" s="4">
        <v>3.502701519941942E-2</v>
      </c>
      <c r="E944" s="4">
        <v>2.3291069352824767E-2</v>
      </c>
      <c r="F944" s="4">
        <v>4.3264461568425228E-2</v>
      </c>
      <c r="G944" s="4">
        <v>4.4721162673152959E-2</v>
      </c>
      <c r="I944" s="4">
        <v>3.2400000000000005E-2</v>
      </c>
      <c r="J944" s="4">
        <v>4.0999999999999995E-3</v>
      </c>
      <c r="L944" s="23">
        <f t="shared" si="1858"/>
        <v>3.0963736022137971E-2</v>
      </c>
      <c r="M944" s="23">
        <f t="shared" si="1859"/>
        <v>1.9191069352824768E-2</v>
      </c>
      <c r="N944" s="23">
        <f t="shared" si="1860"/>
        <v>3.0927015199419421E-2</v>
      </c>
      <c r="O944" s="23">
        <f t="shared" si="1861"/>
        <v>4.0621162673152959E-2</v>
      </c>
      <c r="P944" s="40">
        <f t="shared" si="1932"/>
        <v>0.96715367450433931</v>
      </c>
      <c r="Q944" s="40">
        <f t="shared" ref="Q944" si="1955">MAX(0.25,SLOPE(M909:M944,$I909:$I944))</f>
        <v>0.61291772640198172</v>
      </c>
      <c r="R944" s="40">
        <f t="shared" ref="R944:S944" si="1956">SLOPE(N909:N944,$I909:$I944)</f>
        <v>2.0705541744776688</v>
      </c>
      <c r="S944" s="40">
        <f t="shared" si="1956"/>
        <v>1.4078993941111959</v>
      </c>
      <c r="T944" s="29">
        <f t="shared" si="1869"/>
        <v>9.91065987749392E-3</v>
      </c>
      <c r="U944" s="43"/>
      <c r="V944" s="23">
        <f>'Conservative Formula 2025'!M944-J944</f>
        <v>2.3989344283980245E-2</v>
      </c>
      <c r="W944" s="23">
        <f>'Conservative Formula 2025'!N944-J944</f>
        <v>5.2731937371546016E-2</v>
      </c>
      <c r="X944" s="40">
        <f t="shared" si="1935"/>
        <v>0.8126045529333854</v>
      </c>
      <c r="Y944" s="40">
        <f t="shared" si="1936"/>
        <v>1.7762144771003809</v>
      </c>
      <c r="Z944" s="29">
        <f t="shared" si="1866"/>
        <v>-4.4229318406110649E-4</v>
      </c>
      <c r="AA944" s="6"/>
    </row>
    <row r="945" spans="1:27" x14ac:dyDescent="0.2">
      <c r="A945" s="24">
        <v>39262</v>
      </c>
      <c r="B945" s="4">
        <v>-1.6219835075519717E-2</v>
      </c>
      <c r="C945" s="4">
        <v>-1.2238199600469124E-2</v>
      </c>
      <c r="D945" s="4">
        <v>-1.175839195221462E-2</v>
      </c>
      <c r="E945" s="4">
        <v>-2.2294065891848125E-2</v>
      </c>
      <c r="F945" s="4">
        <v>-1.2991624003864111E-2</v>
      </c>
      <c r="G945" s="4">
        <v>-1.4398433411159761E-2</v>
      </c>
      <c r="I945" s="4">
        <v>-1.9599999999999999E-2</v>
      </c>
      <c r="J945" s="4">
        <v>4.0000000000000001E-3</v>
      </c>
      <c r="L945" s="23">
        <f t="shared" si="1858"/>
        <v>-2.0219835075519717E-2</v>
      </c>
      <c r="M945" s="23">
        <f t="shared" si="1859"/>
        <v>-2.6294065891848125E-2</v>
      </c>
      <c r="N945" s="23">
        <f t="shared" si="1860"/>
        <v>-1.575839195221462E-2</v>
      </c>
      <c r="O945" s="23">
        <f t="shared" si="1861"/>
        <v>-1.8398433411159761E-2</v>
      </c>
      <c r="P945" s="40">
        <f t="shared" si="1932"/>
        <v>0.95450611104189365</v>
      </c>
      <c r="Q945" s="40">
        <f t="shared" ref="Q945" si="1957">MAX(0.25,SLOPE(M910:M945,$I910:$I945))</f>
        <v>0.63796420169340462</v>
      </c>
      <c r="R945" s="40">
        <f t="shared" ref="R945:S945" si="1958">SLOPE(N910:N945,$I910:$I945)</f>
        <v>2.0280089290329522</v>
      </c>
      <c r="S945" s="40">
        <f t="shared" si="1958"/>
        <v>1.3883546299663279</v>
      </c>
      <c r="T945" s="29">
        <f t="shared" si="1869"/>
        <v>-2.1563826133586851E-2</v>
      </c>
      <c r="U945" s="43"/>
      <c r="V945" s="23">
        <f>'Conservative Formula 2025'!M945-J945</f>
        <v>-2.8545627070684972E-2</v>
      </c>
      <c r="W945" s="23">
        <f>'Conservative Formula 2025'!N945-J945</f>
        <v>-2.6650785516282856E-2</v>
      </c>
      <c r="X945" s="40">
        <f t="shared" si="1935"/>
        <v>0.83726494813189978</v>
      </c>
      <c r="Y945" s="40">
        <f t="shared" si="1936"/>
        <v>1.7576818071391056</v>
      </c>
      <c r="Z945" s="29">
        <f t="shared" si="1866"/>
        <v>-2.0124298160619898E-2</v>
      </c>
      <c r="AA945" s="6"/>
    </row>
    <row r="946" spans="1:27" x14ac:dyDescent="0.2">
      <c r="A946" s="24">
        <v>39294</v>
      </c>
      <c r="B946" s="4">
        <v>-6.8848664252523228E-2</v>
      </c>
      <c r="C946" s="4">
        <v>-5.130608198973019E-2</v>
      </c>
      <c r="D946" s="4">
        <v>-5.9400388595639897E-2</v>
      </c>
      <c r="E946" s="4">
        <v>-3.4846333526899476E-2</v>
      </c>
      <c r="F946" s="4">
        <v>-2.8229621347869216E-2</v>
      </c>
      <c r="G946" s="4">
        <v>-2.7263968112279602E-2</v>
      </c>
      <c r="I946" s="4">
        <v>-3.73E-2</v>
      </c>
      <c r="J946" s="4">
        <v>4.0000000000000001E-3</v>
      </c>
      <c r="L946" s="23">
        <f t="shared" si="1858"/>
        <v>-7.2848664252523232E-2</v>
      </c>
      <c r="M946" s="23">
        <f t="shared" si="1859"/>
        <v>-3.8846333526899479E-2</v>
      </c>
      <c r="N946" s="23">
        <f t="shared" si="1860"/>
        <v>-6.34003885956399E-2</v>
      </c>
      <c r="O946" s="23">
        <f t="shared" si="1861"/>
        <v>-3.1263968112279605E-2</v>
      </c>
      <c r="P946" s="40">
        <f t="shared" si="1932"/>
        <v>1</v>
      </c>
      <c r="Q946" s="40">
        <f t="shared" ref="Q946" si="1959">MAX(0.25,SLOPE(M911:M946,$I911:$I946))</f>
        <v>0.6810226543297152</v>
      </c>
      <c r="R946" s="40">
        <f t="shared" ref="R946:S946" si="1960">SLOPE(N911:N946,$I911:$I946)</f>
        <v>1.8946358161749006</v>
      </c>
      <c r="S946" s="40">
        <f t="shared" si="1960"/>
        <v>1.2934135060160981</v>
      </c>
      <c r="T946" s="29">
        <f t="shared" si="1869"/>
        <v>-4.1715390035890303E-2</v>
      </c>
      <c r="U946" s="43"/>
      <c r="V946" s="23">
        <f>'Conservative Formula 2025'!M946-J946</f>
        <v>-4.6699762984773519E-2</v>
      </c>
      <c r="W946" s="23">
        <f>'Conservative Formula 2025'!N946-J946</f>
        <v>-3.7796650000000653E-2</v>
      </c>
      <c r="X946" s="40">
        <f t="shared" si="1935"/>
        <v>0.90467164272321632</v>
      </c>
      <c r="Y946" s="40">
        <f t="shared" si="1936"/>
        <v>1.6040354688207461</v>
      </c>
      <c r="Z946" s="29">
        <f t="shared" si="1866"/>
        <v>-3.4272872202955683E-2</v>
      </c>
      <c r="AA946" s="6"/>
    </row>
    <row r="947" spans="1:27" x14ac:dyDescent="0.2">
      <c r="A947" s="24">
        <v>39325</v>
      </c>
      <c r="B947" s="4">
        <v>4.3317203705285134E-2</v>
      </c>
      <c r="C947" s="4">
        <v>1.1422615249686352E-2</v>
      </c>
      <c r="D947" s="4">
        <v>-6.1797788981778901E-3</v>
      </c>
      <c r="E947" s="4">
        <v>1.9129399355659826E-2</v>
      </c>
      <c r="F947" s="4">
        <v>1.7625499227654107E-2</v>
      </c>
      <c r="G947" s="4">
        <v>8.2192018332194472E-4</v>
      </c>
      <c r="I947" s="4">
        <v>9.1999999999999998E-3</v>
      </c>
      <c r="J947" s="4">
        <v>4.1999999999999997E-3</v>
      </c>
      <c r="L947" s="23">
        <f t="shared" si="1858"/>
        <v>3.9117203705285132E-2</v>
      </c>
      <c r="M947" s="23">
        <f t="shared" si="1859"/>
        <v>1.4929399355659827E-2</v>
      </c>
      <c r="N947" s="23">
        <f t="shared" si="1860"/>
        <v>-1.0379778898177889E-2</v>
      </c>
      <c r="O947" s="23">
        <f t="shared" si="1861"/>
        <v>-3.378079816678055E-3</v>
      </c>
      <c r="P947" s="40">
        <f t="shared" si="1932"/>
        <v>1</v>
      </c>
      <c r="Q947" s="40">
        <f t="shared" ref="Q947" si="1961">MAX(0.25,SLOPE(M912:M947,$I912:$I947))</f>
        <v>0.68949936150760838</v>
      </c>
      <c r="R947" s="40">
        <f t="shared" ref="R947:S947" si="1962">SLOPE(N912:N947,$I912:$I947)</f>
        <v>1.8815547538718229</v>
      </c>
      <c r="S947" s="40">
        <f t="shared" si="1962"/>
        <v>1.2811327004504045</v>
      </c>
      <c r="T947" s="29">
        <f t="shared" si="1869"/>
        <v>3.4564749187554873E-2</v>
      </c>
      <c r="U947" s="43"/>
      <c r="V947" s="23">
        <f>'Conservative Formula 2025'!M947-J947</f>
        <v>-1.6230368800671706E-3</v>
      </c>
      <c r="W947" s="23">
        <f>'Conservative Formula 2025'!N947-J947</f>
        <v>-1.199827997667509E-3</v>
      </c>
      <c r="X947" s="40">
        <f t="shared" si="1935"/>
        <v>0.90853741073406702</v>
      </c>
      <c r="Y947" s="40">
        <f t="shared" si="1936"/>
        <v>1.5922764476954514</v>
      </c>
      <c r="Z947" s="29">
        <f t="shared" si="1866"/>
        <v>-1.0460559470010372E-3</v>
      </c>
      <c r="AA947" s="6"/>
    </row>
    <row r="948" spans="1:27" x14ac:dyDescent="0.2">
      <c r="A948" s="24">
        <v>39353</v>
      </c>
      <c r="B948" s="4">
        <v>-2.8183096295802956E-3</v>
      </c>
      <c r="C948" s="4">
        <v>-1.4358363322390932E-3</v>
      </c>
      <c r="D948" s="4">
        <v>2.8766302439318103E-2</v>
      </c>
      <c r="E948" s="4">
        <v>3.473416939667473E-2</v>
      </c>
      <c r="F948" s="4">
        <v>2.8324013839457596E-2</v>
      </c>
      <c r="G948" s="4">
        <v>5.7108832745043303E-2</v>
      </c>
      <c r="I948" s="4">
        <v>3.2199999999999999E-2</v>
      </c>
      <c r="J948" s="4">
        <v>3.2000000000000002E-3</v>
      </c>
      <c r="L948" s="23">
        <f t="shared" si="1858"/>
        <v>-6.0183096295802953E-3</v>
      </c>
      <c r="M948" s="23">
        <f t="shared" si="1859"/>
        <v>3.1534169396674729E-2</v>
      </c>
      <c r="N948" s="23">
        <f t="shared" si="1860"/>
        <v>2.5566302439318102E-2</v>
      </c>
      <c r="O948" s="23">
        <f t="shared" si="1861"/>
        <v>5.3908832745043302E-2</v>
      </c>
      <c r="P948" s="40">
        <f t="shared" si="1932"/>
        <v>1</v>
      </c>
      <c r="Q948" s="40">
        <f t="shared" ref="Q948" si="1963">MAX(0.25,SLOPE(M913:M948,$I913:$I948))</f>
        <v>0.70602568086223294</v>
      </c>
      <c r="R948" s="40">
        <f t="shared" ref="R948:S948" si="1964">SLOPE(N913:N948,$I913:$I948)</f>
        <v>1.8264791361896275</v>
      </c>
      <c r="S948" s="40">
        <f t="shared" si="1964"/>
        <v>1.2941182073576145</v>
      </c>
      <c r="T948" s="29">
        <f t="shared" si="1869"/>
        <v>-7.9751650731837084E-3</v>
      </c>
      <c r="U948" s="43"/>
      <c r="V948" s="23">
        <f>'Conservative Formula 2025'!M948-J948</f>
        <v>1.8468032405701919E-2</v>
      </c>
      <c r="W948" s="23">
        <f>'Conservative Formula 2025'!N948-J948</f>
        <v>4.1623615014236927E-2</v>
      </c>
      <c r="X948" s="40">
        <f t="shared" si="1935"/>
        <v>0.89249140197696741</v>
      </c>
      <c r="Y948" s="40">
        <f t="shared" si="1936"/>
        <v>1.5735210452306876</v>
      </c>
      <c r="Z948" s="29">
        <f t="shared" si="1866"/>
        <v>-5.8137356609776723E-3</v>
      </c>
      <c r="AA948" s="6"/>
    </row>
    <row r="949" spans="1:27" x14ac:dyDescent="0.2">
      <c r="A949" s="24">
        <v>39386</v>
      </c>
      <c r="B949" s="4">
        <v>1.0107995958971827E-2</v>
      </c>
      <c r="C949" s="4">
        <v>1.3482662055197547E-2</v>
      </c>
      <c r="D949" s="4">
        <v>2.4630524113012697E-2</v>
      </c>
      <c r="E949" s="4">
        <v>1.3208841603926214E-2</v>
      </c>
      <c r="F949" s="4">
        <v>1.5545639269086475E-2</v>
      </c>
      <c r="G949" s="4">
        <v>4.6166088279149253E-2</v>
      </c>
      <c r="I949" s="4">
        <v>1.8000000000000002E-2</v>
      </c>
      <c r="J949" s="4">
        <v>3.2000000000000002E-3</v>
      </c>
      <c r="L949" s="23">
        <f t="shared" si="1858"/>
        <v>6.9079959589718274E-3</v>
      </c>
      <c r="M949" s="23">
        <f t="shared" si="1859"/>
        <v>1.0008841603926214E-2</v>
      </c>
      <c r="N949" s="23">
        <f t="shared" si="1860"/>
        <v>2.1430524113012696E-2</v>
      </c>
      <c r="O949" s="23">
        <f t="shared" si="1861"/>
        <v>4.2966088279149252E-2</v>
      </c>
      <c r="P949" s="40">
        <f t="shared" si="1932"/>
        <v>1</v>
      </c>
      <c r="Q949" s="40">
        <f t="shared" ref="Q949" si="1965">MAX(0.25,SLOPE(M914:M949,$I914:$I949))</f>
        <v>0.70622157709711419</v>
      </c>
      <c r="R949" s="40">
        <f t="shared" ref="R949:S949" si="1966">SLOPE(N914:N949,$I914:$I949)</f>
        <v>1.8223329672429782</v>
      </c>
      <c r="S949" s="40">
        <f t="shared" si="1966"/>
        <v>1.2990882795199545</v>
      </c>
      <c r="T949" s="29">
        <f t="shared" si="1869"/>
        <v>-1.1924993697251456E-2</v>
      </c>
      <c r="U949" s="43"/>
      <c r="V949" s="23">
        <f>'Conservative Formula 2025'!M949-J949</f>
        <v>2.3484897540408813E-2</v>
      </c>
      <c r="W949" s="23">
        <f>'Conservative Formula 2025'!N949-J949</f>
        <v>2.7783599999994051E-3</v>
      </c>
      <c r="X949" s="40">
        <f t="shared" si="1935"/>
        <v>0.89475894764542419</v>
      </c>
      <c r="Y949" s="40">
        <f t="shared" si="1936"/>
        <v>1.5530673002105528</v>
      </c>
      <c r="Z949" s="29">
        <f t="shared" si="1866"/>
        <v>2.4548168070543084E-2</v>
      </c>
      <c r="AA949" s="6"/>
    </row>
    <row r="950" spans="1:27" x14ac:dyDescent="0.2">
      <c r="A950" s="24">
        <v>39416</v>
      </c>
      <c r="B950" s="4">
        <v>-4.7434667922883422E-2</v>
      </c>
      <c r="C950" s="4">
        <v>-7.1994968751912691E-2</v>
      </c>
      <c r="D950" s="4">
        <v>-9.5648990797818412E-2</v>
      </c>
      <c r="E950" s="4">
        <v>-1.7137129095567638E-2</v>
      </c>
      <c r="F950" s="4">
        <v>-5.1296752457918426E-2</v>
      </c>
      <c r="G950" s="4">
        <v>-6.183219022795472E-2</v>
      </c>
      <c r="I950" s="4">
        <v>-4.8300000000000003E-2</v>
      </c>
      <c r="J950" s="4">
        <v>3.4000000000000002E-3</v>
      </c>
      <c r="L950" s="23">
        <f t="shared" si="1858"/>
        <v>-5.0834667922883423E-2</v>
      </c>
      <c r="M950" s="23">
        <f t="shared" si="1859"/>
        <v>-2.0537129095567638E-2</v>
      </c>
      <c r="N950" s="23">
        <f t="shared" si="1860"/>
        <v>-9.9048990797818412E-2</v>
      </c>
      <c r="O950" s="23">
        <f t="shared" si="1861"/>
        <v>-6.523219022795472E-2</v>
      </c>
      <c r="P950" s="40">
        <f t="shared" si="1932"/>
        <v>0.95900043875256213</v>
      </c>
      <c r="Q950" s="40">
        <f t="shared" ref="Q950" si="1967">MAX(0.25,SLOPE(M915:M950,$I915:$I950))</f>
        <v>0.68172436757598909</v>
      </c>
      <c r="R950" s="40">
        <f t="shared" ref="R950:S950" si="1968">SLOPE(N915:N950,$I915:$I950)</f>
        <v>1.8109358565316076</v>
      </c>
      <c r="S950" s="40">
        <f t="shared" si="1968"/>
        <v>1.3112758935843158</v>
      </c>
      <c r="T950" s="29">
        <f t="shared" si="1869"/>
        <v>1.2325857555320792E-2</v>
      </c>
      <c r="U950" s="43"/>
      <c r="V950" s="23">
        <f>'Conservative Formula 2025'!M950-J950</f>
        <v>-4.2333482775959538E-2</v>
      </c>
      <c r="W950" s="23">
        <f>'Conservative Formula 2025'!N950-J950</f>
        <v>-8.2592412795530132E-2</v>
      </c>
      <c r="X950" s="40">
        <f t="shared" si="1935"/>
        <v>0.87957089273605482</v>
      </c>
      <c r="Y950" s="40">
        <f t="shared" si="1936"/>
        <v>1.549563604827269</v>
      </c>
      <c r="Z950" s="29">
        <f t="shared" si="1866"/>
        <v>5.8674655578506291E-3</v>
      </c>
      <c r="AA950" s="6"/>
    </row>
    <row r="951" spans="1:27" x14ac:dyDescent="0.2">
      <c r="A951" s="24">
        <v>39447</v>
      </c>
      <c r="B951" s="4">
        <v>-1.8789212083292095E-2</v>
      </c>
      <c r="C951" s="4">
        <v>-1.2052931650176735E-2</v>
      </c>
      <c r="D951" s="4">
        <v>-3.5401672529076222E-3</v>
      </c>
      <c r="E951" s="4">
        <v>-1.7169640143931186E-2</v>
      </c>
      <c r="F951" s="4">
        <v>-1.1510800512847252E-3</v>
      </c>
      <c r="G951" s="4">
        <v>5.0579190152315601E-3</v>
      </c>
      <c r="I951" s="4">
        <v>-8.6999999999999994E-3</v>
      </c>
      <c r="J951" s="4">
        <v>2.7000000000000001E-3</v>
      </c>
      <c r="L951" s="23">
        <f t="shared" si="1858"/>
        <v>-2.1489212083292096E-2</v>
      </c>
      <c r="M951" s="23">
        <f t="shared" si="1859"/>
        <v>-1.9869640143931187E-2</v>
      </c>
      <c r="N951" s="23">
        <f t="shared" si="1860"/>
        <v>-6.2401672529076224E-3</v>
      </c>
      <c r="O951" s="23">
        <f t="shared" si="1861"/>
        <v>2.3579190152315599E-3</v>
      </c>
      <c r="P951" s="40">
        <f t="shared" si="1932"/>
        <v>0.99288360068127357</v>
      </c>
      <c r="Q951" s="40">
        <f t="shared" ref="Q951" si="1969">MAX(0.25,SLOPE(M916:M951,$I916:$I951))</f>
        <v>0.69409666966240757</v>
      </c>
      <c r="R951" s="40">
        <f t="shared" ref="R951:S951" si="1970">SLOPE(N916:N951,$I916:$I951)</f>
        <v>1.7996122011980598</v>
      </c>
      <c r="S951" s="40">
        <f t="shared" si="1970"/>
        <v>1.3059954442481851</v>
      </c>
      <c r="T951" s="29">
        <f t="shared" si="1869"/>
        <v>-2.4953219368796412E-2</v>
      </c>
      <c r="U951" s="43"/>
      <c r="V951" s="23">
        <f>'Conservative Formula 2025'!M951-J951</f>
        <v>-1.0148248638765255E-2</v>
      </c>
      <c r="W951" s="23">
        <f>'Conservative Formula 2025'!N951-J951</f>
        <v>-3.1101474570676212E-2</v>
      </c>
      <c r="X951" s="40">
        <f t="shared" si="1935"/>
        <v>0.89118159435117617</v>
      </c>
      <c r="Y951" s="40">
        <f t="shared" si="1936"/>
        <v>1.5561849600212494</v>
      </c>
      <c r="Z951" s="29">
        <f t="shared" si="1866"/>
        <v>8.5333916194392425E-3</v>
      </c>
      <c r="AA951" s="6"/>
    </row>
    <row r="952" spans="1:27" x14ac:dyDescent="0.2">
      <c r="A952" s="24">
        <v>39478</v>
      </c>
      <c r="B952" s="4">
        <v>-2.7004857989676445E-2</v>
      </c>
      <c r="C952" s="4">
        <v>-6.0697220607765057E-2</v>
      </c>
      <c r="D952" s="4">
        <v>-8.6980009390263624E-2</v>
      </c>
      <c r="E952" s="4">
        <v>-3.2547332198869627E-2</v>
      </c>
      <c r="F952" s="4">
        <v>-6.7064860919676561E-2</v>
      </c>
      <c r="G952" s="4">
        <v>-9.1289642190219178E-2</v>
      </c>
      <c r="I952" s="4">
        <v>-6.3600000000000004E-2</v>
      </c>
      <c r="J952" s="4">
        <v>2.0999999999999999E-3</v>
      </c>
      <c r="L952" s="23">
        <f t="shared" si="1858"/>
        <v>-2.9104857989676446E-2</v>
      </c>
      <c r="M952" s="23">
        <f t="shared" si="1859"/>
        <v>-3.4647332198869625E-2</v>
      </c>
      <c r="N952" s="23">
        <f t="shared" si="1860"/>
        <v>-8.9080009390263629E-2</v>
      </c>
      <c r="O952" s="23">
        <f t="shared" si="1861"/>
        <v>-9.3389642190219183E-2</v>
      </c>
      <c r="P952" s="40">
        <f t="shared" si="1932"/>
        <v>0.89515742903216533</v>
      </c>
      <c r="Q952" s="40">
        <f t="shared" ref="Q952" si="1971">MAX(0.25,SLOPE(M917:M952,$I917:$I952))</f>
        <v>0.67800421197849048</v>
      </c>
      <c r="R952" s="40">
        <f t="shared" ref="R952:S952" si="1972">SLOPE(N917:N952,$I917:$I952)</f>
        <v>1.6984963886910394</v>
      </c>
      <c r="S952" s="40">
        <f t="shared" si="1972"/>
        <v>1.3230462721141487</v>
      </c>
      <c r="T952" s="29">
        <f t="shared" si="1869"/>
        <v>2.0888667821381213E-2</v>
      </c>
      <c r="U952" s="43"/>
      <c r="V952" s="23">
        <f>'Conservative Formula 2025'!M952-J952</f>
        <v>-6.4444060606058354E-2</v>
      </c>
      <c r="W952" s="23">
        <f>'Conservative Formula 2025'!N952-J952</f>
        <v>-4.5434360000000569E-2</v>
      </c>
      <c r="X952" s="40">
        <f t="shared" si="1935"/>
        <v>0.92576488308821914</v>
      </c>
      <c r="Y952" s="40">
        <f t="shared" si="1936"/>
        <v>1.3647841719350948</v>
      </c>
      <c r="Z952" s="29">
        <f t="shared" si="1866"/>
        <v>-4.3117061928574667E-2</v>
      </c>
      <c r="AA952" s="6"/>
    </row>
    <row r="953" spans="1:27" x14ac:dyDescent="0.2">
      <c r="A953" s="24">
        <v>39507</v>
      </c>
      <c r="B953" s="4">
        <v>-5.3977021386924395E-2</v>
      </c>
      <c r="C953" s="4">
        <v>-3.7005851510739207E-2</v>
      </c>
      <c r="D953" s="4">
        <v>-2.8161079027442915E-2</v>
      </c>
      <c r="E953" s="4">
        <v>-4.0650312203757255E-2</v>
      </c>
      <c r="F953" s="4">
        <v>-2.8369457704552792E-2</v>
      </c>
      <c r="G953" s="4">
        <v>-4.6349817543491767E-3</v>
      </c>
      <c r="I953" s="4">
        <v>-3.0899999999999997E-2</v>
      </c>
      <c r="J953" s="4">
        <v>1.2999999999999999E-3</v>
      </c>
      <c r="L953" s="23">
        <f t="shared" si="1858"/>
        <v>-5.5277021386924398E-2</v>
      </c>
      <c r="M953" s="23">
        <f t="shared" si="1859"/>
        <v>-4.1950312203757258E-2</v>
      </c>
      <c r="N953" s="23">
        <f t="shared" si="1860"/>
        <v>-2.9461079027442914E-2</v>
      </c>
      <c r="O953" s="23">
        <f t="shared" si="1861"/>
        <v>-5.9349817543491766E-3</v>
      </c>
      <c r="P953" s="40">
        <f t="shared" si="1932"/>
        <v>0.92968855659639371</v>
      </c>
      <c r="Q953" s="40">
        <f t="shared" ref="Q953" si="1973">MAX(0.25,SLOPE(M918:M953,$I918:$I953))</f>
        <v>0.69246321441583414</v>
      </c>
      <c r="R953" s="40">
        <f t="shared" ref="R953:S953" si="1974">SLOPE(N918:N953,$I918:$I953)</f>
        <v>1.6765311711117969</v>
      </c>
      <c r="S953" s="40">
        <f t="shared" si="1974"/>
        <v>1.283381722368335</v>
      </c>
      <c r="T953" s="29">
        <f t="shared" si="1869"/>
        <v>-5.0896585773892722E-2</v>
      </c>
      <c r="U953" s="43"/>
      <c r="V953" s="23">
        <f>'Conservative Formula 2025'!M953-J953</f>
        <v>-1.9871907881041238E-2</v>
      </c>
      <c r="W953" s="23">
        <f>'Conservative Formula 2025'!N953-J953</f>
        <v>-5.192818776502698E-2</v>
      </c>
      <c r="X953" s="40">
        <f t="shared" si="1935"/>
        <v>0.90472805927965616</v>
      </c>
      <c r="Y953" s="40">
        <f t="shared" si="1936"/>
        <v>1.3903458287419515</v>
      </c>
      <c r="Z953" s="29">
        <f t="shared" si="1866"/>
        <v>1.6583250583783748E-2</v>
      </c>
      <c r="AA953" s="6"/>
    </row>
    <row r="954" spans="1:27" x14ac:dyDescent="0.2">
      <c r="A954" s="24">
        <v>39538</v>
      </c>
      <c r="B954" s="4">
        <v>2.3116474050099978E-2</v>
      </c>
      <c r="C954" s="4">
        <v>1.2713582348020669E-3</v>
      </c>
      <c r="D954" s="4">
        <v>-2.5476623694745792E-2</v>
      </c>
      <c r="E954" s="4">
        <v>1.138459947928161E-2</v>
      </c>
      <c r="F954" s="4">
        <v>-1.6392603705304154E-2</v>
      </c>
      <c r="G954" s="4">
        <v>-2.9401947611428891E-2</v>
      </c>
      <c r="I954" s="4">
        <v>-9.300000000000001E-3</v>
      </c>
      <c r="J954" s="4">
        <v>1.7000000000000001E-3</v>
      </c>
      <c r="L954" s="23">
        <f t="shared" si="1858"/>
        <v>2.1416474050099978E-2</v>
      </c>
      <c r="M954" s="23">
        <f t="shared" si="1859"/>
        <v>9.6845994792816095E-3</v>
      </c>
      <c r="N954" s="23">
        <f t="shared" si="1860"/>
        <v>-2.7176623694745793E-2</v>
      </c>
      <c r="O954" s="23">
        <f t="shared" si="1861"/>
        <v>-3.1101947611428891E-2</v>
      </c>
      <c r="P954" s="40">
        <f t="shared" si="1932"/>
        <v>0.9173095274213825</v>
      </c>
      <c r="Q954" s="40">
        <f t="shared" ref="Q954" si="1975">MAX(0.25,SLOPE(M919:M954,$I919:$I954))</f>
        <v>0.68221900115626477</v>
      </c>
      <c r="R954" s="40">
        <f t="shared" ref="R954:S954" si="1976">SLOPE(N919:N954,$I919:$I954)</f>
        <v>1.6723120676856558</v>
      </c>
      <c r="S954" s="40">
        <f t="shared" si="1976"/>
        <v>1.3028670887294989</v>
      </c>
      <c r="T954" s="29">
        <f t="shared" si="1869"/>
        <v>3.8733153627962057E-2</v>
      </c>
      <c r="U954" s="43"/>
      <c r="V954" s="23">
        <f>'Conservative Formula 2025'!M954-J954</f>
        <v>-7.7007765131940908E-5</v>
      </c>
      <c r="W954" s="23">
        <f>'Conservative Formula 2025'!N954-J954</f>
        <v>-3.3562478953675666E-2</v>
      </c>
      <c r="X954" s="40">
        <f t="shared" si="1935"/>
        <v>0.90746382204441722</v>
      </c>
      <c r="Y954" s="40">
        <f t="shared" si="1936"/>
        <v>1.3910313329376878</v>
      </c>
      <c r="Z954" s="29">
        <f t="shared" si="1866"/>
        <v>2.4054545390824071E-2</v>
      </c>
      <c r="AA954" s="6"/>
    </row>
    <row r="955" spans="1:27" x14ac:dyDescent="0.2">
      <c r="A955" s="24">
        <v>39568</v>
      </c>
      <c r="B955" s="4">
        <v>2.0179520076001989E-2</v>
      </c>
      <c r="C955" s="4">
        <v>3.543869660351584E-2</v>
      </c>
      <c r="D955" s="4">
        <v>4.0248837088633138E-2</v>
      </c>
      <c r="E955" s="4">
        <v>2.7125098000357895E-2</v>
      </c>
      <c r="F955" s="4">
        <v>4.4273470061134468E-2</v>
      </c>
      <c r="G955" s="4">
        <v>0.10385820687789682</v>
      </c>
      <c r="I955" s="4">
        <v>4.5999999999999999E-2</v>
      </c>
      <c r="J955" s="4">
        <v>1.8E-3</v>
      </c>
      <c r="L955" s="23">
        <f t="shared" si="1858"/>
        <v>1.8379520076001989E-2</v>
      </c>
      <c r="M955" s="23">
        <f t="shared" si="1859"/>
        <v>2.5325098000357895E-2</v>
      </c>
      <c r="N955" s="23">
        <f t="shared" si="1860"/>
        <v>3.8448837088633135E-2</v>
      </c>
      <c r="O955" s="23">
        <f t="shared" si="1861"/>
        <v>0.10205820687789682</v>
      </c>
      <c r="P955" s="40">
        <f t="shared" si="1932"/>
        <v>0.85592837354280293</v>
      </c>
      <c r="Q955" s="40">
        <f t="shared" ref="Q955" si="1977">MAX(0.25,SLOPE(M920:M955,$I920:$I955))</f>
        <v>0.67588590099818835</v>
      </c>
      <c r="R955" s="40">
        <f t="shared" ref="R955:S955" si="1978">SLOPE(N920:N955,$I920:$I955)</f>
        <v>1.5750714217407533</v>
      </c>
      <c r="S955" s="40">
        <f t="shared" si="1978"/>
        <v>1.3807286982888922</v>
      </c>
      <c r="T955" s="29">
        <f t="shared" si="1869"/>
        <v>-2.2083494183484258E-2</v>
      </c>
      <c r="U955" s="43"/>
      <c r="V955" s="23">
        <f>'Conservative Formula 2025'!M955-J955</f>
        <v>4.5024801980197336E-2</v>
      </c>
      <c r="W955" s="23">
        <f>'Conservative Formula 2025'!N955-J955</f>
        <v>7.250154999999972E-2</v>
      </c>
      <c r="X955" s="40">
        <f t="shared" si="1935"/>
        <v>0.90371077333753702</v>
      </c>
      <c r="Y955" s="40">
        <f t="shared" si="1936"/>
        <v>1.3739359076472426</v>
      </c>
      <c r="Z955" s="29">
        <f t="shared" si="1866"/>
        <v>-2.5046318460771044E-3</v>
      </c>
      <c r="AA955" s="6"/>
    </row>
    <row r="956" spans="1:27" x14ac:dyDescent="0.2">
      <c r="A956" s="24">
        <v>39598</v>
      </c>
      <c r="B956" s="4">
        <v>2.2979171024055889E-2</v>
      </c>
      <c r="C956" s="4">
        <v>4.1551041542193801E-2</v>
      </c>
      <c r="D956" s="4">
        <v>6.4665041595218797E-2</v>
      </c>
      <c r="E956" s="4">
        <v>-1.7829508960255369E-3</v>
      </c>
      <c r="F956" s="4">
        <v>2.8053379814070301E-2</v>
      </c>
      <c r="G956" s="4">
        <v>3.8246781200958146E-2</v>
      </c>
      <c r="I956" s="4">
        <v>1.8600000000000002E-2</v>
      </c>
      <c r="J956" s="4">
        <v>1.8E-3</v>
      </c>
      <c r="L956" s="23">
        <f t="shared" si="1858"/>
        <v>2.1179171024055889E-2</v>
      </c>
      <c r="M956" s="23">
        <f t="shared" si="1859"/>
        <v>-3.5829508960255369E-3</v>
      </c>
      <c r="N956" s="23">
        <f t="shared" si="1860"/>
        <v>6.2865041595218801E-2</v>
      </c>
      <c r="O956" s="23">
        <f t="shared" si="1861"/>
        <v>3.6446781200958143E-2</v>
      </c>
      <c r="P956" s="40">
        <f t="shared" si="1932"/>
        <v>0.8391703172095859</v>
      </c>
      <c r="Q956" s="40">
        <f t="shared" ref="Q956" si="1979">MAX(0.25,SLOPE(M921:M956,$I921:$I956))</f>
        <v>0.67871922892085956</v>
      </c>
      <c r="R956" s="40">
        <f t="shared" ref="R956:S956" si="1980">SLOPE(N921:N956,$I921:$I956)</f>
        <v>1.5627724479776872</v>
      </c>
      <c r="S956" s="40">
        <f t="shared" si="1980"/>
        <v>1.3680161116287206</v>
      </c>
      <c r="T956" s="29">
        <f t="shared" si="1869"/>
        <v>-2.3433149938088229E-2</v>
      </c>
      <c r="U956" s="43"/>
      <c r="V956" s="23">
        <f>'Conservative Formula 2025'!M956-J956</f>
        <v>3.6273910809827357E-2</v>
      </c>
      <c r="W956" s="23">
        <f>'Conservative Formula 2025'!N956-J956</f>
        <v>2.7679729155114543E-2</v>
      </c>
      <c r="X956" s="40">
        <f t="shared" si="1935"/>
        <v>0.91226069295784984</v>
      </c>
      <c r="Y956" s="40">
        <f t="shared" si="1936"/>
        <v>1.3455271140171918</v>
      </c>
      <c r="Z956" s="29">
        <f t="shared" si="1866"/>
        <v>1.9992546555065497E-2</v>
      </c>
      <c r="AA956" s="6"/>
    </row>
    <row r="957" spans="1:27" x14ac:dyDescent="0.2">
      <c r="A957" s="24">
        <v>39629</v>
      </c>
      <c r="B957" s="4">
        <v>-0.11048712175326547</v>
      </c>
      <c r="C957" s="4">
        <v>-0.11619780395810098</v>
      </c>
      <c r="D957" s="4">
        <v>-9.7454004045210763E-2</v>
      </c>
      <c r="E957" s="4">
        <v>-8.0291971520662586E-2</v>
      </c>
      <c r="F957" s="4">
        <v>-9.1786723113002511E-2</v>
      </c>
      <c r="G957" s="4">
        <v>-6.5433779276085291E-2</v>
      </c>
      <c r="I957" s="4">
        <v>-8.4399999999999989E-2</v>
      </c>
      <c r="J957" s="4">
        <v>1.7000000000000001E-3</v>
      </c>
      <c r="L957" s="23">
        <f t="shared" si="1858"/>
        <v>-0.11218712175326548</v>
      </c>
      <c r="M957" s="23">
        <f t="shared" si="1859"/>
        <v>-8.1991971520662593E-2</v>
      </c>
      <c r="N957" s="23">
        <f t="shared" si="1860"/>
        <v>-9.915400404521077E-2</v>
      </c>
      <c r="O957" s="23">
        <f t="shared" si="1861"/>
        <v>-6.7133779276085298E-2</v>
      </c>
      <c r="P957" s="40">
        <f t="shared" si="1932"/>
        <v>0.94040258861182013</v>
      </c>
      <c r="Q957" s="40">
        <f t="shared" ref="Q957" si="1981">MAX(0.25,SLOPE(M922:M957,$I922:$I957))</f>
        <v>0.74641384689444279</v>
      </c>
      <c r="R957" s="40">
        <f t="shared" ref="R957:S957" si="1982">SLOPE(N922:N957,$I922:$I957)</f>
        <v>1.464175002642917</v>
      </c>
      <c r="S957" s="40">
        <f t="shared" si="1982"/>
        <v>1.2392000670287691</v>
      </c>
      <c r="T957" s="29">
        <f t="shared" si="1869"/>
        <v>-7.0985391648007101E-2</v>
      </c>
      <c r="U957" s="43"/>
      <c r="V957" s="23">
        <f>'Conservative Formula 2025'!M957-J957</f>
        <v>-6.7147204569694668E-2</v>
      </c>
      <c r="W957" s="23">
        <f>'Conservative Formula 2025'!N957-J957</f>
        <v>-0.1418946102148689</v>
      </c>
      <c r="X957" s="40">
        <f t="shared" si="1935"/>
        <v>0.88313419598867227</v>
      </c>
      <c r="Y957" s="40">
        <f t="shared" si="1936"/>
        <v>1.421530385375779</v>
      </c>
      <c r="Z957" s="29">
        <f t="shared" si="1866"/>
        <v>3.1851241470432098E-2</v>
      </c>
      <c r="AA957" s="6"/>
    </row>
    <row r="958" spans="1:27" x14ac:dyDescent="0.2">
      <c r="A958" s="24">
        <v>39660</v>
      </c>
      <c r="B958" s="4">
        <v>5.6301231580198507E-2</v>
      </c>
      <c r="C958" s="4">
        <v>3.8679004510175474E-2</v>
      </c>
      <c r="D958" s="4">
        <v>3.2795616445711273E-2</v>
      </c>
      <c r="E958" s="4">
        <v>7.1258283458817129E-3</v>
      </c>
      <c r="F958" s="4">
        <v>5.7112106203875967E-3</v>
      </c>
      <c r="G958" s="4">
        <v>-6.4611360394067008E-2</v>
      </c>
      <c r="I958" s="4">
        <v>-7.7000000000000002E-3</v>
      </c>
      <c r="J958" s="4">
        <v>1.5E-3</v>
      </c>
      <c r="L958" s="23">
        <f t="shared" si="1858"/>
        <v>5.4801231580198506E-2</v>
      </c>
      <c r="M958" s="23">
        <f t="shared" si="1859"/>
        <v>5.6258283458817133E-3</v>
      </c>
      <c r="N958" s="23">
        <f t="shared" si="1860"/>
        <v>3.1295616445711272E-2</v>
      </c>
      <c r="O958" s="23">
        <f t="shared" si="1861"/>
        <v>-6.6111360394067009E-2</v>
      </c>
      <c r="P958" s="40">
        <f t="shared" si="1932"/>
        <v>0.90871448414356559</v>
      </c>
      <c r="Q958" s="40">
        <f t="shared" ref="Q958" si="1983">MAX(0.25,SLOPE(M923:M958,$I923:$I958))</f>
        <v>0.75421408148263536</v>
      </c>
      <c r="R958" s="40">
        <f t="shared" ref="R958:S958" si="1984">SLOPE(N923:N958,$I923:$I958)</f>
        <v>1.4167806125078815</v>
      </c>
      <c r="S958" s="40">
        <f t="shared" si="1984"/>
        <v>1.2419103991581781</v>
      </c>
      <c r="T958" s="29">
        <f t="shared" si="1869"/>
        <v>4.889358282373929E-2</v>
      </c>
      <c r="U958" s="43"/>
      <c r="V958" s="23">
        <f>'Conservative Formula 2025'!M958-J958</f>
        <v>8.7494444444463099E-3</v>
      </c>
      <c r="W958" s="23">
        <f>'Conservative Formula 2025'!N958-J958</f>
        <v>-3.4702567547980123E-2</v>
      </c>
      <c r="X958" s="40">
        <f t="shared" si="1935"/>
        <v>0.87917103581099421</v>
      </c>
      <c r="Y958" s="40">
        <f t="shared" si="1936"/>
        <v>1.4148018360990584</v>
      </c>
      <c r="Z958" s="29">
        <f t="shared" si="1866"/>
        <v>3.4319382953378587E-2</v>
      </c>
      <c r="AA958" s="6"/>
    </row>
    <row r="959" spans="1:27" x14ac:dyDescent="0.2">
      <c r="A959" s="24">
        <v>39689</v>
      </c>
      <c r="B959" s="4">
        <v>4.9949340841781265E-2</v>
      </c>
      <c r="C959" s="4">
        <v>5.1279859204909073E-2</v>
      </c>
      <c r="D959" s="4">
        <v>3.9757676212485826E-2</v>
      </c>
      <c r="E959" s="4">
        <v>2.0660232044949822E-2</v>
      </c>
      <c r="F959" s="4">
        <v>2.1358676840895541E-2</v>
      </c>
      <c r="G959" s="4">
        <v>-1.1685877150593771E-2</v>
      </c>
      <c r="I959" s="4">
        <v>1.5300000000000001E-2</v>
      </c>
      <c r="J959" s="4">
        <v>1.2999999999999999E-3</v>
      </c>
      <c r="L959" s="23">
        <f t="shared" si="1858"/>
        <v>4.8649340841781262E-2</v>
      </c>
      <c r="M959" s="23">
        <f t="shared" si="1859"/>
        <v>1.9360232044949823E-2</v>
      </c>
      <c r="N959" s="23">
        <f t="shared" si="1860"/>
        <v>3.8457676212485824E-2</v>
      </c>
      <c r="O959" s="23">
        <f t="shared" si="1861"/>
        <v>-1.298587715059377E-2</v>
      </c>
      <c r="P959" s="40">
        <f t="shared" si="1932"/>
        <v>0.92363781145102297</v>
      </c>
      <c r="Q959" s="40">
        <f t="shared" ref="Q959" si="1985">MAX(0.25,SLOPE(M924:M959,$I924:$I959))</f>
        <v>0.75681536451882558</v>
      </c>
      <c r="R959" s="40">
        <f t="shared" ref="R959:S959" si="1986">SLOPE(N924:N959,$I924:$I959)</f>
        <v>1.4267818992462742</v>
      </c>
      <c r="S959" s="40">
        <f t="shared" si="1986"/>
        <v>1.2299223917326809</v>
      </c>
      <c r="T959" s="29">
        <f t="shared" si="1869"/>
        <v>3.1258907514196188E-2</v>
      </c>
      <c r="U959" s="43"/>
      <c r="V959" s="23">
        <f>'Conservative Formula 2025'!M959-J959</f>
        <v>1.356996277487167E-3</v>
      </c>
      <c r="W959" s="23">
        <f>'Conservative Formula 2025'!N959-J959</f>
        <v>2.7874991674292273E-2</v>
      </c>
      <c r="X959" s="40">
        <f t="shared" si="1935"/>
        <v>0.8722950014630394</v>
      </c>
      <c r="Y959" s="40">
        <f t="shared" si="1936"/>
        <v>1.4253563002180514</v>
      </c>
      <c r="Z959" s="29">
        <f t="shared" si="1866"/>
        <v>-1.8158904780722015E-2</v>
      </c>
      <c r="AA959" s="6"/>
    </row>
    <row r="960" spans="1:27" x14ac:dyDescent="0.2">
      <c r="A960" s="24">
        <v>39721</v>
      </c>
      <c r="B960" s="4">
        <v>-1.7648149487896614E-2</v>
      </c>
      <c r="C960" s="4">
        <v>-8.2803083512203224E-2</v>
      </c>
      <c r="D960" s="4">
        <v>-0.13716159293079866</v>
      </c>
      <c r="E960" s="4">
        <v>-4.1981604824474883E-2</v>
      </c>
      <c r="F960" s="4">
        <v>-0.10037308923219823</v>
      </c>
      <c r="G960" s="4">
        <v>-0.16979045437508034</v>
      </c>
      <c r="I960" s="4">
        <v>-9.2399999999999996E-2</v>
      </c>
      <c r="J960" s="4">
        <v>1.5E-3</v>
      </c>
      <c r="L960" s="23">
        <f t="shared" si="1858"/>
        <v>-1.9148149487896615E-2</v>
      </c>
      <c r="M960" s="23">
        <f t="shared" si="1859"/>
        <v>-4.3481604824474884E-2</v>
      </c>
      <c r="N960" s="23">
        <f t="shared" si="1860"/>
        <v>-0.13866159293079866</v>
      </c>
      <c r="O960" s="23">
        <f t="shared" si="1861"/>
        <v>-0.17129045437508034</v>
      </c>
      <c r="P960" s="40">
        <f t="shared" si="1932"/>
        <v>0.76558999659452465</v>
      </c>
      <c r="Q960" s="40">
        <f t="shared" ref="Q960" si="1987">MAX(0.25,SLOPE(M925:M960,$I925:$I960))</f>
        <v>0.6939941940848805</v>
      </c>
      <c r="R960" s="40">
        <f t="shared" ref="R960:S960" si="1988">SLOPE(N925:N960,$I925:$I960)</f>
        <v>1.4405013235073696</v>
      </c>
      <c r="S960" s="40">
        <f t="shared" si="1988"/>
        <v>1.3638611280895723</v>
      </c>
      <c r="T960" s="29">
        <f t="shared" si="1869"/>
        <v>7.9134778950111312E-2</v>
      </c>
      <c r="U960" s="43"/>
      <c r="V960" s="23">
        <f>'Conservative Formula 2025'!M960-J960</f>
        <v>-7.2419248526151503E-2</v>
      </c>
      <c r="W960" s="23">
        <f>'Conservative Formula 2025'!N960-J960</f>
        <v>-0.18745616870229803</v>
      </c>
      <c r="X960" s="40">
        <f t="shared" si="1935"/>
        <v>0.85211676615971554</v>
      </c>
      <c r="Y960" s="40">
        <f t="shared" si="1936"/>
        <v>1.5487459939790615</v>
      </c>
      <c r="Z960" s="29">
        <f t="shared" si="1866"/>
        <v>4.8493794713141691E-2</v>
      </c>
      <c r="AA960" s="6"/>
    </row>
    <row r="961" spans="1:27" x14ac:dyDescent="0.2">
      <c r="A961" s="24">
        <v>39752</v>
      </c>
      <c r="B961" s="4">
        <v>-0.15167667525852968</v>
      </c>
      <c r="C961" s="4">
        <v>-0.22482519632851605</v>
      </c>
      <c r="D961" s="4">
        <v>-0.25693042182531434</v>
      </c>
      <c r="E961" s="4">
        <v>-0.12855235626632955</v>
      </c>
      <c r="F961" s="4">
        <v>-0.17654483219994443</v>
      </c>
      <c r="G961" s="4">
        <v>-0.23230209009452685</v>
      </c>
      <c r="I961" s="4">
        <v>-0.17230000000000001</v>
      </c>
      <c r="J961" s="4">
        <v>8.0000000000000004E-4</v>
      </c>
      <c r="L961" s="23">
        <f t="shared" si="1858"/>
        <v>-0.15247667525852968</v>
      </c>
      <c r="M961" s="23">
        <f t="shared" si="1859"/>
        <v>-0.12935235626632954</v>
      </c>
      <c r="N961" s="23">
        <f t="shared" si="1860"/>
        <v>-0.25773042182531436</v>
      </c>
      <c r="O961" s="23">
        <f t="shared" si="1861"/>
        <v>-0.23310209009452684</v>
      </c>
      <c r="P961" s="40">
        <f t="shared" si="1932"/>
        <v>0.81760830640869231</v>
      </c>
      <c r="Q961" s="40">
        <f t="shared" ref="Q961" si="1989">MAX(0.25,SLOPE(M926:M961,$I926:$I961))</f>
        <v>0.71865877994728444</v>
      </c>
      <c r="R961" s="40">
        <f t="shared" ref="R961:S961" si="1990">SLOPE(N926:N961,$I926:$I961)</f>
        <v>1.4579192972134911</v>
      </c>
      <c r="S961" s="40">
        <f t="shared" si="1990"/>
        <v>1.3544149046925242</v>
      </c>
      <c r="T961" s="29">
        <f t="shared" si="1869"/>
        <v>-1.7860010527503883E-2</v>
      </c>
      <c r="U961" s="43"/>
      <c r="V961" s="23">
        <f>'Conservative Formula 2025'!M961-J961</f>
        <v>-0.12942881000000059</v>
      </c>
      <c r="W961" s="23">
        <f>'Conservative Formula 2025'!N961-J961</f>
        <v>-0.24068161616161463</v>
      </c>
      <c r="X961" s="40">
        <f t="shared" si="1935"/>
        <v>0.80705468785709733</v>
      </c>
      <c r="Y961" s="40">
        <f t="shared" si="1936"/>
        <v>1.4730080808337231</v>
      </c>
      <c r="Z961" s="29">
        <f t="shared" si="1866"/>
        <v>3.5132573933585876E-3</v>
      </c>
      <c r="AA961" s="6"/>
    </row>
    <row r="962" spans="1:27" x14ac:dyDescent="0.2">
      <c r="A962" s="24">
        <v>39780</v>
      </c>
      <c r="B962" s="4">
        <v>-9.1768305553041829E-2</v>
      </c>
      <c r="C962" s="4">
        <v>-0.14188907596122513</v>
      </c>
      <c r="D962" s="4">
        <v>-0.17764702843862423</v>
      </c>
      <c r="E962" s="4">
        <v>-2.9211678371901972E-2</v>
      </c>
      <c r="F962" s="4">
        <v>-9.1945650445840577E-2</v>
      </c>
      <c r="G962" s="4">
        <v>-0.15466540473071644</v>
      </c>
      <c r="I962" s="4">
        <v>-7.8600000000000003E-2</v>
      </c>
      <c r="J962" s="4">
        <v>2.9999999999999997E-4</v>
      </c>
      <c r="L962" s="23">
        <f t="shared" si="1858"/>
        <v>-9.2068305553041824E-2</v>
      </c>
      <c r="M962" s="23">
        <f t="shared" si="1859"/>
        <v>-2.9511678371901974E-2</v>
      </c>
      <c r="N962" s="23">
        <f t="shared" si="1860"/>
        <v>-0.17794702843862423</v>
      </c>
      <c r="O962" s="23">
        <f t="shared" si="1861"/>
        <v>-0.15496540473071643</v>
      </c>
      <c r="P962" s="40">
        <f t="shared" si="1932"/>
        <v>0.84661792627329802</v>
      </c>
      <c r="Q962" s="40">
        <f t="shared" ref="Q962" si="1991">MAX(0.25,SLOPE(M927:M962,$I927:$I962))</f>
        <v>0.6892854731300172</v>
      </c>
      <c r="R962" s="40">
        <f t="shared" ref="R962:S962" si="1992">SLOPE(N927:N962,$I927:$I962)</f>
        <v>1.5183631766498942</v>
      </c>
      <c r="S962" s="40">
        <f t="shared" si="1992"/>
        <v>1.3969436131226791</v>
      </c>
      <c r="T962" s="29">
        <f t="shared" si="1869"/>
        <v>4.1399344824124884E-2</v>
      </c>
      <c r="U962" s="43"/>
      <c r="V962" s="23">
        <f>'Conservative Formula 2025'!M962-J962</f>
        <v>-4.6302314507670118E-2</v>
      </c>
      <c r="W962" s="23">
        <f>'Conservative Formula 2025'!N962-J962</f>
        <v>-0.16812741799812661</v>
      </c>
      <c r="X962" s="40">
        <f t="shared" si="1935"/>
        <v>0.79334989272505507</v>
      </c>
      <c r="Y962" s="40">
        <f t="shared" si="1936"/>
        <v>1.5161996792737191</v>
      </c>
      <c r="Z962" s="29">
        <f t="shared" si="1866"/>
        <v>5.6766862879051673E-2</v>
      </c>
      <c r="AA962" s="6"/>
    </row>
    <row r="963" spans="1:27" x14ac:dyDescent="0.2">
      <c r="A963" s="24">
        <v>39813</v>
      </c>
      <c r="B963" s="4">
        <v>5.0135347653714302E-2</v>
      </c>
      <c r="C963" s="4">
        <v>7.1477983744654638E-2</v>
      </c>
      <c r="D963" s="4">
        <v>5.8489082321344421E-2</v>
      </c>
      <c r="E963" s="4">
        <v>2.2359866633223646E-3</v>
      </c>
      <c r="F963" s="4">
        <v>2.7838947231265232E-2</v>
      </c>
      <c r="G963" s="4">
        <v>1.3806905766271305E-2</v>
      </c>
      <c r="I963" s="4">
        <v>1.7399999999999999E-2</v>
      </c>
      <c r="J963" s="4">
        <v>0</v>
      </c>
      <c r="L963" s="23">
        <f t="shared" si="1858"/>
        <v>5.0135347653714302E-2</v>
      </c>
      <c r="M963" s="23">
        <f t="shared" si="1859"/>
        <v>2.2359866633223646E-3</v>
      </c>
      <c r="N963" s="23">
        <f t="shared" si="1860"/>
        <v>5.8489082321344421E-2</v>
      </c>
      <c r="O963" s="23">
        <f t="shared" si="1861"/>
        <v>1.3806905766271305E-2</v>
      </c>
      <c r="P963" s="40">
        <f t="shared" si="1932"/>
        <v>0.86168779821616948</v>
      </c>
      <c r="Q963" s="40">
        <f t="shared" ref="Q963" si="1993">MAX(0.25,SLOPE(M928:M963,$I928:$I963))</f>
        <v>0.68611178584632815</v>
      </c>
      <c r="R963" s="40">
        <f t="shared" ref="R963:S963" si="1994">SLOPE(N928:N963,$I928:$I963)</f>
        <v>1.5305693536137452</v>
      </c>
      <c r="S963" s="40">
        <f t="shared" si="1994"/>
        <v>1.3934786125771641</v>
      </c>
      <c r="T963" s="29">
        <f t="shared" si="1869"/>
        <v>7.0287560603915222E-3</v>
      </c>
      <c r="U963" s="43"/>
      <c r="V963" s="23">
        <f>'Conservative Formula 2025'!M963-J963</f>
        <v>1.2864356057099124E-2</v>
      </c>
      <c r="W963" s="23">
        <f>'Conservative Formula 2025'!N963-J963</f>
        <v>6.0432417041636821E-2</v>
      </c>
      <c r="X963" s="40">
        <f t="shared" si="1935"/>
        <v>0.79215717995887203</v>
      </c>
      <c r="Y963" s="40">
        <f t="shared" si="1936"/>
        <v>1.5291313709030649</v>
      </c>
      <c r="Z963" s="29">
        <f t="shared" si="1866"/>
        <v>-2.3642585673388904E-2</v>
      </c>
      <c r="AA963" s="6"/>
    </row>
    <row r="964" spans="1:27" x14ac:dyDescent="0.2">
      <c r="A964" s="24">
        <v>39843</v>
      </c>
      <c r="B964" s="4">
        <v>-0.11990663673375312</v>
      </c>
      <c r="C964" s="4">
        <v>-9.8935343549779953E-2</v>
      </c>
      <c r="D964" s="4">
        <v>-8.1428404368556806E-2</v>
      </c>
      <c r="E964" s="4">
        <v>-7.3615340390988826E-2</v>
      </c>
      <c r="F964" s="4">
        <v>-9.6627089632060348E-2</v>
      </c>
      <c r="G964" s="4">
        <v>-5.8403357641525155E-2</v>
      </c>
      <c r="I964" s="4">
        <v>-8.1199999999999994E-2</v>
      </c>
      <c r="J964" s="4">
        <v>0</v>
      </c>
      <c r="L964" s="23">
        <f t="shared" ref="L964:L1027" si="1995">B964-$J964</f>
        <v>-0.11990663673375312</v>
      </c>
      <c r="M964" s="23">
        <f t="shared" ref="M964:M1027" si="1996">E964-$J964</f>
        <v>-7.3615340390988826E-2</v>
      </c>
      <c r="N964" s="23">
        <f t="shared" ref="N964:N1027" si="1997">D964-$J964</f>
        <v>-8.1428404368556806E-2</v>
      </c>
      <c r="O964" s="23">
        <f t="shared" ref="O964:O1027" si="1998">G964-$J964</f>
        <v>-5.8403357641525155E-2</v>
      </c>
      <c r="P964" s="40">
        <f t="shared" si="1932"/>
        <v>0.89699287552995055</v>
      </c>
      <c r="Q964" s="40">
        <f t="shared" ref="Q964" si="1999">MAX(0.25,SLOPE(M929:M964,$I929:$I964))</f>
        <v>0.71424147466791543</v>
      </c>
      <c r="R964" s="40">
        <f t="shared" ref="R964:S964" si="2000">SLOPE(N929:N964,$I929:$I964)</f>
        <v>1.4534125655094312</v>
      </c>
      <c r="S964" s="40">
        <f t="shared" si="2000"/>
        <v>1.34029390097962</v>
      </c>
      <c r="T964" s="29">
        <f t="shared" si="1869"/>
        <v>-7.5666718382615045E-2</v>
      </c>
      <c r="U964" s="43"/>
      <c r="V964" s="23">
        <f>'Conservative Formula 2025'!M964-J964</f>
        <v>-9.408844647435155E-2</v>
      </c>
      <c r="W964" s="23">
        <f>'Conservative Formula 2025'!N964-J964</f>
        <v>-5.9460506716676464E-2</v>
      </c>
      <c r="X964" s="40">
        <f t="shared" si="1935"/>
        <v>0.81830984631773984</v>
      </c>
      <c r="Y964" s="40">
        <f t="shared" si="1936"/>
        <v>1.4653013747417103</v>
      </c>
      <c r="Z964" s="29">
        <f t="shared" si="1866"/>
        <v>-7.9889818892599718E-2</v>
      </c>
      <c r="AA964" s="6"/>
    </row>
    <row r="965" spans="1:27" x14ac:dyDescent="0.2">
      <c r="A965" s="24">
        <v>39871</v>
      </c>
      <c r="B965" s="4">
        <v>-0.11167905698301761</v>
      </c>
      <c r="C965" s="4">
        <v>-0.1271945614160227</v>
      </c>
      <c r="D965" s="4">
        <v>-0.16844055385963375</v>
      </c>
      <c r="E965" s="4">
        <v>-9.2678695670597833E-2</v>
      </c>
      <c r="F965" s="4">
        <v>-0.11258000937575696</v>
      </c>
      <c r="G965" s="4">
        <v>-9.4693994531274361E-2</v>
      </c>
      <c r="I965" s="4">
        <v>-0.10099999999999999</v>
      </c>
      <c r="J965" s="4">
        <v>1E-4</v>
      </c>
      <c r="L965" s="23">
        <f t="shared" si="1995"/>
        <v>-0.11177905698301761</v>
      </c>
      <c r="M965" s="23">
        <f t="shared" si="1996"/>
        <v>-9.2778695670597836E-2</v>
      </c>
      <c r="N965" s="23">
        <f t="shared" si="1997"/>
        <v>-0.16854055385963373</v>
      </c>
      <c r="O965" s="23">
        <f t="shared" si="1998"/>
        <v>-9.4793994531274364E-2</v>
      </c>
      <c r="P965" s="40">
        <f t="shared" si="1932"/>
        <v>0.91873045861202329</v>
      </c>
      <c r="Q965" s="40">
        <f t="shared" ref="Q965" si="2001">MAX(0.25,SLOPE(M930:M965,$I930:$I965))</f>
        <v>0.73603084439729483</v>
      </c>
      <c r="R965" s="40">
        <f t="shared" ref="R965:S965" si="2002">SLOPE(N930:N965,$I930:$I965)</f>
        <v>1.4738450759811066</v>
      </c>
      <c r="S965" s="40">
        <f t="shared" si="2002"/>
        <v>1.2969080246092919</v>
      </c>
      <c r="T965" s="29">
        <f t="shared" si="1869"/>
        <v>-3.3912659323353606E-2</v>
      </c>
      <c r="U965" s="43"/>
      <c r="V965" s="23">
        <f>'Conservative Formula 2025'!M965-J965</f>
        <v>-8.7040256441152888E-2</v>
      </c>
      <c r="W965" s="23">
        <f>'Conservative Formula 2025'!N965-J965</f>
        <v>-0.10320543052553678</v>
      </c>
      <c r="X965" s="40">
        <f t="shared" si="1935"/>
        <v>0.82300568250178352</v>
      </c>
      <c r="Y965" s="40">
        <f t="shared" si="1936"/>
        <v>1.4133135917788835</v>
      </c>
      <c r="Z965" s="29">
        <f t="shared" ref="Z965:Z1028" si="2003">V965/$X964-W965/$Y964</f>
        <v>-3.5932988003277794E-2</v>
      </c>
      <c r="AA965" s="6"/>
    </row>
    <row r="966" spans="1:27" x14ac:dyDescent="0.2">
      <c r="A966" s="24">
        <v>39903</v>
      </c>
      <c r="B966" s="4">
        <v>7.7618537534093868E-2</v>
      </c>
      <c r="C966" s="4">
        <v>0.13724353154443558</v>
      </c>
      <c r="D966" s="4">
        <v>0.15482432147657921</v>
      </c>
      <c r="E966" s="4">
        <v>6.2641633086428561E-2</v>
      </c>
      <c r="F966" s="4">
        <v>0.1044675963168904</v>
      </c>
      <c r="G966" s="4">
        <v>0.13714863421059431</v>
      </c>
      <c r="I966" s="4">
        <v>8.9499999999999996E-2</v>
      </c>
      <c r="J966" s="4">
        <v>2.0000000000000001E-4</v>
      </c>
      <c r="L966" s="23">
        <f t="shared" si="1995"/>
        <v>7.7418537534093862E-2</v>
      </c>
      <c r="M966" s="23">
        <f t="shared" si="1996"/>
        <v>6.2441633086428562E-2</v>
      </c>
      <c r="N966" s="23">
        <f t="shared" si="1997"/>
        <v>0.1546243214765792</v>
      </c>
      <c r="O966" s="23">
        <f t="shared" si="1998"/>
        <v>0.13694863421059431</v>
      </c>
      <c r="P966" s="40">
        <f t="shared" si="1932"/>
        <v>0.91011243781951578</v>
      </c>
      <c r="Q966" s="40">
        <f t="shared" ref="Q966" si="2004">MAX(0.25,SLOPE(M931:M966,$I931:$I966))</f>
        <v>0.73294091591640353</v>
      </c>
      <c r="R966" s="40">
        <f t="shared" ref="R966:S966" si="2005">SLOPE(N931:N966,$I931:$I966)</f>
        <v>1.4948829429205446</v>
      </c>
      <c r="S966" s="40">
        <f t="shared" si="2005"/>
        <v>1.3219014200231622</v>
      </c>
      <c r="T966" s="29">
        <f t="shared" ref="T966:T1029" si="2006">(L966/$P965+M966/$Q965)/2-(N966/$R965+O966/$S965)/2</f>
        <v>-2.0702982622733901E-2</v>
      </c>
      <c r="U966" s="43"/>
      <c r="V966" s="23">
        <f>'Conservative Formula 2025'!M966-J966</f>
        <v>6.6361607523170968E-2</v>
      </c>
      <c r="W966" s="23">
        <f>'Conservative Formula 2025'!N966-J966</f>
        <v>0.12623395939330526</v>
      </c>
      <c r="X966" s="40">
        <f t="shared" si="1935"/>
        <v>0.81462387977246675</v>
      </c>
      <c r="Y966" s="40">
        <f t="shared" si="1936"/>
        <v>1.4082923713179012</v>
      </c>
      <c r="Z966" s="29">
        <f t="shared" si="2003"/>
        <v>-8.6844970428539003E-3</v>
      </c>
      <c r="AA966" s="6"/>
    </row>
    <row r="967" spans="1:27" x14ac:dyDescent="0.2">
      <c r="A967" s="24">
        <v>39933</v>
      </c>
      <c r="B967" s="4">
        <v>0.13469541765914594</v>
      </c>
      <c r="C967" s="4">
        <v>0.26415829625689602</v>
      </c>
      <c r="D967" s="4">
        <v>0.35464101966309491</v>
      </c>
      <c r="E967" s="4">
        <v>3.0277495298661083E-2</v>
      </c>
      <c r="F967" s="4">
        <v>0.13400723962302541</v>
      </c>
      <c r="G967" s="4">
        <v>0.18908799668771969</v>
      </c>
      <c r="I967" s="4">
        <v>0.1018</v>
      </c>
      <c r="J967" s="4">
        <v>1E-4</v>
      </c>
      <c r="L967" s="23">
        <f t="shared" si="1995"/>
        <v>0.13459541765914596</v>
      </c>
      <c r="M967" s="23">
        <f t="shared" si="1996"/>
        <v>3.0177495298661084E-2</v>
      </c>
      <c r="N967" s="23">
        <f t="shared" si="1997"/>
        <v>0.35454101966309493</v>
      </c>
      <c r="O967" s="23">
        <f t="shared" si="1998"/>
        <v>0.18898799668771971</v>
      </c>
      <c r="P967" s="40">
        <f t="shared" si="1932"/>
        <v>0.95871313219128163</v>
      </c>
      <c r="Q967" s="40">
        <f t="shared" ref="Q967" si="2007">MAX(0.25,SLOPE(M932:M967,$I932:$I967))</f>
        <v>0.68371448381520672</v>
      </c>
      <c r="R967" s="40">
        <f t="shared" ref="R967:S967" si="2008">SLOPE(N932:N967,$I932:$I967)</f>
        <v>1.719166027064265</v>
      </c>
      <c r="S967" s="40">
        <f t="shared" si="2008"/>
        <v>1.3812280548340539</v>
      </c>
      <c r="T967" s="29">
        <f t="shared" si="2006"/>
        <v>-9.5537298743213359E-2</v>
      </c>
      <c r="U967" s="43"/>
      <c r="V967" s="23">
        <f>'Conservative Formula 2025'!M967-J967</f>
        <v>3.8678629999998812E-2</v>
      </c>
      <c r="W967" s="23">
        <f>'Conservative Formula 2025'!N967-J967</f>
        <v>0.31896463999999969</v>
      </c>
      <c r="X967" s="40">
        <f t="shared" si="1935"/>
        <v>0.76716120413897526</v>
      </c>
      <c r="Y967" s="40">
        <f t="shared" si="1936"/>
        <v>1.6032729663874274</v>
      </c>
      <c r="Z967" s="29">
        <f t="shared" si="2003"/>
        <v>-0.179010001853661</v>
      </c>
      <c r="AA967" s="6"/>
    </row>
    <row r="968" spans="1:27" x14ac:dyDescent="0.2">
      <c r="A968" s="24">
        <v>39962</v>
      </c>
      <c r="B968" s="4">
        <v>1.6027700565482972E-2</v>
      </c>
      <c r="C968" s="4">
        <v>4.64411325126175E-2</v>
      </c>
      <c r="D968" s="4">
        <v>0.1365061629454829</v>
      </c>
      <c r="E968" s="4">
        <v>2.6506886018820452E-2</v>
      </c>
      <c r="F968" s="4">
        <v>5.7371799209974483E-2</v>
      </c>
      <c r="G968" s="4">
        <v>0.10571701377045772</v>
      </c>
      <c r="I968" s="4">
        <v>5.21E-2</v>
      </c>
      <c r="J968" s="4">
        <v>0</v>
      </c>
      <c r="L968" s="23">
        <f t="shared" si="1995"/>
        <v>1.6027700565482972E-2</v>
      </c>
      <c r="M968" s="23">
        <f t="shared" si="1996"/>
        <v>2.6506886018820452E-2</v>
      </c>
      <c r="N968" s="23">
        <f t="shared" si="1997"/>
        <v>0.1365061629454829</v>
      </c>
      <c r="O968" s="23">
        <f t="shared" si="1998"/>
        <v>0.10571701377045772</v>
      </c>
      <c r="P968" s="40">
        <f t="shared" si="1932"/>
        <v>0.94124686276529379</v>
      </c>
      <c r="Q968" s="40">
        <f t="shared" ref="Q968" si="2009">MAX(0.25,SLOPE(M933:M968,$I933:$I968))</f>
        <v>0.68076997202398315</v>
      </c>
      <c r="R968" s="40">
        <f t="shared" ref="R968:S968" si="2010">SLOPE(N933:N968,$I933:$I968)</f>
        <v>1.7370013984081898</v>
      </c>
      <c r="S968" s="40">
        <f t="shared" si="2010"/>
        <v>1.3952335084673542</v>
      </c>
      <c r="T968" s="29">
        <f t="shared" si="2006"/>
        <v>-5.0227048317569328E-2</v>
      </c>
      <c r="U968" s="43"/>
      <c r="V968" s="23">
        <f>'Conservative Formula 2025'!M968-J968</f>
        <v>1.0625526835511101E-2</v>
      </c>
      <c r="W968" s="23">
        <f>'Conservative Formula 2025'!N968-J968</f>
        <v>0.14080521686100211</v>
      </c>
      <c r="X968" s="40">
        <f t="shared" si="1935"/>
        <v>0.75238946683246777</v>
      </c>
      <c r="Y968" s="40">
        <f t="shared" si="1936"/>
        <v>1.6341490990534568</v>
      </c>
      <c r="Z968" s="29">
        <f t="shared" si="2003"/>
        <v>-7.3973159601953234E-2</v>
      </c>
      <c r="AA968" s="6"/>
    </row>
    <row r="969" spans="1:27" x14ac:dyDescent="0.2">
      <c r="A969" s="24">
        <v>39994</v>
      </c>
      <c r="B969" s="4">
        <v>2.0366685150395636E-2</v>
      </c>
      <c r="C969" s="4">
        <v>1.4457810372547231E-2</v>
      </c>
      <c r="D969" s="4">
        <v>1.2827829714495254E-2</v>
      </c>
      <c r="E969" s="4">
        <v>2.1175708461568243E-2</v>
      </c>
      <c r="F969" s="4">
        <v>-1.2642450812028527E-2</v>
      </c>
      <c r="G969" s="4">
        <v>-1.5018655901542388E-2</v>
      </c>
      <c r="I969" s="4">
        <v>4.3E-3</v>
      </c>
      <c r="J969" s="4">
        <v>1E-4</v>
      </c>
      <c r="L969" s="23">
        <f t="shared" si="1995"/>
        <v>2.0266685150395636E-2</v>
      </c>
      <c r="M969" s="23">
        <f t="shared" si="1996"/>
        <v>2.1075708461568244E-2</v>
      </c>
      <c r="N969" s="23">
        <f t="shared" si="1997"/>
        <v>1.2727829714495254E-2</v>
      </c>
      <c r="O969" s="23">
        <f t="shared" si="1998"/>
        <v>-1.5118655901542388E-2</v>
      </c>
      <c r="P969" s="40">
        <f t="shared" si="1932"/>
        <v>0.94310544153541775</v>
      </c>
      <c r="Q969" s="40">
        <f t="shared" ref="Q969" si="2011">MAX(0.25,SLOPE(M934:M969,$I934:$I969))</f>
        <v>0.68287831201521021</v>
      </c>
      <c r="R969" s="40">
        <f t="shared" ref="R969:S969" si="2012">SLOPE(N934:N969,$I934:$I969)</f>
        <v>1.7374368821262494</v>
      </c>
      <c r="S969" s="40">
        <f t="shared" si="2012"/>
        <v>1.3927176401183401</v>
      </c>
      <c r="T969" s="29">
        <f t="shared" si="2006"/>
        <v>2.7999418330270705E-2</v>
      </c>
      <c r="U969" s="43"/>
      <c r="V969" s="23">
        <f>'Conservative Formula 2025'!M969-J969</f>
        <v>2.3802296122739309E-2</v>
      </c>
      <c r="W969" s="23">
        <f>'Conservative Formula 2025'!N969-J969</f>
        <v>-2.7858385274361918E-2</v>
      </c>
      <c r="X969" s="40">
        <f t="shared" si="1935"/>
        <v>0.75503132902873848</v>
      </c>
      <c r="Y969" s="40">
        <f t="shared" si="1936"/>
        <v>1.630480344660775</v>
      </c>
      <c r="Z969" s="29">
        <f t="shared" si="2003"/>
        <v>4.8683245024382746E-2</v>
      </c>
      <c r="AA969" s="6"/>
    </row>
    <row r="970" spans="1:27" x14ac:dyDescent="0.2">
      <c r="A970" s="24">
        <v>40025</v>
      </c>
      <c r="B970" s="4">
        <v>8.9647940637130885E-2</v>
      </c>
      <c r="C970" s="4">
        <v>0.11216444540000059</v>
      </c>
      <c r="D970" s="4">
        <v>0.14324145124661225</v>
      </c>
      <c r="E970" s="4">
        <v>5.3851357618154072E-2</v>
      </c>
      <c r="F970" s="4">
        <v>8.719494069576772E-2</v>
      </c>
      <c r="G970" s="4">
        <v>0.10677891045480381</v>
      </c>
      <c r="I970" s="4">
        <v>7.7199999999999991E-2</v>
      </c>
      <c r="J970" s="4">
        <v>1E-4</v>
      </c>
      <c r="L970" s="23">
        <f t="shared" si="1995"/>
        <v>8.9547940637130882E-2</v>
      </c>
      <c r="M970" s="23">
        <f t="shared" si="1996"/>
        <v>5.3751357618154069E-2</v>
      </c>
      <c r="N970" s="23">
        <f t="shared" si="1997"/>
        <v>0.14314145124661226</v>
      </c>
      <c r="O970" s="23">
        <f t="shared" si="1998"/>
        <v>0.10667891045480381</v>
      </c>
      <c r="P970" s="40">
        <f t="shared" si="1932"/>
        <v>0.95553484788371479</v>
      </c>
      <c r="Q970" s="40">
        <f t="shared" ref="Q970" si="2013">MAX(0.25,SLOPE(M935:M970,$I935:$I970))</f>
        <v>0.68496938027173382</v>
      </c>
      <c r="R970" s="40">
        <f t="shared" ref="R970:S970" si="2014">SLOPE(N935:N970,$I935:$I970)</f>
        <v>1.7368620190930875</v>
      </c>
      <c r="S970" s="40">
        <f t="shared" si="2014"/>
        <v>1.3894720448978186</v>
      </c>
      <c r="T970" s="29">
        <f t="shared" si="2006"/>
        <v>7.339400111842212E-3</v>
      </c>
      <c r="U970" s="43"/>
      <c r="V970" s="23">
        <f>'Conservative Formula 2025'!M970-J970</f>
        <v>6.699878456104956E-2</v>
      </c>
      <c r="W970" s="23">
        <f>'Conservative Formula 2025'!N970-J970</f>
        <v>0.12886843564356387</v>
      </c>
      <c r="X970" s="40">
        <f t="shared" si="1935"/>
        <v>0.76282916306870752</v>
      </c>
      <c r="Y970" s="40">
        <f t="shared" si="1936"/>
        <v>1.627570629937882</v>
      </c>
      <c r="Z970" s="29">
        <f t="shared" si="2003"/>
        <v>9.699331322820387E-3</v>
      </c>
      <c r="AA970" s="6"/>
    </row>
    <row r="971" spans="1:27" x14ac:dyDescent="0.2">
      <c r="A971" s="24">
        <v>40056</v>
      </c>
      <c r="B971" s="4">
        <v>7.4026318658577672E-3</v>
      </c>
      <c r="C971" s="4">
        <v>4.0814033876483968E-2</v>
      </c>
      <c r="D971" s="4">
        <v>0.11601838941398168</v>
      </c>
      <c r="E971" s="4">
        <v>1.4623794107872623E-2</v>
      </c>
      <c r="F971" s="4">
        <v>3.5528653002608657E-2</v>
      </c>
      <c r="G971" s="4">
        <v>8.3290814651979295E-2</v>
      </c>
      <c r="I971" s="4">
        <v>3.3300000000000003E-2</v>
      </c>
      <c r="J971" s="4">
        <v>1E-4</v>
      </c>
      <c r="L971" s="23">
        <f t="shared" si="1995"/>
        <v>7.302631865857767E-3</v>
      </c>
      <c r="M971" s="23">
        <f t="shared" si="1996"/>
        <v>1.4523794107872624E-2</v>
      </c>
      <c r="N971" s="23">
        <f t="shared" si="1997"/>
        <v>0.11591838941398168</v>
      </c>
      <c r="O971" s="23">
        <f t="shared" si="1998"/>
        <v>8.3190814651979292E-2</v>
      </c>
      <c r="P971" s="40">
        <f t="shared" si="1932"/>
        <v>0.94735244637274751</v>
      </c>
      <c r="Q971" s="40">
        <f t="shared" ref="Q971" si="2015">MAX(0.25,SLOPE(M936:M971,$I936:$I971))</f>
        <v>0.68105601023506701</v>
      </c>
      <c r="R971" s="40">
        <f t="shared" ref="R971:S971" si="2016">SLOPE(N936:N971,$I936:$I971)</f>
        <v>1.7564356327936992</v>
      </c>
      <c r="S971" s="40">
        <f t="shared" si="2016"/>
        <v>1.4018277831576296</v>
      </c>
      <c r="T971" s="29">
        <f t="shared" si="2006"/>
        <v>-4.8883175895191172E-2</v>
      </c>
      <c r="U971" s="43"/>
      <c r="V971" s="23">
        <f>'Conservative Formula 2025'!M971-J971</f>
        <v>2.1351165175558452E-2</v>
      </c>
      <c r="W971" s="23">
        <f>'Conservative Formula 2025'!N971-J971</f>
        <v>7.5048640946498976E-2</v>
      </c>
      <c r="X971" s="40">
        <f t="shared" si="1935"/>
        <v>0.76158280514349108</v>
      </c>
      <c r="Y971" s="40">
        <f t="shared" si="1936"/>
        <v>1.6294612942866342</v>
      </c>
      <c r="Z971" s="29">
        <f t="shared" si="2003"/>
        <v>-1.8121389753878784E-2</v>
      </c>
      <c r="AA971" s="6"/>
    </row>
    <row r="972" spans="1:27" x14ac:dyDescent="0.2">
      <c r="A972" s="24">
        <v>40086</v>
      </c>
      <c r="B972" s="4">
        <v>4.0536146388389982E-2</v>
      </c>
      <c r="C972" s="4">
        <v>7.1307388329525434E-2</v>
      </c>
      <c r="D972" s="4">
        <v>0.10714514091935778</v>
      </c>
      <c r="E972" s="4">
        <v>2.0126368240889425E-2</v>
      </c>
      <c r="F972" s="4">
        <v>5.4720429915067426E-2</v>
      </c>
      <c r="G972" s="4">
        <v>4.9964816486604224E-2</v>
      </c>
      <c r="I972" s="4">
        <v>4.0800000000000003E-2</v>
      </c>
      <c r="J972" s="4">
        <v>1E-4</v>
      </c>
      <c r="L972" s="23">
        <f t="shared" si="1995"/>
        <v>4.0436146388389979E-2</v>
      </c>
      <c r="M972" s="23">
        <f t="shared" si="1996"/>
        <v>2.0026368240889426E-2</v>
      </c>
      <c r="N972" s="23">
        <f t="shared" si="1997"/>
        <v>0.10704514091935778</v>
      </c>
      <c r="O972" s="23">
        <f t="shared" si="1998"/>
        <v>4.9864816486604222E-2</v>
      </c>
      <c r="P972" s="40">
        <f t="shared" si="1932"/>
        <v>0.95023312003364191</v>
      </c>
      <c r="Q972" s="40">
        <f t="shared" ref="Q972" si="2017">MAX(0.25,SLOPE(M937:M972,$I937:$I972))</f>
        <v>0.67575666439659121</v>
      </c>
      <c r="R972" s="40">
        <f t="shared" ref="R972:S972" si="2018">SLOPE(N937:N972,$I937:$I972)</f>
        <v>1.773089500811633</v>
      </c>
      <c r="S972" s="40">
        <f t="shared" si="2018"/>
        <v>1.4018158934823455</v>
      </c>
      <c r="T972" s="29">
        <f t="shared" si="2006"/>
        <v>-1.2213809036682295E-2</v>
      </c>
      <c r="U972" s="43"/>
      <c r="V972" s="23">
        <f>'Conservative Formula 2025'!M972-J972</f>
        <v>2.3505963084284643E-2</v>
      </c>
      <c r="W972" s="23">
        <f>'Conservative Formula 2025'!N972-J972</f>
        <v>9.6265594224780079E-2</v>
      </c>
      <c r="X972" s="40">
        <f t="shared" si="1935"/>
        <v>0.75693206033245064</v>
      </c>
      <c r="Y972" s="40">
        <f t="shared" si="1936"/>
        <v>1.6446299575988836</v>
      </c>
      <c r="Z972" s="29">
        <f t="shared" si="2003"/>
        <v>-2.8213552806731924E-2</v>
      </c>
      <c r="AA972" s="6"/>
    </row>
    <row r="973" spans="1:27" x14ac:dyDescent="0.2">
      <c r="A973" s="24">
        <v>40116</v>
      </c>
      <c r="B973" s="4">
        <v>-4.050415676048269E-2</v>
      </c>
      <c r="C973" s="4">
        <v>-8.0411964606257214E-2</v>
      </c>
      <c r="D973" s="4">
        <v>-0.12681728901602662</v>
      </c>
      <c r="E973" s="4">
        <v>-1.2213775309188879E-4</v>
      </c>
      <c r="F973" s="4">
        <v>-2.8335223071756288E-2</v>
      </c>
      <c r="G973" s="4">
        <v>-6.0232316063779878E-2</v>
      </c>
      <c r="I973" s="4">
        <v>-2.5899999999999999E-2</v>
      </c>
      <c r="J973" s="4">
        <v>0</v>
      </c>
      <c r="L973" s="23">
        <f t="shared" si="1995"/>
        <v>-4.050415676048269E-2</v>
      </c>
      <c r="M973" s="23">
        <f t="shared" si="1996"/>
        <v>-1.2213775309188879E-4</v>
      </c>
      <c r="N973" s="23">
        <f t="shared" si="1997"/>
        <v>-0.12681728901602662</v>
      </c>
      <c r="O973" s="23">
        <f t="shared" si="1998"/>
        <v>-6.0232316063779878E-2</v>
      </c>
      <c r="P973" s="40">
        <f t="shared" si="1932"/>
        <v>0.95228339246881077</v>
      </c>
      <c r="Q973" s="40">
        <f t="shared" ref="Q973" si="2019">MAX(0.25,SLOPE(M938:M973,$I938:$I973))</f>
        <v>0.67018552034346646</v>
      </c>
      <c r="R973" s="40">
        <f t="shared" ref="R973:S973" si="2020">SLOPE(N938:N973,$I938:$I973)</f>
        <v>1.7929146947430814</v>
      </c>
      <c r="S973" s="40">
        <f t="shared" si="2020"/>
        <v>1.4126080542599553</v>
      </c>
      <c r="T973" s="29">
        <f t="shared" si="2006"/>
        <v>3.5842228901877236E-2</v>
      </c>
      <c r="U973" s="43"/>
      <c r="V973" s="23">
        <f>'Conservative Formula 2025'!M973-J973</f>
        <v>-1.5232685997596085E-2</v>
      </c>
      <c r="W973" s="23">
        <f>'Conservative Formula 2025'!N973-J973</f>
        <v>-0.10817330825714111</v>
      </c>
      <c r="X973" s="40">
        <f t="shared" si="1935"/>
        <v>0.75671844521335407</v>
      </c>
      <c r="Y973" s="40">
        <f t="shared" si="1936"/>
        <v>1.6646980960304001</v>
      </c>
      <c r="Z973" s="29">
        <f t="shared" si="2003"/>
        <v>4.5649401079682572E-2</v>
      </c>
      <c r="AA973" s="6"/>
    </row>
    <row r="974" spans="1:27" x14ac:dyDescent="0.2">
      <c r="A974" s="24">
        <v>40147</v>
      </c>
      <c r="B974" s="4">
        <v>2.1372276811998159E-2</v>
      </c>
      <c r="C974" s="4">
        <v>1.9111387632757104E-2</v>
      </c>
      <c r="D974" s="4">
        <v>2.733687772306137E-2</v>
      </c>
      <c r="E974" s="4">
        <v>5.9769897622790946E-2</v>
      </c>
      <c r="F974" s="4">
        <v>5.4256727280956429E-2</v>
      </c>
      <c r="G974" s="4">
        <v>6.8663080244598884E-2</v>
      </c>
      <c r="I974" s="4">
        <v>5.5599999999999997E-2</v>
      </c>
      <c r="J974" s="4">
        <v>0</v>
      </c>
      <c r="L974" s="23">
        <f t="shared" si="1995"/>
        <v>2.1372276811998159E-2</v>
      </c>
      <c r="M974" s="23">
        <f t="shared" si="1996"/>
        <v>5.9769897622790946E-2</v>
      </c>
      <c r="N974" s="23">
        <f t="shared" si="1997"/>
        <v>2.733687772306137E-2</v>
      </c>
      <c r="O974" s="23">
        <f t="shared" si="1998"/>
        <v>6.8663080244598884E-2</v>
      </c>
      <c r="P974" s="40">
        <f t="shared" si="1932"/>
        <v>0.93603230373250579</v>
      </c>
      <c r="Q974" s="40">
        <f t="shared" ref="Q974" si="2021">MAX(0.25,SLOPE(M939:M974,$I939:$I974))</f>
        <v>0.6848240701858459</v>
      </c>
      <c r="R974" s="40">
        <f t="shared" ref="R974:S974" si="2022">SLOPE(N939:N974,$I939:$I974)</f>
        <v>1.7524073312347799</v>
      </c>
      <c r="S974" s="40">
        <f t="shared" si="2022"/>
        <v>1.4049931165911369</v>
      </c>
      <c r="T974" s="29">
        <f t="shared" si="2006"/>
        <v>2.3886407037126113E-2</v>
      </c>
      <c r="U974" s="43"/>
      <c r="V974" s="23">
        <f>'Conservative Formula 2025'!M974-J974</f>
        <v>5.482191149475546E-2</v>
      </c>
      <c r="W974" s="23">
        <f>'Conservative Formula 2025'!N974-J974</f>
        <v>4.6701966754851387E-2</v>
      </c>
      <c r="X974" s="40">
        <f t="shared" si="1935"/>
        <v>0.7638730821505334</v>
      </c>
      <c r="Y974" s="40">
        <f t="shared" si="1936"/>
        <v>1.6313936780345331</v>
      </c>
      <c r="Z974" s="29">
        <f t="shared" si="2003"/>
        <v>4.4392591689583691E-2</v>
      </c>
      <c r="AA974" s="6"/>
    </row>
    <row r="975" spans="1:27" x14ac:dyDescent="0.2">
      <c r="A975" s="24">
        <v>40178</v>
      </c>
      <c r="B975" s="4">
        <v>7.0690954371952053E-2</v>
      </c>
      <c r="C975" s="4">
        <v>8.5394257228760262E-2</v>
      </c>
      <c r="D975" s="4">
        <v>0.10548845630258041</v>
      </c>
      <c r="E975" s="4">
        <v>1.3174501316918663E-2</v>
      </c>
      <c r="F975" s="4">
        <v>3.2275483442583353E-2</v>
      </c>
      <c r="G975" s="4">
        <v>2.3765878931156781E-2</v>
      </c>
      <c r="I975" s="4">
        <v>2.75E-2</v>
      </c>
      <c r="J975" s="4">
        <v>1E-4</v>
      </c>
      <c r="L975" s="23">
        <f t="shared" si="1995"/>
        <v>7.059095437195205E-2</v>
      </c>
      <c r="M975" s="23">
        <f t="shared" si="1996"/>
        <v>1.3074501316918664E-2</v>
      </c>
      <c r="N975" s="23">
        <f t="shared" si="1997"/>
        <v>0.10538845630258041</v>
      </c>
      <c r="O975" s="23">
        <f t="shared" si="1998"/>
        <v>2.3665878931156781E-2</v>
      </c>
      <c r="P975" s="40">
        <f t="shared" si="1932"/>
        <v>0.94832389340450518</v>
      </c>
      <c r="Q975" s="40">
        <f t="shared" ref="Q975" si="2023">MAX(0.25,SLOPE(M940:M975,$I940:$I975))</f>
        <v>0.68105608598278489</v>
      </c>
      <c r="R975" s="40">
        <f t="shared" ref="R975:S975" si="2024">SLOPE(N940:N975,$I940:$I975)</f>
        <v>1.7682122276604244</v>
      </c>
      <c r="S975" s="40">
        <f t="shared" si="2024"/>
        <v>1.4044668387796877</v>
      </c>
      <c r="T975" s="29">
        <f t="shared" si="2006"/>
        <v>8.7617396314275536E-3</v>
      </c>
      <c r="U975" s="43"/>
      <c r="V975" s="23">
        <f>'Conservative Formula 2025'!M975-J975</f>
        <v>4.0107587946835319E-2</v>
      </c>
      <c r="W975" s="23">
        <f>'Conservative Formula 2025'!N975-J975</f>
        <v>6.5009060245507552E-2</v>
      </c>
      <c r="X975" s="40">
        <f t="shared" si="1935"/>
        <v>0.76839712058943499</v>
      </c>
      <c r="Y975" s="40">
        <f t="shared" si="1936"/>
        <v>1.6404202123415308</v>
      </c>
      <c r="Z975" s="29">
        <f t="shared" si="2003"/>
        <v>1.2656777588420792E-2</v>
      </c>
      <c r="AA975" s="6"/>
    </row>
    <row r="976" spans="1:27" x14ac:dyDescent="0.2">
      <c r="A976" s="24">
        <v>40207</v>
      </c>
      <c r="B976" s="4">
        <v>-2.8411376104093722E-2</v>
      </c>
      <c r="C976" s="4">
        <v>-2.1578614984051114E-2</v>
      </c>
      <c r="D976" s="4">
        <v>-3.397691620433696E-2</v>
      </c>
      <c r="E976" s="4">
        <v>-3.0237880831295305E-2</v>
      </c>
      <c r="F976" s="4">
        <v>-3.7044633123177295E-2</v>
      </c>
      <c r="G976" s="4">
        <v>-3.4775908773821529E-2</v>
      </c>
      <c r="I976" s="4">
        <v>-3.3599999999999998E-2</v>
      </c>
      <c r="J976" s="4">
        <v>0</v>
      </c>
      <c r="L976" s="23">
        <f t="shared" si="1995"/>
        <v>-2.8411376104093722E-2</v>
      </c>
      <c r="M976" s="23">
        <f t="shared" si="1996"/>
        <v>-3.0237880831295305E-2</v>
      </c>
      <c r="N976" s="23">
        <f t="shared" si="1997"/>
        <v>-3.397691620433696E-2</v>
      </c>
      <c r="O976" s="23">
        <f t="shared" si="1998"/>
        <v>-3.4775908773821529E-2</v>
      </c>
      <c r="P976" s="40">
        <f t="shared" si="1932"/>
        <v>0.95009354421074921</v>
      </c>
      <c r="Q976" s="40">
        <f t="shared" ref="Q976" si="2025">MAX(0.25,SLOPE(M941:M976,$I941:$I976))</f>
        <v>0.68246454089523667</v>
      </c>
      <c r="R976" s="40">
        <f t="shared" ref="R976:S976" si="2026">SLOPE(N941:N976,$I941:$I976)</f>
        <v>1.7675534940564452</v>
      </c>
      <c r="S976" s="40">
        <f t="shared" si="2026"/>
        <v>1.4017036699772187</v>
      </c>
      <c r="T976" s="29">
        <f t="shared" si="2006"/>
        <v>-1.5190874559779317E-2</v>
      </c>
      <c r="U976" s="43"/>
      <c r="V976" s="23">
        <f>'Conservative Formula 2025'!M976-J976</f>
        <v>-3.8794415841584828E-2</v>
      </c>
      <c r="W976" s="23">
        <f>'Conservative Formula 2025'!N976-J976</f>
        <v>-1.4993160000000949E-2</v>
      </c>
      <c r="X976" s="40">
        <f t="shared" si="1935"/>
        <v>0.77053466468978282</v>
      </c>
      <c r="Y976" s="40">
        <f t="shared" si="1936"/>
        <v>1.6330701718113663</v>
      </c>
      <c r="Z976" s="29">
        <f t="shared" si="2003"/>
        <v>-4.1347627172488868E-2</v>
      </c>
      <c r="AA976" s="6"/>
    </row>
    <row r="977" spans="1:27" x14ac:dyDescent="0.2">
      <c r="A977" s="24">
        <v>40235</v>
      </c>
      <c r="B977" s="4">
        <v>3.872546542376587E-2</v>
      </c>
      <c r="C977" s="4">
        <v>4.263890341039267E-2</v>
      </c>
      <c r="D977" s="4">
        <v>7.1029967638753133E-2</v>
      </c>
      <c r="E977" s="4">
        <v>2.3276477606168022E-2</v>
      </c>
      <c r="F977" s="4">
        <v>3.4120592829380625E-2</v>
      </c>
      <c r="G977" s="4">
        <v>5.3051155670412298E-2</v>
      </c>
      <c r="I977" s="4">
        <v>3.4000000000000002E-2</v>
      </c>
      <c r="J977" s="4">
        <v>0</v>
      </c>
      <c r="L977" s="23">
        <f t="shared" si="1995"/>
        <v>3.872546542376587E-2</v>
      </c>
      <c r="M977" s="23">
        <f t="shared" si="1996"/>
        <v>2.3276477606168022E-2</v>
      </c>
      <c r="N977" s="23">
        <f t="shared" si="1997"/>
        <v>7.1029967638753133E-2</v>
      </c>
      <c r="O977" s="23">
        <f t="shared" si="1998"/>
        <v>5.3051155670412298E-2</v>
      </c>
      <c r="P977" s="40">
        <f t="shared" si="1932"/>
        <v>0.95248438803868885</v>
      </c>
      <c r="Q977" s="40">
        <f t="shared" ref="Q977" si="2027">MAX(0.25,SLOPE(M942:M977,$I942:$I977))</f>
        <v>0.6823220406720184</v>
      </c>
      <c r="R977" s="40">
        <f t="shared" ref="R977:S977" si="2028">SLOPE(N942:N977,$I942:$I977)</f>
        <v>1.7699878698940121</v>
      </c>
      <c r="S977" s="40">
        <f t="shared" si="2028"/>
        <v>1.4047787418501958</v>
      </c>
      <c r="T977" s="29">
        <f t="shared" si="2006"/>
        <v>-1.5834800123580711E-3</v>
      </c>
      <c r="U977" s="43"/>
      <c r="V977" s="23">
        <f>'Conservative Formula 2025'!M977-J977</f>
        <v>4.863397215615084E-2</v>
      </c>
      <c r="W977" s="23">
        <f>'Conservative Formula 2025'!N977-J977</f>
        <v>3.7471637659155954E-2</v>
      </c>
      <c r="X977" s="40">
        <f t="shared" si="1935"/>
        <v>0.77915978511682071</v>
      </c>
      <c r="Y977" s="40">
        <f t="shared" si="1936"/>
        <v>1.6293559449916297</v>
      </c>
      <c r="Z977" s="29">
        <f t="shared" si="2003"/>
        <v>4.0171660203387777E-2</v>
      </c>
      <c r="AA977" s="6"/>
    </row>
    <row r="978" spans="1:27" x14ac:dyDescent="0.2">
      <c r="A978" s="24">
        <v>40268</v>
      </c>
      <c r="B978" s="4">
        <v>6.5896400567014624E-2</v>
      </c>
      <c r="C978" s="4">
        <v>8.6035352349957073E-2</v>
      </c>
      <c r="D978" s="4">
        <v>0.10635575713765544</v>
      </c>
      <c r="E978" s="4">
        <v>3.832252686906612E-2</v>
      </c>
      <c r="F978" s="4">
        <v>7.335439339017702E-2</v>
      </c>
      <c r="G978" s="4">
        <v>9.5109503514974714E-2</v>
      </c>
      <c r="I978" s="4">
        <v>6.3099999999999989E-2</v>
      </c>
      <c r="J978" s="4">
        <v>1E-4</v>
      </c>
      <c r="L978" s="23">
        <f t="shared" si="1995"/>
        <v>6.5796400567014621E-2</v>
      </c>
      <c r="M978" s="23">
        <f t="shared" si="1996"/>
        <v>3.8222526869066117E-2</v>
      </c>
      <c r="N978" s="23">
        <f t="shared" si="1997"/>
        <v>0.10625575713765543</v>
      </c>
      <c r="O978" s="23">
        <f t="shared" si="1998"/>
        <v>9.5009503514974711E-2</v>
      </c>
      <c r="P978" s="40">
        <f t="shared" si="1932"/>
        <v>0.95580945469671097</v>
      </c>
      <c r="Q978" s="40">
        <f t="shared" ref="Q978" si="2029">MAX(0.25,SLOPE(M943:M978,$I943:$I978))</f>
        <v>0.68080838886690032</v>
      </c>
      <c r="R978" s="40">
        <f t="shared" ref="R978:S978" si="2030">SLOPE(N943:N978,$I943:$I978)</f>
        <v>1.7624706674751371</v>
      </c>
      <c r="S978" s="40">
        <f t="shared" si="2030"/>
        <v>1.4061275395682242</v>
      </c>
      <c r="T978" s="29">
        <f t="shared" si="2006"/>
        <v>-1.2839793866910171E-3</v>
      </c>
      <c r="U978" s="43"/>
      <c r="V978" s="23">
        <f>'Conservative Formula 2025'!M978-J978</f>
        <v>6.5095584912584922E-2</v>
      </c>
      <c r="W978" s="23">
        <f>'Conservative Formula 2025'!N978-J978</f>
        <v>8.7396897355835654E-2</v>
      </c>
      <c r="X978" s="40">
        <f t="shared" si="1935"/>
        <v>0.78774950005147959</v>
      </c>
      <c r="Y978" s="40">
        <f t="shared" si="1936"/>
        <v>1.6196264928808692</v>
      </c>
      <c r="Z978" s="29">
        <f t="shared" si="2003"/>
        <v>2.9906951028615285E-2</v>
      </c>
      <c r="AA978" s="6"/>
    </row>
    <row r="979" spans="1:27" x14ac:dyDescent="0.2">
      <c r="A979" s="24">
        <v>40298</v>
      </c>
      <c r="B979" s="4">
        <v>5.0081588784847142E-2</v>
      </c>
      <c r="C979" s="4">
        <v>6.5943863962403704E-2</v>
      </c>
      <c r="D979" s="4">
        <v>0.11589863710406156</v>
      </c>
      <c r="E979" s="4">
        <v>7.0835568998548482E-3</v>
      </c>
      <c r="F979" s="4">
        <v>1.7483084489484213E-2</v>
      </c>
      <c r="G979" s="4">
        <v>3.9587707850428977E-2</v>
      </c>
      <c r="I979" s="4">
        <v>0.02</v>
      </c>
      <c r="J979" s="4">
        <v>1E-4</v>
      </c>
      <c r="L979" s="23">
        <f t="shared" si="1995"/>
        <v>4.9981588784847139E-2</v>
      </c>
      <c r="M979" s="23">
        <f t="shared" si="1996"/>
        <v>6.9835568998548479E-3</v>
      </c>
      <c r="N979" s="23">
        <f t="shared" si="1997"/>
        <v>0.11579863710406156</v>
      </c>
      <c r="O979" s="23">
        <f t="shared" si="1998"/>
        <v>3.9487707850428974E-2</v>
      </c>
      <c r="P979" s="40">
        <f t="shared" si="1932"/>
        <v>0.97332674637236916</v>
      </c>
      <c r="Q979" s="40">
        <f t="shared" ref="Q979" si="2031">MAX(0.25,SLOPE(M944:M979,$I944:$I979))</f>
        <v>0.67768035642022872</v>
      </c>
      <c r="R979" s="40">
        <f t="shared" ref="R979:S979" si="2032">SLOPE(N944:N979,$I944:$I979)</f>
        <v>1.7892771986194185</v>
      </c>
      <c r="S979" s="40">
        <f t="shared" si="2032"/>
        <v>1.4111870708937932</v>
      </c>
      <c r="T979" s="29">
        <f t="shared" si="2006"/>
        <v>-1.5617439856830929E-2</v>
      </c>
      <c r="U979" s="43"/>
      <c r="V979" s="23">
        <f>'Conservative Formula 2025'!M979-J979</f>
        <v>2.9319609999999486E-2</v>
      </c>
      <c r="W979" s="23">
        <f>'Conservative Formula 2025'!N979-J979</f>
        <v>4.7436499999999424E-2</v>
      </c>
      <c r="X979" s="40">
        <f t="shared" si="1935"/>
        <v>0.78998044659476652</v>
      </c>
      <c r="Y979" s="40">
        <f t="shared" si="1936"/>
        <v>1.6299518711897167</v>
      </c>
      <c r="Z979" s="29">
        <f t="shared" si="2003"/>
        <v>7.9309158329952945E-3</v>
      </c>
      <c r="AA979" s="6"/>
    </row>
    <row r="980" spans="1:27" x14ac:dyDescent="0.2">
      <c r="A980" s="24">
        <v>40329</v>
      </c>
      <c r="B980" s="4">
        <v>-6.1880592889513863E-2</v>
      </c>
      <c r="C980" s="4">
        <v>-7.2730130745962462E-2</v>
      </c>
      <c r="D980" s="4">
        <v>-0.11021395839790715</v>
      </c>
      <c r="E980" s="4">
        <v>-7.0205068459072373E-2</v>
      </c>
      <c r="F980" s="4">
        <v>-7.9255780898199957E-2</v>
      </c>
      <c r="G980" s="4">
        <v>-0.10236443718901866</v>
      </c>
      <c r="I980" s="4">
        <v>-7.8899999999999998E-2</v>
      </c>
      <c r="J980" s="4">
        <v>1E-4</v>
      </c>
      <c r="L980" s="23">
        <f t="shared" si="1995"/>
        <v>-6.1980592889513866E-2</v>
      </c>
      <c r="M980" s="23">
        <f t="shared" si="1996"/>
        <v>-7.0305068459072376E-2</v>
      </c>
      <c r="N980" s="23">
        <f t="shared" si="1997"/>
        <v>-0.11031395839790716</v>
      </c>
      <c r="O980" s="23">
        <f t="shared" si="1998"/>
        <v>-0.10246443718901867</v>
      </c>
      <c r="P980" s="40">
        <f t="shared" si="1932"/>
        <v>0.9673626107866039</v>
      </c>
      <c r="Q980" s="40">
        <f t="shared" ref="Q980" si="2033">MAX(0.25,SLOPE(M945:M980,$I945:$I980))</f>
        <v>0.68599206077694785</v>
      </c>
      <c r="R980" s="40">
        <f t="shared" ref="R980:S980" si="2034">SLOPE(N945:N980,$I945:$I980)</f>
        <v>1.7924827244119457</v>
      </c>
      <c r="S980" s="40">
        <f t="shared" si="2034"/>
        <v>1.4119200495585587</v>
      </c>
      <c r="T980" s="29">
        <f t="shared" si="2006"/>
        <v>-1.658066683584862E-2</v>
      </c>
      <c r="U980" s="43"/>
      <c r="V980" s="23">
        <f>'Conservative Formula 2025'!M980-J980</f>
        <v>-5.9982529386469211E-2</v>
      </c>
      <c r="W980" s="23">
        <f>'Conservative Formula 2025'!N980-J980</f>
        <v>-0.10098295850557017</v>
      </c>
      <c r="X980" s="40">
        <f t="shared" si="1935"/>
        <v>0.78863109520719465</v>
      </c>
      <c r="Y980" s="40">
        <f t="shared" si="1936"/>
        <v>1.6198758048555613</v>
      </c>
      <c r="Z980" s="29">
        <f t="shared" si="2003"/>
        <v>-1.39745671166214E-2</v>
      </c>
      <c r="AA980" s="6"/>
    </row>
    <row r="981" spans="1:27" x14ac:dyDescent="0.2">
      <c r="A981" s="24">
        <v>40359</v>
      </c>
      <c r="B981" s="4">
        <v>-4.7714349568579784E-2</v>
      </c>
      <c r="C981" s="4">
        <v>-8.6134176211430713E-2</v>
      </c>
      <c r="D981" s="4">
        <v>-0.13521698859683717</v>
      </c>
      <c r="E981" s="4">
        <v>-2.9187493086148653E-2</v>
      </c>
      <c r="F981" s="4">
        <v>-6.3769352986481231E-2</v>
      </c>
      <c r="G981" s="4">
        <v>-9.6210699623841656E-2</v>
      </c>
      <c r="I981" s="4">
        <v>-5.57E-2</v>
      </c>
      <c r="J981" s="4">
        <v>1E-4</v>
      </c>
      <c r="L981" s="23">
        <f t="shared" si="1995"/>
        <v>-4.7814349568579786E-2</v>
      </c>
      <c r="M981" s="23">
        <f t="shared" si="1996"/>
        <v>-2.9287493086148652E-2</v>
      </c>
      <c r="N981" s="23">
        <f t="shared" si="1997"/>
        <v>-0.13531698859683716</v>
      </c>
      <c r="O981" s="23">
        <f t="shared" si="1998"/>
        <v>-9.6310699623841659E-2</v>
      </c>
      <c r="P981" s="40">
        <f t="shared" si="1932"/>
        <v>0.96581512355943011</v>
      </c>
      <c r="Q981" s="40">
        <f t="shared" ref="Q981" si="2035">MAX(0.25,SLOPE(M946:M981,$I946:$I981))</f>
        <v>0.68065927217670663</v>
      </c>
      <c r="R981" s="40">
        <f t="shared" ref="R981:S981" si="2036">SLOPE(N946:N981,$I946:$I981)</f>
        <v>1.8120775230397932</v>
      </c>
      <c r="S981" s="40">
        <f t="shared" si="2036"/>
        <v>1.4208750978578326</v>
      </c>
      <c r="T981" s="29">
        <f t="shared" si="2006"/>
        <v>2.5791390923304472E-2</v>
      </c>
      <c r="U981" s="43"/>
      <c r="V981" s="23">
        <f>'Conservative Formula 2025'!M981-J981</f>
        <v>-4.39201259367651E-2</v>
      </c>
      <c r="W981" s="23">
        <f>'Conservative Formula 2025'!N981-J981</f>
        <v>-8.3200391145588207E-2</v>
      </c>
      <c r="X981" s="40">
        <f t="shared" si="1935"/>
        <v>0.78723798861831862</v>
      </c>
      <c r="Y981" s="40">
        <f t="shared" si="1936"/>
        <v>1.619729674909242</v>
      </c>
      <c r="Z981" s="29">
        <f t="shared" si="2003"/>
        <v>-4.329394261191867E-3</v>
      </c>
      <c r="AA981" s="6"/>
    </row>
    <row r="982" spans="1:27" x14ac:dyDescent="0.2">
      <c r="A982" s="24">
        <v>40389</v>
      </c>
      <c r="B982" s="4">
        <v>5.3580925867637186E-2</v>
      </c>
      <c r="C982" s="4">
        <v>7.4556259713523643E-2</v>
      </c>
      <c r="D982" s="4">
        <v>9.9132661304791592E-2</v>
      </c>
      <c r="E982" s="4">
        <v>5.2162556619201217E-2</v>
      </c>
      <c r="F982" s="4">
        <v>7.9141629354035903E-2</v>
      </c>
      <c r="G982" s="4">
        <v>9.1748192690987329E-2</v>
      </c>
      <c r="I982" s="4">
        <v>6.93E-2</v>
      </c>
      <c r="J982" s="4">
        <v>1E-4</v>
      </c>
      <c r="L982" s="23">
        <f t="shared" si="1995"/>
        <v>5.3480925867637183E-2</v>
      </c>
      <c r="M982" s="23">
        <f t="shared" si="1996"/>
        <v>5.2062556619201214E-2</v>
      </c>
      <c r="N982" s="23">
        <f t="shared" si="1997"/>
        <v>9.9032661304791589E-2</v>
      </c>
      <c r="O982" s="23">
        <f t="shared" si="1998"/>
        <v>9.1648192690987326E-2</v>
      </c>
      <c r="P982" s="40">
        <f t="shared" si="1932"/>
        <v>0.94688210254721517</v>
      </c>
      <c r="Q982" s="40">
        <f t="shared" ref="Q982" si="2037">MAX(0.25,SLOPE(M947:M982,$I947:$I982))</f>
        <v>0.6817374549500107</v>
      </c>
      <c r="R982" s="40">
        <f t="shared" ref="R982:S982" si="2038">SLOPE(N947:N982,$I947:$I982)</f>
        <v>1.7869786393604514</v>
      </c>
      <c r="S982" s="40">
        <f t="shared" si="2038"/>
        <v>1.4188809781482477</v>
      </c>
      <c r="T982" s="29">
        <f t="shared" si="2006"/>
        <v>6.3548110133622437E-3</v>
      </c>
      <c r="U982" s="43"/>
      <c r="V982" s="23">
        <f>'Conservative Formula 2025'!M982-J982</f>
        <v>5.8644179999999477E-2</v>
      </c>
      <c r="W982" s="23">
        <f>'Conservative Formula 2025'!N982-J982</f>
        <v>8.7653234035729208E-2</v>
      </c>
      <c r="X982" s="40">
        <f t="shared" si="1935"/>
        <v>0.78528546714964442</v>
      </c>
      <c r="Y982" s="40">
        <f t="shared" si="1936"/>
        <v>1.6062078370286219</v>
      </c>
      <c r="Z982" s="29">
        <f t="shared" si="2003"/>
        <v>2.0377620197078145E-2</v>
      </c>
      <c r="AA982" s="6"/>
    </row>
    <row r="983" spans="1:27" x14ac:dyDescent="0.2">
      <c r="A983" s="24">
        <v>40421</v>
      </c>
      <c r="B983" s="4">
        <v>-6.7318810973523879E-2</v>
      </c>
      <c r="C983" s="4">
        <v>-7.8780815449990271E-2</v>
      </c>
      <c r="D983" s="4">
        <v>-9.2856229917210542E-2</v>
      </c>
      <c r="E983" s="4">
        <v>-2.2193015752627776E-2</v>
      </c>
      <c r="F983" s="4">
        <v>-5.7731686839858298E-2</v>
      </c>
      <c r="G983" s="4">
        <v>-7.6897791321078879E-2</v>
      </c>
      <c r="I983" s="4">
        <v>-4.7699999999999992E-2</v>
      </c>
      <c r="J983" s="4">
        <v>1E-4</v>
      </c>
      <c r="L983" s="23">
        <f t="shared" si="1995"/>
        <v>-6.7418810973523882E-2</v>
      </c>
      <c r="M983" s="23">
        <f t="shared" si="1996"/>
        <v>-2.2293015752627775E-2</v>
      </c>
      <c r="N983" s="23">
        <f t="shared" si="1997"/>
        <v>-9.2956229917210545E-2</v>
      </c>
      <c r="O983" s="23">
        <f t="shared" si="1998"/>
        <v>-7.6997791321078882E-2</v>
      </c>
      <c r="P983" s="40">
        <f t="shared" si="1932"/>
        <v>0.95200223758878066</v>
      </c>
      <c r="Q983" s="40">
        <f t="shared" ref="Q983" si="2039">MAX(0.25,SLOPE(M948:M983,$I948:$I983))</f>
        <v>0.67694822562156587</v>
      </c>
      <c r="R983" s="40">
        <f t="shared" ref="R983:S983" si="2040">SLOPE(N948:N983,$I948:$I983)</f>
        <v>1.7980410535684004</v>
      </c>
      <c r="S983" s="40">
        <f t="shared" si="2040"/>
        <v>1.4251229745810146</v>
      </c>
      <c r="T983" s="29">
        <f t="shared" si="2006"/>
        <v>1.1920367193185913E-3</v>
      </c>
      <c r="U983" s="43"/>
      <c r="V983" s="23">
        <f>'Conservative Formula 2025'!M983-J983</f>
        <v>-3.5527265602867911E-2</v>
      </c>
      <c r="W983" s="23">
        <f>'Conservative Formula 2025'!N983-J983</f>
        <v>-6.840003673752594E-2</v>
      </c>
      <c r="X983" s="40">
        <f t="shared" si="1935"/>
        <v>0.78585163446446571</v>
      </c>
      <c r="Y983" s="40">
        <f t="shared" si="1936"/>
        <v>1.6078595342153483</v>
      </c>
      <c r="Z983" s="29">
        <f t="shared" si="2003"/>
        <v>-2.6564128312779392E-3</v>
      </c>
      <c r="AA983" s="6"/>
    </row>
    <row r="984" spans="1:27" x14ac:dyDescent="0.2">
      <c r="A984" s="24">
        <v>40451</v>
      </c>
      <c r="B984" s="4">
        <v>9.9693783925771662E-2</v>
      </c>
      <c r="C984" s="4">
        <v>0.14006950832738396</v>
      </c>
      <c r="D984" s="4">
        <v>0.15976723666478643</v>
      </c>
      <c r="E984" s="4">
        <v>7.199571378543479E-2</v>
      </c>
      <c r="F984" s="4">
        <v>0.10671747442402735</v>
      </c>
      <c r="G984" s="4">
        <v>0.11155762977449801</v>
      </c>
      <c r="I984" s="4">
        <v>9.5399999999999985E-2</v>
      </c>
      <c r="J984" s="4">
        <v>1E-4</v>
      </c>
      <c r="L984" s="23">
        <f t="shared" si="1995"/>
        <v>9.9593783925771659E-2</v>
      </c>
      <c r="M984" s="23">
        <f t="shared" si="1996"/>
        <v>7.1895713785434787E-2</v>
      </c>
      <c r="N984" s="23">
        <f t="shared" si="1997"/>
        <v>0.15966723666478644</v>
      </c>
      <c r="O984" s="23">
        <f t="shared" si="1998"/>
        <v>0.11145762977449801</v>
      </c>
      <c r="P984" s="40">
        <f t="shared" si="1932"/>
        <v>0.96609934345114257</v>
      </c>
      <c r="Q984" s="40">
        <f t="shared" ref="Q984" si="2041">MAX(0.25,SLOPE(M949:M984,$I949:$I984))</f>
        <v>0.68025166545590632</v>
      </c>
      <c r="R984" s="40">
        <f t="shared" ref="R984:S984" si="2042">SLOPE(N949:N984,$I949:$I984)</f>
        <v>1.7916880692182975</v>
      </c>
      <c r="S984" s="40">
        <f t="shared" si="2042"/>
        <v>1.4046128722091389</v>
      </c>
      <c r="T984" s="29">
        <f t="shared" si="2006"/>
        <v>2.1905455572161336E-2</v>
      </c>
      <c r="U984" s="43"/>
      <c r="V984" s="23">
        <f>'Conservative Formula 2025'!M984-J984</f>
        <v>9.2194407145368404E-2</v>
      </c>
      <c r="W984" s="23">
        <f>'Conservative Formula 2025'!N984-J984</f>
        <v>0.11422893407687894</v>
      </c>
      <c r="X984" s="40">
        <f t="shared" si="1935"/>
        <v>0.79899839107354165</v>
      </c>
      <c r="Y984" s="40">
        <f t="shared" si="1936"/>
        <v>1.5807486627238914</v>
      </c>
      <c r="Z984" s="29">
        <f t="shared" si="2003"/>
        <v>4.627372799335458E-2</v>
      </c>
      <c r="AA984" s="6"/>
    </row>
    <row r="985" spans="1:27" x14ac:dyDescent="0.2">
      <c r="A985" s="24">
        <v>40480</v>
      </c>
      <c r="B985" s="4">
        <v>3.101995887271225E-2</v>
      </c>
      <c r="C985" s="4">
        <v>4.6168969995317832E-2</v>
      </c>
      <c r="D985" s="4">
        <v>3.3437582052636472E-2</v>
      </c>
      <c r="E985" s="4">
        <v>2.7045888844785537E-2</v>
      </c>
      <c r="F985" s="4">
        <v>5.1229907871508384E-2</v>
      </c>
      <c r="G985" s="4">
        <v>3.9703859493138927E-2</v>
      </c>
      <c r="I985" s="4">
        <v>3.8800000000000001E-2</v>
      </c>
      <c r="J985" s="4">
        <v>1E-4</v>
      </c>
      <c r="L985" s="23">
        <f t="shared" si="1995"/>
        <v>3.0919958872712251E-2</v>
      </c>
      <c r="M985" s="23">
        <f t="shared" si="1996"/>
        <v>2.6945888844785538E-2</v>
      </c>
      <c r="N985" s="23">
        <f t="shared" si="1997"/>
        <v>3.3337582052636469E-2</v>
      </c>
      <c r="O985" s="23">
        <f t="shared" si="1998"/>
        <v>3.9603859493138924E-2</v>
      </c>
      <c r="P985" s="40">
        <f t="shared" si="1932"/>
        <v>0.9652156371402284</v>
      </c>
      <c r="Q985" s="40">
        <f t="shared" ref="Q985" si="2043">MAX(0.25,SLOPE(M950:M985,$I950:$I985))</f>
        <v>0.68097909879852425</v>
      </c>
      <c r="R985" s="40">
        <f t="shared" ref="R985:S985" si="2044">SLOPE(N950:N985,$I950:$I985)</f>
        <v>1.7807331850208521</v>
      </c>
      <c r="S985" s="40">
        <f t="shared" si="2044"/>
        <v>1.3973205666897506</v>
      </c>
      <c r="T985" s="29">
        <f t="shared" si="2006"/>
        <v>1.2407112550419555E-2</v>
      </c>
      <c r="U985" s="43"/>
      <c r="V985" s="23">
        <f>'Conservative Formula 2025'!M985-J985</f>
        <v>3.5157627426569901E-2</v>
      </c>
      <c r="W985" s="23">
        <f>'Conservative Formula 2025'!N985-J985</f>
        <v>2.7446840000000073E-2</v>
      </c>
      <c r="X985" s="40">
        <f t="shared" si="1935"/>
        <v>0.79865589504073242</v>
      </c>
      <c r="Y985" s="40">
        <f t="shared" si="1936"/>
        <v>1.5739433705064416</v>
      </c>
      <c r="Z985" s="29">
        <f t="shared" si="2003"/>
        <v>2.6638935038665122E-2</v>
      </c>
      <c r="AA985" s="6"/>
    </row>
    <row r="986" spans="1:27" x14ac:dyDescent="0.2">
      <c r="A986" s="24">
        <v>40512</v>
      </c>
      <c r="B986" s="4">
        <v>2.7707612847928109E-2</v>
      </c>
      <c r="C986" s="4">
        <v>3.6657644546345569E-2</v>
      </c>
      <c r="D986" s="4">
        <v>4.2837978695922319E-2</v>
      </c>
      <c r="E986" s="4">
        <v>-7.5062638073185584E-3</v>
      </c>
      <c r="F986" s="4">
        <v>5.7387966226793985E-3</v>
      </c>
      <c r="G986" s="4">
        <v>2.9815703708096608E-2</v>
      </c>
      <c r="I986" s="4">
        <v>6.0000000000000001E-3</v>
      </c>
      <c r="J986" s="4">
        <v>1E-4</v>
      </c>
      <c r="L986" s="23">
        <f t="shared" si="1995"/>
        <v>2.760761284792811E-2</v>
      </c>
      <c r="M986" s="23">
        <f t="shared" si="1996"/>
        <v>-7.6062638073185586E-3</v>
      </c>
      <c r="N986" s="23">
        <f t="shared" si="1997"/>
        <v>4.2737978695922316E-2</v>
      </c>
      <c r="O986" s="23">
        <f t="shared" si="1998"/>
        <v>2.9715703708096609E-2</v>
      </c>
      <c r="P986" s="40">
        <f t="shared" si="1932"/>
        <v>0.96362032343726756</v>
      </c>
      <c r="Q986" s="40">
        <f t="shared" ref="Q986" si="2045">MAX(0.25,SLOPE(M951:M986,$I951:$I986))</f>
        <v>0.68493182739395309</v>
      </c>
      <c r="R986" s="40">
        <f t="shared" ref="R986:S986" si="2046">SLOPE(N951:N986,$I951:$I986)</f>
        <v>1.7729309793393915</v>
      </c>
      <c r="S986" s="40">
        <f t="shared" si="2046"/>
        <v>1.3984068708335717</v>
      </c>
      <c r="T986" s="29">
        <f t="shared" si="2006"/>
        <v>-1.3916742019901548E-2</v>
      </c>
      <c r="U986" s="43"/>
      <c r="V986" s="23">
        <f>'Conservative Formula 2025'!M986-J986</f>
        <v>4.9725356557079768E-3</v>
      </c>
      <c r="W986" s="23">
        <f>'Conservative Formula 2025'!N986-J986</f>
        <v>1.610412601872201E-2</v>
      </c>
      <c r="X986" s="40">
        <f t="shared" si="1935"/>
        <v>0.79694746257738591</v>
      </c>
      <c r="Y986" s="40">
        <f t="shared" si="1936"/>
        <v>1.5701716708476492</v>
      </c>
      <c r="Z986" s="29">
        <f t="shared" si="2003"/>
        <v>-4.0055758360066761E-3</v>
      </c>
      <c r="AA986" s="6"/>
    </row>
    <row r="987" spans="1:27" x14ac:dyDescent="0.2">
      <c r="A987" s="24">
        <v>40543</v>
      </c>
      <c r="B987" s="4">
        <v>7.6511736298931821E-2</v>
      </c>
      <c r="C987" s="4">
        <v>8.6837659468776307E-2</v>
      </c>
      <c r="D987" s="4">
        <v>0.10577270246851755</v>
      </c>
      <c r="E987" s="4">
        <v>5.2328266186180361E-2</v>
      </c>
      <c r="F987" s="4">
        <v>6.8455619622581398E-2</v>
      </c>
      <c r="G987" s="4">
        <v>0.10311450413612455</v>
      </c>
      <c r="I987" s="4">
        <v>6.8199999999999997E-2</v>
      </c>
      <c r="J987" s="4">
        <v>1E-4</v>
      </c>
      <c r="L987" s="23">
        <f t="shared" si="1995"/>
        <v>7.6411736298931818E-2</v>
      </c>
      <c r="M987" s="23">
        <f t="shared" si="1996"/>
        <v>5.2228266186180358E-2</v>
      </c>
      <c r="N987" s="23">
        <f t="shared" si="1997"/>
        <v>0.10567270246851755</v>
      </c>
      <c r="O987" s="23">
        <f t="shared" si="1998"/>
        <v>0.10301450413612455</v>
      </c>
      <c r="P987" s="40">
        <f t="shared" si="1932"/>
        <v>0.96537360480087664</v>
      </c>
      <c r="Q987" s="40">
        <f t="shared" ref="Q987" si="2047">MAX(0.25,SLOPE(M952:M987,$I952:$I987))</f>
        <v>0.68778411298298237</v>
      </c>
      <c r="R987" s="40">
        <f t="shared" ref="R987:S987" si="2048">SLOPE(N952:N987,$I952:$I987)</f>
        <v>1.7585783222133429</v>
      </c>
      <c r="S987" s="40">
        <f t="shared" si="2048"/>
        <v>1.401395984542716</v>
      </c>
      <c r="T987" s="29">
        <f t="shared" si="2006"/>
        <v>1.114037060033346E-2</v>
      </c>
      <c r="U987" s="43"/>
      <c r="V987" s="23">
        <f>'Conservative Formula 2025'!M987-J987</f>
        <v>4.210469009092653E-2</v>
      </c>
      <c r="W987" s="23">
        <f>'Conservative Formula 2025'!N987-J987</f>
        <v>0.11772292903032698</v>
      </c>
      <c r="X987" s="40">
        <f t="shared" si="1935"/>
        <v>0.79042608369126488</v>
      </c>
      <c r="Y987" s="40">
        <f t="shared" si="1936"/>
        <v>1.5710040087357227</v>
      </c>
      <c r="Z987" s="29">
        <f t="shared" si="2003"/>
        <v>-2.2142105372241629E-2</v>
      </c>
      <c r="AA987" s="6"/>
    </row>
    <row r="988" spans="1:27" x14ac:dyDescent="0.2">
      <c r="A988" s="24">
        <v>40574</v>
      </c>
      <c r="B988" s="4">
        <v>-7.8042363551232841E-3</v>
      </c>
      <c r="C988" s="4">
        <v>9.3522437442232764E-3</v>
      </c>
      <c r="D988" s="4">
        <v>-7.8880842271686902E-3</v>
      </c>
      <c r="E988" s="4">
        <v>1.242299289584925E-2</v>
      </c>
      <c r="F988" s="4">
        <v>3.2484303806904258E-2</v>
      </c>
      <c r="G988" s="4">
        <v>2.8099489160257729E-2</v>
      </c>
      <c r="I988" s="4">
        <v>1.9900000000000001E-2</v>
      </c>
      <c r="J988" s="4">
        <v>1E-4</v>
      </c>
      <c r="L988" s="23">
        <f t="shared" si="1995"/>
        <v>-7.9042363551232835E-3</v>
      </c>
      <c r="M988" s="23">
        <f t="shared" si="1996"/>
        <v>1.232299289584925E-2</v>
      </c>
      <c r="N988" s="23">
        <f t="shared" si="1997"/>
        <v>-7.9880842271686896E-3</v>
      </c>
      <c r="O988" s="23">
        <f t="shared" si="1998"/>
        <v>2.799948916025773E-2</v>
      </c>
      <c r="P988" s="40">
        <f t="shared" si="1932"/>
        <v>0.97390058524733703</v>
      </c>
      <c r="Q988" s="40">
        <f t="shared" ref="Q988" si="2049">MAX(0.25,SLOPE(M953:M988,$I953:$I988))</f>
        <v>0.69277572613167882</v>
      </c>
      <c r="R988" s="40">
        <f t="shared" ref="R988:S988" si="2050">SLOPE(N953:N988,$I953:$I988)</f>
        <v>1.7553448573289829</v>
      </c>
      <c r="S988" s="40">
        <f t="shared" si="2050"/>
        <v>1.3980545022970361</v>
      </c>
      <c r="T988" s="29">
        <f t="shared" si="2006"/>
        <v>-2.854079423473768E-3</v>
      </c>
      <c r="U988" s="43"/>
      <c r="V988" s="23">
        <f>'Conservative Formula 2025'!M988-J988</f>
        <v>1.0286349999998768E-2</v>
      </c>
      <c r="W988" s="23">
        <f>'Conservative Formula 2025'!N988-J988</f>
        <v>4.6843059999999145E-2</v>
      </c>
      <c r="X988" s="40">
        <f t="shared" si="1935"/>
        <v>0.78262156913575365</v>
      </c>
      <c r="Y988" s="40">
        <f t="shared" si="1936"/>
        <v>1.593945788823711</v>
      </c>
      <c r="Z988" s="29">
        <f t="shared" si="2003"/>
        <v>-1.6803598598128841E-2</v>
      </c>
      <c r="AA988" s="6"/>
    </row>
    <row r="989" spans="1:27" x14ac:dyDescent="0.2">
      <c r="A989" s="24">
        <v>40602</v>
      </c>
      <c r="B989" s="4">
        <v>3.7285249616814342E-2</v>
      </c>
      <c r="C989" s="4">
        <v>5.893486128924752E-2</v>
      </c>
      <c r="D989" s="4">
        <v>5.8559333019088777E-2</v>
      </c>
      <c r="E989" s="4">
        <v>2.8812956731640638E-2</v>
      </c>
      <c r="F989" s="4">
        <v>4.0945162820364533E-2</v>
      </c>
      <c r="G989" s="4">
        <v>2.9571329999661611E-2</v>
      </c>
      <c r="I989" s="4">
        <v>3.49E-2</v>
      </c>
      <c r="J989" s="4">
        <v>1E-4</v>
      </c>
      <c r="L989" s="23">
        <f t="shared" si="1995"/>
        <v>3.7185249616814339E-2</v>
      </c>
      <c r="M989" s="23">
        <f t="shared" si="1996"/>
        <v>2.8712956731640638E-2</v>
      </c>
      <c r="N989" s="23">
        <f t="shared" si="1997"/>
        <v>5.8459333019088774E-2</v>
      </c>
      <c r="O989" s="23">
        <f t="shared" si="1998"/>
        <v>2.9471329999661611E-2</v>
      </c>
      <c r="P989" s="40">
        <f t="shared" si="1932"/>
        <v>0.9668511944977124</v>
      </c>
      <c r="Q989" s="40">
        <f t="shared" ref="Q989" si="2051">MAX(0.25,SLOPE(M954:M989,$I954:$I989))</f>
        <v>0.68965480810181212</v>
      </c>
      <c r="R989" s="40">
        <f t="shared" ref="R989:S989" si="2052">SLOPE(N954:N989,$I954:$I989)</f>
        <v>1.7549118429155686</v>
      </c>
      <c r="S989" s="40">
        <f t="shared" si="2052"/>
        <v>1.4019062300565823</v>
      </c>
      <c r="T989" s="29">
        <f t="shared" si="2006"/>
        <v>1.2622080784350474E-2</v>
      </c>
      <c r="U989" s="43"/>
      <c r="V989" s="23">
        <f>'Conservative Formula 2025'!M989-J989</f>
        <v>4.9825432354574803E-2</v>
      </c>
      <c r="W989" s="23">
        <f>'Conservative Formula 2025'!N989-J989</f>
        <v>3.6368742233565662E-2</v>
      </c>
      <c r="X989" s="40">
        <f t="shared" si="1935"/>
        <v>0.78772671136213723</v>
      </c>
      <c r="Y989" s="40">
        <f t="shared" si="1936"/>
        <v>1.5868153927254338</v>
      </c>
      <c r="Z989" s="29">
        <f t="shared" si="2003"/>
        <v>4.0847983005741204E-2</v>
      </c>
      <c r="AA989" s="6"/>
    </row>
    <row r="990" spans="1:27" x14ac:dyDescent="0.2">
      <c r="A990" s="24">
        <v>40633</v>
      </c>
      <c r="B990" s="4">
        <v>2.7351895331658715E-2</v>
      </c>
      <c r="C990" s="4">
        <v>2.8533431778878349E-2</v>
      </c>
      <c r="D990" s="4">
        <v>2.1028689548005852E-2</v>
      </c>
      <c r="E990" s="4">
        <v>4.2648059347396572E-3</v>
      </c>
      <c r="F990" s="4">
        <v>1.9031931183559614E-3</v>
      </c>
      <c r="G990" s="4">
        <v>-2.4971276491373429E-3</v>
      </c>
      <c r="I990" s="4">
        <v>4.5999999999999999E-3</v>
      </c>
      <c r="J990" s="4">
        <v>1E-4</v>
      </c>
      <c r="L990" s="23">
        <f t="shared" si="1995"/>
        <v>2.7251895331658716E-2</v>
      </c>
      <c r="M990" s="23">
        <f t="shared" si="1996"/>
        <v>4.1648059347396569E-3</v>
      </c>
      <c r="N990" s="23">
        <f t="shared" si="1997"/>
        <v>2.0928689548005853E-2</v>
      </c>
      <c r="O990" s="23">
        <f t="shared" si="1998"/>
        <v>-2.5971276491373427E-3</v>
      </c>
      <c r="P990" s="40">
        <f t="shared" si="1932"/>
        <v>0.96936716295068148</v>
      </c>
      <c r="Q990" s="40">
        <f t="shared" ref="Q990" si="2053">MAX(0.25,SLOPE(M955:M990,$I955:$I990))</f>
        <v>0.69135326256701413</v>
      </c>
      <c r="R990" s="40">
        <f t="shared" ref="R990:S990" si="2054">SLOPE(N955:N990,$I955:$I990)</f>
        <v>1.7526602745752473</v>
      </c>
      <c r="S990" s="40">
        <f t="shared" si="2054"/>
        <v>1.4000625725241136</v>
      </c>
      <c r="T990" s="29">
        <f t="shared" si="2006"/>
        <v>1.2075998804910372E-2</v>
      </c>
      <c r="U990" s="43"/>
      <c r="V990" s="23">
        <f>'Conservative Formula 2025'!M990-J990</f>
        <v>2.6834793059345764E-2</v>
      </c>
      <c r="W990" s="23">
        <f>'Conservative Formula 2025'!N990-J990</f>
        <v>6.2927641479182479E-5</v>
      </c>
      <c r="X990" s="40">
        <f t="shared" si="1935"/>
        <v>0.7882078556008969</v>
      </c>
      <c r="Y990" s="40">
        <f t="shared" si="1936"/>
        <v>1.5845180102670104</v>
      </c>
      <c r="Z990" s="29">
        <f t="shared" si="2003"/>
        <v>3.4026463925015182E-2</v>
      </c>
      <c r="AA990" s="6"/>
    </row>
    <row r="991" spans="1:27" x14ac:dyDescent="0.2">
      <c r="A991" s="24">
        <v>40662</v>
      </c>
      <c r="B991" s="4">
        <v>2.0242770717630476E-2</v>
      </c>
      <c r="C991" s="4">
        <v>2.2649697486918807E-2</v>
      </c>
      <c r="D991" s="4">
        <v>1.5182933744484872E-2</v>
      </c>
      <c r="E991" s="4">
        <v>4.2453980832797944E-2</v>
      </c>
      <c r="F991" s="4">
        <v>2.1149111939048337E-2</v>
      </c>
      <c r="G991" s="4">
        <v>1.4553056280742993E-2</v>
      </c>
      <c r="I991" s="4">
        <v>2.8999999999999998E-2</v>
      </c>
      <c r="J991" s="4">
        <v>0</v>
      </c>
      <c r="L991" s="23">
        <f t="shared" si="1995"/>
        <v>2.0242770717630476E-2</v>
      </c>
      <c r="M991" s="23">
        <f t="shared" si="1996"/>
        <v>4.2453980832797944E-2</v>
      </c>
      <c r="N991" s="23">
        <f t="shared" si="1997"/>
        <v>1.5182933744484872E-2</v>
      </c>
      <c r="O991" s="23">
        <f t="shared" si="1998"/>
        <v>1.4553056280742993E-2</v>
      </c>
      <c r="P991" s="40">
        <f t="shared" si="1932"/>
        <v>0.97609244104372228</v>
      </c>
      <c r="Q991" s="40">
        <f t="shared" ref="Q991" si="2055">MAX(0.25,SLOPE(M956:M991,$I956:$I991))</f>
        <v>0.69685762131574291</v>
      </c>
      <c r="R991" s="40">
        <f t="shared" ref="R991:S991" si="2056">SLOPE(N956:N991,$I956:$I991)</f>
        <v>1.7602880262823435</v>
      </c>
      <c r="S991" s="40">
        <f t="shared" si="2056"/>
        <v>1.3848446267221777</v>
      </c>
      <c r="T991" s="29">
        <f t="shared" si="2006"/>
        <v>3.1616082286788735E-2</v>
      </c>
      <c r="U991" s="43"/>
      <c r="V991" s="23">
        <f>'Conservative Formula 2025'!M991-J991</f>
        <v>3.5928941812019666E-2</v>
      </c>
      <c r="W991" s="23">
        <f>'Conservative Formula 2025'!N991-J991</f>
        <v>1.4245707070708935E-2</v>
      </c>
      <c r="X991" s="40">
        <f t="shared" si="1935"/>
        <v>0.78819236054819852</v>
      </c>
      <c r="Y991" s="40">
        <f t="shared" si="1936"/>
        <v>1.5798216932629627</v>
      </c>
      <c r="Z991" s="29">
        <f t="shared" si="2003"/>
        <v>3.6592518308321033E-2</v>
      </c>
      <c r="AA991" s="6"/>
    </row>
    <row r="992" spans="1:27" x14ac:dyDescent="0.2">
      <c r="A992" s="24">
        <v>40694</v>
      </c>
      <c r="B992" s="4">
        <v>-7.1326110439573487E-3</v>
      </c>
      <c r="C992" s="4">
        <v>-1.90921391668607E-2</v>
      </c>
      <c r="D992" s="4">
        <v>-3.3487286649048098E-2</v>
      </c>
      <c r="E992" s="4">
        <v>4.9181307361290116E-4</v>
      </c>
      <c r="F992" s="4">
        <v>-1.9545297244183746E-2</v>
      </c>
      <c r="G992" s="4">
        <v>-3.2453396248304456E-2</v>
      </c>
      <c r="I992" s="4">
        <v>-1.2699999999999999E-2</v>
      </c>
      <c r="J992" s="4">
        <v>0</v>
      </c>
      <c r="L992" s="23">
        <f t="shared" si="1995"/>
        <v>-7.1326110439573487E-3</v>
      </c>
      <c r="M992" s="23">
        <f t="shared" si="1996"/>
        <v>4.9181307361290116E-4</v>
      </c>
      <c r="N992" s="23">
        <f t="shared" si="1997"/>
        <v>-3.3487286649048098E-2</v>
      </c>
      <c r="O992" s="23">
        <f t="shared" si="1998"/>
        <v>-3.2453396248304456E-2</v>
      </c>
      <c r="P992" s="40">
        <f t="shared" si="1932"/>
        <v>0.97617641701103752</v>
      </c>
      <c r="Q992" s="40">
        <f t="shared" ref="Q992" si="2057">MAX(0.25,SLOPE(M957:M992,$I957:$I992))</f>
        <v>0.69732596287479454</v>
      </c>
      <c r="R992" s="40">
        <f t="shared" ref="R992:S992" si="2058">SLOPE(N957:N992,$I957:$I992)</f>
        <v>1.7612128538349554</v>
      </c>
      <c r="S992" s="40">
        <f t="shared" si="2058"/>
        <v>1.3852996373948312</v>
      </c>
      <c r="T992" s="29">
        <f t="shared" si="2006"/>
        <v>1.7928442748063531E-2</v>
      </c>
      <c r="U992" s="43"/>
      <c r="V992" s="23">
        <f>'Conservative Formula 2025'!M992-J992</f>
        <v>1.9423292797537961E-4</v>
      </c>
      <c r="W992" s="23">
        <f>'Conservative Formula 2025'!N992-J992</f>
        <v>-4.9948344945167644E-3</v>
      </c>
      <c r="X992" s="40">
        <f t="shared" si="1935"/>
        <v>0.78532219976373252</v>
      </c>
      <c r="Y992" s="40">
        <f t="shared" si="1936"/>
        <v>1.5792672418067935</v>
      </c>
      <c r="Z992" s="29">
        <f t="shared" si="2003"/>
        <v>3.4080727848862899E-3</v>
      </c>
      <c r="AA992" s="6"/>
    </row>
    <row r="993" spans="1:27" x14ac:dyDescent="0.2">
      <c r="A993" s="24">
        <v>40724</v>
      </c>
      <c r="B993" s="4">
        <v>-1.2364631317636432E-2</v>
      </c>
      <c r="C993" s="4">
        <v>-2.3471325918483443E-2</v>
      </c>
      <c r="D993" s="4">
        <v>-4.1969000191603545E-2</v>
      </c>
      <c r="E993" s="4">
        <v>-1.3078693549420595E-2</v>
      </c>
      <c r="F993" s="4">
        <v>-1.8463553105911634E-2</v>
      </c>
      <c r="G993" s="4">
        <v>-2.0843571179818277E-2</v>
      </c>
      <c r="I993" s="4">
        <v>-1.7500000000000002E-2</v>
      </c>
      <c r="J993" s="4">
        <v>0</v>
      </c>
      <c r="L993" s="23">
        <f t="shared" si="1995"/>
        <v>-1.2364631317636432E-2</v>
      </c>
      <c r="M993" s="23">
        <f t="shared" si="1996"/>
        <v>-1.3078693549420595E-2</v>
      </c>
      <c r="N993" s="23">
        <f t="shared" si="1997"/>
        <v>-4.1969000191603545E-2</v>
      </c>
      <c r="O993" s="23">
        <f t="shared" si="1998"/>
        <v>-2.0843571179818277E-2</v>
      </c>
      <c r="P993" s="40">
        <f t="shared" si="1932"/>
        <v>0.95351137868970171</v>
      </c>
      <c r="Q993" s="40">
        <f t="shared" ref="Q993" si="2059">MAX(0.25,SLOPE(M958:M993,$I958:$I993))</f>
        <v>0.68238736328578853</v>
      </c>
      <c r="R993" s="40">
        <f t="shared" ref="R993:S993" si="2060">SLOPE(N958:N993,$I958:$I993)</f>
        <v>1.7898177184764519</v>
      </c>
      <c r="S993" s="40">
        <f t="shared" si="2060"/>
        <v>1.4180504926049073</v>
      </c>
      <c r="T993" s="29">
        <f t="shared" si="2006"/>
        <v>3.7269855093499983E-3</v>
      </c>
      <c r="U993" s="43"/>
      <c r="V993" s="23">
        <f>'Conservative Formula 2025'!M993-J993</f>
        <v>-6.391310967829078E-3</v>
      </c>
      <c r="W993" s="23">
        <f>'Conservative Formula 2025'!N993-J993</f>
        <v>-4.1646413074575839E-2</v>
      </c>
      <c r="X993" s="40">
        <f t="shared" si="1935"/>
        <v>0.78243573823885637</v>
      </c>
      <c r="Y993" s="40">
        <f t="shared" si="1936"/>
        <v>1.5735529499501022</v>
      </c>
      <c r="Z993" s="29">
        <f t="shared" si="2003"/>
        <v>1.8232262245061803E-2</v>
      </c>
      <c r="AA993" s="6"/>
    </row>
    <row r="994" spans="1:27" x14ac:dyDescent="0.2">
      <c r="A994" s="24">
        <v>40753</v>
      </c>
      <c r="B994" s="4">
        <v>-3.1862660756941441E-2</v>
      </c>
      <c r="C994" s="4">
        <v>-3.935794120111169E-2</v>
      </c>
      <c r="D994" s="4">
        <v>-4.4796627481368034E-2</v>
      </c>
      <c r="E994" s="4">
        <v>-2.317881041290204E-2</v>
      </c>
      <c r="F994" s="4">
        <v>-1.2777557323820021E-2</v>
      </c>
      <c r="G994" s="4">
        <v>-3.4080017767842419E-2</v>
      </c>
      <c r="I994" s="4">
        <v>-2.35E-2</v>
      </c>
      <c r="J994" s="4">
        <v>0</v>
      </c>
      <c r="L994" s="23">
        <f t="shared" si="1995"/>
        <v>-3.1862660756941441E-2</v>
      </c>
      <c r="M994" s="23">
        <f t="shared" si="1996"/>
        <v>-2.317881041290204E-2</v>
      </c>
      <c r="N994" s="23">
        <f t="shared" si="1997"/>
        <v>-4.4796627481368034E-2</v>
      </c>
      <c r="O994" s="23">
        <f t="shared" si="1998"/>
        <v>-3.4080017767842419E-2</v>
      </c>
      <c r="P994" s="40">
        <f t="shared" si="1932"/>
        <v>0.96184901975693216</v>
      </c>
      <c r="Q994" s="40">
        <f t="shared" ref="Q994" si="2061">MAX(0.25,SLOPE(M959:M994,$I959:$I994))</f>
        <v>0.68491770586639222</v>
      </c>
      <c r="R994" s="40">
        <f t="shared" ref="R994:S994" si="2062">SLOPE(N959:N994,$I959:$I994)</f>
        <v>1.7956905274888029</v>
      </c>
      <c r="S994" s="40">
        <f t="shared" si="2062"/>
        <v>1.4128255439168804</v>
      </c>
      <c r="T994" s="29">
        <f t="shared" si="2006"/>
        <v>-9.1608792552851717E-3</v>
      </c>
      <c r="U994" s="43"/>
      <c r="V994" s="23">
        <f>'Conservative Formula 2025'!M994-J994</f>
        <v>-4.3380960000000912E-2</v>
      </c>
      <c r="W994" s="23">
        <f>'Conservative Formula 2025'!N994-J994</f>
        <v>-4.9334672982358052E-2</v>
      </c>
      <c r="X994" s="40">
        <f t="shared" si="1935"/>
        <v>0.7892596721585573</v>
      </c>
      <c r="Y994" s="40">
        <f t="shared" si="1936"/>
        <v>1.5745859910311097</v>
      </c>
      <c r="Z994" s="29">
        <f t="shared" si="2003"/>
        <v>-2.4091072446857084E-2</v>
      </c>
      <c r="AA994" s="6"/>
    </row>
    <row r="995" spans="1:27" x14ac:dyDescent="0.2">
      <c r="A995" s="24">
        <v>40786</v>
      </c>
      <c r="B995" s="4">
        <v>-5.7161107850328796E-2</v>
      </c>
      <c r="C995" s="4">
        <v>-0.1042836575435695</v>
      </c>
      <c r="D995" s="4">
        <v>-0.13564870088599112</v>
      </c>
      <c r="E995" s="4">
        <v>-2.4497060574110163E-2</v>
      </c>
      <c r="F995" s="4">
        <v>-6.8429747834223953E-2</v>
      </c>
      <c r="G995" s="4">
        <v>-0.1141921942008356</v>
      </c>
      <c r="I995" s="4">
        <v>-5.9900000000000002E-2</v>
      </c>
      <c r="J995" s="4">
        <v>1E-4</v>
      </c>
      <c r="L995" s="23">
        <f t="shared" si="1995"/>
        <v>-5.7261107850328799E-2</v>
      </c>
      <c r="M995" s="23">
        <f t="shared" si="1996"/>
        <v>-2.4597060574110163E-2</v>
      </c>
      <c r="N995" s="23">
        <f t="shared" si="1997"/>
        <v>-0.13574870088599111</v>
      </c>
      <c r="O995" s="23">
        <f t="shared" si="1998"/>
        <v>-0.1142921942008356</v>
      </c>
      <c r="P995" s="40">
        <f t="shared" si="1932"/>
        <v>0.96065356982830208</v>
      </c>
      <c r="Q995" s="40">
        <f t="shared" ref="Q995" si="2063">MAX(0.25,SLOPE(M960:M995,$I960:$I995))</f>
        <v>0.67677419980771214</v>
      </c>
      <c r="R995" s="40">
        <f t="shared" ref="R995:S995" si="2064">SLOPE(N960:N995,$I960:$I995)</f>
        <v>1.8118861364125551</v>
      </c>
      <c r="S995" s="40">
        <f t="shared" si="2064"/>
        <v>1.428503831483366</v>
      </c>
      <c r="T995" s="29">
        <f t="shared" si="2006"/>
        <v>3.0524181165372935E-2</v>
      </c>
      <c r="U995" s="43"/>
      <c r="V995" s="23">
        <f>'Conservative Formula 2025'!M995-J995</f>
        <v>-4.0518387620300481E-2</v>
      </c>
      <c r="W995" s="23">
        <f>'Conservative Formula 2025'!N995-J995</f>
        <v>-0.13780252977430973</v>
      </c>
      <c r="X995" s="40">
        <f t="shared" si="1935"/>
        <v>0.78790449949039376</v>
      </c>
      <c r="Y995" s="40">
        <f t="shared" si="1936"/>
        <v>1.5962894330118815</v>
      </c>
      <c r="Z995" s="29">
        <f t="shared" si="2003"/>
        <v>3.6179467004221096E-2</v>
      </c>
      <c r="AA995" s="6"/>
    </row>
    <row r="996" spans="1:27" x14ac:dyDescent="0.2">
      <c r="A996" s="24">
        <v>40816</v>
      </c>
      <c r="B996" s="4">
        <v>-8.113465195130154E-2</v>
      </c>
      <c r="C996" s="4">
        <v>-0.12261578719254851</v>
      </c>
      <c r="D996" s="4">
        <v>-0.16241911108564155</v>
      </c>
      <c r="E996" s="4">
        <v>-3.1910349497089374E-2</v>
      </c>
      <c r="F996" s="4">
        <v>-8.2806948745573927E-2</v>
      </c>
      <c r="G996" s="4">
        <v>-0.15067941774878302</v>
      </c>
      <c r="I996" s="4">
        <v>-7.5899999999999995E-2</v>
      </c>
      <c r="J996" s="4">
        <v>0</v>
      </c>
      <c r="L996" s="23">
        <f t="shared" si="1995"/>
        <v>-8.113465195130154E-2</v>
      </c>
      <c r="M996" s="23">
        <f t="shared" si="1996"/>
        <v>-3.1910349497089374E-2</v>
      </c>
      <c r="N996" s="23">
        <f t="shared" si="1997"/>
        <v>-0.16241911108564155</v>
      </c>
      <c r="O996" s="23">
        <f t="shared" si="1998"/>
        <v>-0.15067941774878302</v>
      </c>
      <c r="P996" s="40">
        <f t="shared" si="1932"/>
        <v>1</v>
      </c>
      <c r="Q996" s="40">
        <f t="shared" ref="Q996" si="2065">MAX(0.25,SLOPE(M961:M996,$I961:$I996))</f>
        <v>0.67880138774191112</v>
      </c>
      <c r="R996" s="40">
        <f t="shared" ref="R996:S996" si="2066">SLOPE(N961:N996,$I961:$I996)</f>
        <v>1.8451748076006467</v>
      </c>
      <c r="S996" s="40">
        <f t="shared" si="2066"/>
        <v>1.4256246166947002</v>
      </c>
      <c r="T996" s="29">
        <f t="shared" si="2006"/>
        <v>3.1756532531800871E-2</v>
      </c>
      <c r="U996" s="43"/>
      <c r="V996" s="23">
        <f>'Conservative Formula 2025'!M996-J996</f>
        <v>-6.1756493977145888E-2</v>
      </c>
      <c r="W996" s="23">
        <f>'Conservative Formula 2025'!N996-J996</f>
        <v>-0.12786275783269374</v>
      </c>
      <c r="X996" s="40">
        <f t="shared" si="1935"/>
        <v>0.78907435359001021</v>
      </c>
      <c r="Y996" s="40">
        <f t="shared" si="1936"/>
        <v>1.5720148409404071</v>
      </c>
      <c r="Z996" s="29">
        <f t="shared" si="2003"/>
        <v>1.7192993850503602E-3</v>
      </c>
      <c r="AA996" s="6"/>
    </row>
    <row r="997" spans="1:27" x14ac:dyDescent="0.2">
      <c r="A997" s="24">
        <v>40847</v>
      </c>
      <c r="B997" s="4">
        <v>0.13075514163359214</v>
      </c>
      <c r="C997" s="4">
        <v>0.17478077476969789</v>
      </c>
      <c r="D997" s="4">
        <v>0.20785469362208464</v>
      </c>
      <c r="E997" s="4">
        <v>6.6738096785371015E-2</v>
      </c>
      <c r="F997" s="4">
        <v>0.13908655103730272</v>
      </c>
      <c r="G997" s="4">
        <v>0.17457612416438084</v>
      </c>
      <c r="I997" s="4">
        <v>0.11349999999999999</v>
      </c>
      <c r="J997" s="4">
        <v>0</v>
      </c>
      <c r="L997" s="23">
        <f t="shared" si="1995"/>
        <v>0.13075514163359214</v>
      </c>
      <c r="M997" s="23">
        <f t="shared" si="1996"/>
        <v>6.6738096785371015E-2</v>
      </c>
      <c r="N997" s="23">
        <f t="shared" si="1997"/>
        <v>0.20785469362208464</v>
      </c>
      <c r="O997" s="23">
        <f t="shared" si="1998"/>
        <v>0.17457612416438084</v>
      </c>
      <c r="P997" s="40">
        <f t="shared" si="1932"/>
        <v>1</v>
      </c>
      <c r="Q997" s="40">
        <f t="shared" ref="Q997" si="2067">MAX(0.25,SLOPE(M962:M997,$I962:$I997))</f>
        <v>0.65004617212013638</v>
      </c>
      <c r="R997" s="40">
        <f t="shared" ref="R997:S997" si="2068">SLOPE(N962:N997,$I962:$I997)</f>
        <v>1.9235634690299255</v>
      </c>
      <c r="S997" s="40">
        <f t="shared" si="2068"/>
        <v>1.4589841578993186</v>
      </c>
      <c r="T997" s="29">
        <f t="shared" si="2006"/>
        <v>-3.0154400117750474E-3</v>
      </c>
      <c r="U997" s="43"/>
      <c r="V997" s="23">
        <f>'Conservative Formula 2025'!M997-J997</f>
        <v>8.9819709999999331E-2</v>
      </c>
      <c r="W997" s="23">
        <f>'Conservative Formula 2025'!N997-J997</f>
        <v>0.17155635999999896</v>
      </c>
      <c r="X997" s="40">
        <f t="shared" si="1935"/>
        <v>0.79528463072129107</v>
      </c>
      <c r="Y997" s="40">
        <f t="shared" si="1936"/>
        <v>1.6018565472882704</v>
      </c>
      <c r="Z997" s="29">
        <f t="shared" si="2003"/>
        <v>4.6976953790184017E-3</v>
      </c>
      <c r="AA997" s="6"/>
    </row>
    <row r="998" spans="1:27" x14ac:dyDescent="0.2">
      <c r="A998" s="24">
        <v>40877</v>
      </c>
      <c r="B998" s="4">
        <v>1.0546418781754108E-2</v>
      </c>
      <c r="C998" s="4">
        <v>-7.1802547304216091E-3</v>
      </c>
      <c r="D998" s="4">
        <v>-3.3406712840999497E-2</v>
      </c>
      <c r="E998" s="4">
        <v>1.1085017702747058E-2</v>
      </c>
      <c r="F998" s="4">
        <v>-7.3216973216100323E-3</v>
      </c>
      <c r="G998" s="4">
        <v>-2.915714687453419E-2</v>
      </c>
      <c r="I998" s="4">
        <v>-2.8000000000000004E-3</v>
      </c>
      <c r="J998" s="4">
        <v>0</v>
      </c>
      <c r="L998" s="23">
        <f t="shared" si="1995"/>
        <v>1.0546418781754108E-2</v>
      </c>
      <c r="M998" s="23">
        <f t="shared" si="1996"/>
        <v>1.1085017702747058E-2</v>
      </c>
      <c r="N998" s="23">
        <f t="shared" si="1997"/>
        <v>-3.3406712840999497E-2</v>
      </c>
      <c r="O998" s="23">
        <f t="shared" si="1998"/>
        <v>-2.915714687453419E-2</v>
      </c>
      <c r="P998" s="40">
        <f t="shared" ref="P998:P1061" si="2069">MIN(1,MAX(0.25,SLOPE(L963:L998,$I963:$I998)))</f>
        <v>1</v>
      </c>
      <c r="Q998" s="40">
        <f t="shared" ref="Q998" si="2070">MAX(0.25,SLOPE(M963:M998,$I963:$I998))</f>
        <v>0.6659507666854062</v>
      </c>
      <c r="R998" s="40">
        <f t="shared" ref="R998:S998" si="2071">SLOPE(N963:N998,$I963:$I998)</f>
        <v>1.9028444819478441</v>
      </c>
      <c r="S998" s="40">
        <f t="shared" si="2071"/>
        <v>1.4297514122256363</v>
      </c>
      <c r="T998" s="29">
        <f t="shared" si="2006"/>
        <v>3.2475365513718331E-2</v>
      </c>
      <c r="U998" s="43"/>
      <c r="V998" s="23">
        <f>'Conservative Formula 2025'!M998-J998</f>
        <v>1.6640592807819932E-2</v>
      </c>
      <c r="W998" s="23">
        <f>'Conservative Formula 2025'!N998-J998</f>
        <v>-2.0368460308985536E-2</v>
      </c>
      <c r="X998" s="40">
        <f t="shared" ref="X998:X1061" si="2072">SLOPE(V963:V998,$I963:$I998)</f>
        <v>0.80510757462373927</v>
      </c>
      <c r="Y998" s="40">
        <f t="shared" ref="Y998:Y1061" si="2073">SLOPE(W963:W998,$I963:$I998)</f>
        <v>1.5663405471514555</v>
      </c>
      <c r="Z998" s="29">
        <f t="shared" si="2003"/>
        <v>3.3639605242199479E-2</v>
      </c>
      <c r="AA998" s="6"/>
    </row>
    <row r="999" spans="1:27" x14ac:dyDescent="0.2">
      <c r="A999" s="24">
        <v>40907</v>
      </c>
      <c r="B999" s="4">
        <v>8.8259682748370594E-4</v>
      </c>
      <c r="C999" s="4">
        <v>1.298300452875889E-2</v>
      </c>
      <c r="D999" s="4">
        <v>-1.288315121012551E-2</v>
      </c>
      <c r="E999" s="4">
        <v>2.6631854508543773E-2</v>
      </c>
      <c r="F999" s="4">
        <v>-5.6863864320115809E-3</v>
      </c>
      <c r="G999" s="4">
        <v>-2.0125899744892095E-2</v>
      </c>
      <c r="I999" s="4">
        <v>7.4000000000000003E-3</v>
      </c>
      <c r="J999" s="4">
        <v>0</v>
      </c>
      <c r="L999" s="23">
        <f t="shared" si="1995"/>
        <v>8.8259682748370594E-4</v>
      </c>
      <c r="M999" s="23">
        <f t="shared" si="1996"/>
        <v>2.6631854508543773E-2</v>
      </c>
      <c r="N999" s="23">
        <f t="shared" si="1997"/>
        <v>-1.288315121012551E-2</v>
      </c>
      <c r="O999" s="23">
        <f t="shared" si="1998"/>
        <v>-2.0125899744892095E-2</v>
      </c>
      <c r="P999" s="40">
        <f t="shared" si="2069"/>
        <v>1</v>
      </c>
      <c r="Q999" s="40">
        <f t="shared" ref="Q999" si="2074">MAX(0.25,SLOPE(M964:M999,$I964:$I999))</f>
        <v>0.66520590218629194</v>
      </c>
      <c r="R999" s="40">
        <f t="shared" ref="R999:S999" si="2075">SLOPE(N964:N999,$I964:$I999)</f>
        <v>1.903559103720913</v>
      </c>
      <c r="S999" s="40">
        <f t="shared" si="2075"/>
        <v>1.4317255692070734</v>
      </c>
      <c r="T999" s="29">
        <f t="shared" si="2006"/>
        <v>3.0860147639797837E-2</v>
      </c>
      <c r="U999" s="43"/>
      <c r="V999" s="23">
        <f>'Conservative Formula 2025'!M999-J999</f>
        <v>9.7504565447863456E-3</v>
      </c>
      <c r="W999" s="23">
        <f>'Conservative Formula 2025'!N999-J999</f>
        <v>-1.5633521337493295E-2</v>
      </c>
      <c r="X999" s="40">
        <f t="shared" si="2072"/>
        <v>0.80508848573001401</v>
      </c>
      <c r="Y999" s="40">
        <f t="shared" si="2073"/>
        <v>1.5668435063051178</v>
      </c>
      <c r="Z999" s="29">
        <f t="shared" si="2003"/>
        <v>2.2091671031217106E-2</v>
      </c>
      <c r="AA999" s="6"/>
    </row>
    <row r="1000" spans="1:27" x14ac:dyDescent="0.2">
      <c r="A1000" s="24">
        <v>40939</v>
      </c>
      <c r="B1000" s="4">
        <v>5.6441634718120914E-2</v>
      </c>
      <c r="C1000" s="4">
        <v>8.246698488638371E-2</v>
      </c>
      <c r="D1000" s="4">
        <v>0.13232043158372009</v>
      </c>
      <c r="E1000" s="4">
        <v>2.039063063157931E-2</v>
      </c>
      <c r="F1000" s="4">
        <v>5.8406089182825083E-2</v>
      </c>
      <c r="G1000" s="4">
        <v>0.10899484000605653</v>
      </c>
      <c r="I1000" s="4">
        <v>5.0499999999999996E-2</v>
      </c>
      <c r="J1000" s="4">
        <v>0</v>
      </c>
      <c r="L1000" s="23">
        <f t="shared" si="1995"/>
        <v>5.6441634718120914E-2</v>
      </c>
      <c r="M1000" s="23">
        <f t="shared" si="1996"/>
        <v>2.039063063157931E-2</v>
      </c>
      <c r="N1000" s="23">
        <f t="shared" si="1997"/>
        <v>0.13232043158372009</v>
      </c>
      <c r="O1000" s="23">
        <f t="shared" si="1998"/>
        <v>0.10899484000605653</v>
      </c>
      <c r="P1000" s="40">
        <f t="shared" si="2069"/>
        <v>1</v>
      </c>
      <c r="Q1000" s="40">
        <f t="shared" ref="Q1000" si="2076">MAX(0.25,SLOPE(M965:M1000,$I965:$I1000))</f>
        <v>0.64060897358252267</v>
      </c>
      <c r="R1000" s="40">
        <f t="shared" ref="R1000:S1000" si="2077">SLOPE(N965:N1000,$I965:$I1000)</f>
        <v>1.983625907282732</v>
      </c>
      <c r="S1000" s="40">
        <f t="shared" si="2077"/>
        <v>1.501488033547121</v>
      </c>
      <c r="T1000" s="29">
        <f t="shared" si="2006"/>
        <v>-2.9272839873992026E-2</v>
      </c>
      <c r="U1000" s="43"/>
      <c r="V1000" s="23">
        <f>'Conservative Formula 2025'!M1000-J1000</f>
        <v>1.6706899999999525E-2</v>
      </c>
      <c r="W1000" s="23">
        <f>'Conservative Formula 2025'!N1000-J1000</f>
        <v>0.11676782999999946</v>
      </c>
      <c r="X1000" s="40">
        <f t="shared" si="2072"/>
        <v>0.76726411826487517</v>
      </c>
      <c r="Y1000" s="40">
        <f t="shared" si="2073"/>
        <v>1.6412713203341054</v>
      </c>
      <c r="Z1000" s="29">
        <f t="shared" si="2003"/>
        <v>-5.3772613400148619E-2</v>
      </c>
      <c r="AA1000" s="6"/>
    </row>
    <row r="1001" spans="1:27" x14ac:dyDescent="0.2">
      <c r="A1001" s="24">
        <v>40968</v>
      </c>
      <c r="B1001" s="4">
        <v>1.9479418749760002E-2</v>
      </c>
      <c r="C1001" s="4">
        <v>3.2478809552892285E-2</v>
      </c>
      <c r="D1001" s="4">
        <v>5.1206390152932046E-2</v>
      </c>
      <c r="E1001" s="4">
        <v>4.1386238615790605E-2</v>
      </c>
      <c r="F1001" s="4">
        <v>4.1979886602105054E-2</v>
      </c>
      <c r="G1001" s="4">
        <v>6.0355991471696235E-2</v>
      </c>
      <c r="I1001" s="4">
        <v>4.4199999999999996E-2</v>
      </c>
      <c r="J1001" s="4">
        <v>0</v>
      </c>
      <c r="L1001" s="23">
        <f t="shared" si="1995"/>
        <v>1.9479418749760002E-2</v>
      </c>
      <c r="M1001" s="23">
        <f t="shared" si="1996"/>
        <v>4.1386238615790605E-2</v>
      </c>
      <c r="N1001" s="23">
        <f t="shared" si="1997"/>
        <v>5.1206390152932046E-2</v>
      </c>
      <c r="O1001" s="23">
        <f t="shared" si="1998"/>
        <v>6.0355991471696235E-2</v>
      </c>
      <c r="P1001" s="40">
        <f t="shared" si="2069"/>
        <v>0.9983139736741764</v>
      </c>
      <c r="Q1001" s="40">
        <f t="shared" ref="Q1001" si="2078">MAX(0.25,SLOPE(M966:M1001,$I966:$I1001))</f>
        <v>0.60251543751537251</v>
      </c>
      <c r="R1001" s="40">
        <f t="shared" ref="R1001:S1001" si="2079">SLOPE(N966:N1001,$I966:$I1001)</f>
        <v>2.0184827803471483</v>
      </c>
      <c r="S1001" s="40">
        <f t="shared" si="2079"/>
        <v>1.5838430502319212</v>
      </c>
      <c r="T1001" s="29">
        <f t="shared" si="2006"/>
        <v>9.035976610548356E-3</v>
      </c>
      <c r="U1001" s="43"/>
      <c r="V1001" s="23">
        <f>'Conservative Formula 2025'!M1001-J1001</f>
        <v>3.0684744043411261E-2</v>
      </c>
      <c r="W1001" s="23">
        <f>'Conservative Formula 2025'!N1001-J1001</f>
        <v>5.1526380485811485E-2</v>
      </c>
      <c r="X1001" s="40">
        <f t="shared" si="2072"/>
        <v>0.74923848743614541</v>
      </c>
      <c r="Y1001" s="40">
        <f t="shared" si="2073"/>
        <v>1.7214006067297993</v>
      </c>
      <c r="Z1001" s="29">
        <f t="shared" si="2003"/>
        <v>8.5982256525702558E-3</v>
      </c>
      <c r="AA1001" s="6"/>
    </row>
    <row r="1002" spans="1:27" x14ac:dyDescent="0.2">
      <c r="A1002" s="24">
        <v>40998</v>
      </c>
      <c r="B1002" s="4">
        <v>2.7006146470633263E-2</v>
      </c>
      <c r="C1002" s="4">
        <v>3.0511120057904462E-2</v>
      </c>
      <c r="D1002" s="4">
        <v>2.1421106760289188E-2</v>
      </c>
      <c r="E1002" s="4">
        <v>2.7928458904970865E-2</v>
      </c>
      <c r="F1002" s="4">
        <v>4.0247445890575939E-2</v>
      </c>
      <c r="G1002" s="4">
        <v>1.9951032965181081E-2</v>
      </c>
      <c r="I1002" s="4">
        <v>3.1099999999999999E-2</v>
      </c>
      <c r="J1002" s="4">
        <v>0</v>
      </c>
      <c r="L1002" s="23">
        <f t="shared" si="1995"/>
        <v>2.7006146470633263E-2</v>
      </c>
      <c r="M1002" s="23">
        <f t="shared" si="1996"/>
        <v>2.7928458904970865E-2</v>
      </c>
      <c r="N1002" s="23">
        <f t="shared" si="1997"/>
        <v>2.1421106760289188E-2</v>
      </c>
      <c r="O1002" s="23">
        <f t="shared" si="1998"/>
        <v>1.9951032965181081E-2</v>
      </c>
      <c r="P1002" s="40">
        <f t="shared" si="2069"/>
        <v>1</v>
      </c>
      <c r="Q1002" s="40">
        <f t="shared" ref="Q1002" si="2080">MAX(0.25,SLOPE(M967:M1002,$I967:$I1002))</f>
        <v>0.59905096022275262</v>
      </c>
      <c r="R1002" s="40">
        <f t="shared" ref="R1002:S1002" si="2081">SLOPE(N967:N1002,$I967:$I1002)</f>
        <v>2.0326100039400239</v>
      </c>
      <c r="S1002" s="40">
        <f t="shared" si="2081"/>
        <v>1.5791768179613439</v>
      </c>
      <c r="T1002" s="29">
        <f t="shared" si="2006"/>
        <v>2.5097890432395013E-2</v>
      </c>
      <c r="U1002" s="43"/>
      <c r="V1002" s="23">
        <f>'Conservative Formula 2025'!M1002-J1002</f>
        <v>2.9186334337188091E-2</v>
      </c>
      <c r="W1002" s="23">
        <f>'Conservative Formula 2025'!N1002-J1002</f>
        <v>1.054959188140514E-2</v>
      </c>
      <c r="X1002" s="40">
        <f t="shared" si="2072"/>
        <v>0.75271811085976592</v>
      </c>
      <c r="Y1002" s="40">
        <f t="shared" si="2073"/>
        <v>1.7365623221202415</v>
      </c>
      <c r="Z1002" s="29">
        <f t="shared" si="2003"/>
        <v>3.2826171890330914E-2</v>
      </c>
      <c r="AA1002" s="6"/>
    </row>
    <row r="1003" spans="1:27" x14ac:dyDescent="0.2">
      <c r="A1003" s="24">
        <v>41029</v>
      </c>
      <c r="B1003" s="4">
        <v>-1.114205434642046E-2</v>
      </c>
      <c r="C1003" s="4">
        <v>-1.7810183793928736E-2</v>
      </c>
      <c r="D1003" s="4">
        <v>-2.8610967629821626E-2</v>
      </c>
      <c r="E1003" s="4">
        <v>4.7776090043647468E-3</v>
      </c>
      <c r="F1003" s="4">
        <v>-1.0899768594708314E-2</v>
      </c>
      <c r="G1003" s="4">
        <v>-2.7779511005236901E-2</v>
      </c>
      <c r="I1003" s="4">
        <v>-8.5000000000000006E-3</v>
      </c>
      <c r="J1003" s="4">
        <v>0</v>
      </c>
      <c r="L1003" s="23">
        <f t="shared" si="1995"/>
        <v>-1.114205434642046E-2</v>
      </c>
      <c r="M1003" s="23">
        <f t="shared" si="1996"/>
        <v>4.7776090043647468E-3</v>
      </c>
      <c r="N1003" s="23">
        <f t="shared" si="1997"/>
        <v>-2.8610967629821626E-2</v>
      </c>
      <c r="O1003" s="23">
        <f t="shared" si="1998"/>
        <v>-2.7779511005236901E-2</v>
      </c>
      <c r="P1003" s="40">
        <f t="shared" si="2069"/>
        <v>0.97489946986815978</v>
      </c>
      <c r="Q1003" s="40">
        <f t="shared" ref="Q1003" si="2082">MAX(0.25,SLOPE(M968:M1003,$I968:$I1003))</f>
        <v>0.63557713477246791</v>
      </c>
      <c r="R1003" s="40">
        <f t="shared" ref="R1003:S1003" si="2083">SLOPE(N968:N1003,$I968:$I1003)</f>
        <v>1.8654563899375447</v>
      </c>
      <c r="S1003" s="40">
        <f t="shared" si="2083"/>
        <v>1.5420234685349694</v>
      </c>
      <c r="T1003" s="29">
        <f t="shared" si="2006"/>
        <v>1.4250175562776173E-2</v>
      </c>
      <c r="U1003" s="43"/>
      <c r="V1003" s="23">
        <f>'Conservative Formula 2025'!M1003-J1003</f>
        <v>1.5830055404628673E-2</v>
      </c>
      <c r="W1003" s="23">
        <f>'Conservative Formula 2025'!N1003-J1003</f>
        <v>-4.002602000000044E-2</v>
      </c>
      <c r="X1003" s="40">
        <f t="shared" si="2072"/>
        <v>0.79250005106557286</v>
      </c>
      <c r="Y1003" s="40">
        <f t="shared" si="2073"/>
        <v>1.579435634923799</v>
      </c>
      <c r="Z1003" s="29">
        <f t="shared" si="2003"/>
        <v>4.4079519958548224E-2</v>
      </c>
      <c r="AA1003" s="6"/>
    </row>
    <row r="1004" spans="1:27" x14ac:dyDescent="0.2">
      <c r="A1004" s="24">
        <v>41060</v>
      </c>
      <c r="B1004" s="4">
        <v>-4.0260712477287353E-2</v>
      </c>
      <c r="C1004" s="4">
        <v>-8.5611337279079991E-2</v>
      </c>
      <c r="D1004" s="4">
        <v>-9.1622612713548102E-2</v>
      </c>
      <c r="E1004" s="4">
        <v>-2.8857252770135844E-2</v>
      </c>
      <c r="F1004" s="4">
        <v>-7.113136280555421E-2</v>
      </c>
      <c r="G1004" s="4">
        <v>-0.12229865643235716</v>
      </c>
      <c r="I1004" s="4">
        <v>-6.1900000000000004E-2</v>
      </c>
      <c r="J1004" s="4">
        <v>1E-4</v>
      </c>
      <c r="L1004" s="23">
        <f t="shared" si="1995"/>
        <v>-4.0360712477287355E-2</v>
      </c>
      <c r="M1004" s="23">
        <f t="shared" si="1996"/>
        <v>-2.8957252770135843E-2</v>
      </c>
      <c r="N1004" s="23">
        <f t="shared" si="1997"/>
        <v>-9.1722612713548105E-2</v>
      </c>
      <c r="O1004" s="23">
        <f t="shared" si="1998"/>
        <v>-0.12239865643235716</v>
      </c>
      <c r="P1004" s="40">
        <f t="shared" si="2069"/>
        <v>0.97402746194311673</v>
      </c>
      <c r="Q1004" s="40">
        <f t="shared" ref="Q1004" si="2084">MAX(0.25,SLOPE(M969:M1004,$I969:$I1004))</f>
        <v>0.63494662711357985</v>
      </c>
      <c r="R1004" s="40">
        <f t="shared" ref="R1004:S1004" si="2085">SLOPE(N969:N1004,$I969:$I1004)</f>
        <v>1.8169539128674366</v>
      </c>
      <c r="S1004" s="40">
        <f t="shared" si="2085"/>
        <v>1.5439653396352138</v>
      </c>
      <c r="T1004" s="29">
        <f t="shared" si="2006"/>
        <v>2.0791955280199031E-2</v>
      </c>
      <c r="U1004" s="43"/>
      <c r="V1004" s="23">
        <f>'Conservative Formula 2025'!M1004-J1004</f>
        <v>-2.9778169336471604E-2</v>
      </c>
      <c r="W1004" s="23">
        <f>'Conservative Formula 2025'!N1004-J1004</f>
        <v>-0.13395459219222827</v>
      </c>
      <c r="X1004" s="40">
        <f t="shared" si="2072"/>
        <v>0.79523247162499311</v>
      </c>
      <c r="Y1004" s="40">
        <f t="shared" si="2073"/>
        <v>1.5759834529271606</v>
      </c>
      <c r="Z1004" s="29">
        <f t="shared" si="2003"/>
        <v>4.7236706950197709E-2</v>
      </c>
      <c r="AA1004" s="6"/>
    </row>
    <row r="1005" spans="1:27" x14ac:dyDescent="0.2">
      <c r="A1005" s="24">
        <v>41089</v>
      </c>
      <c r="B1005" s="4">
        <v>4.3657590727315343E-2</v>
      </c>
      <c r="C1005" s="4">
        <v>5.089885061069821E-2</v>
      </c>
      <c r="D1005" s="4">
        <v>5.8555664379361216E-2</v>
      </c>
      <c r="E1005" s="4">
        <v>4.667846899485828E-2</v>
      </c>
      <c r="F1005" s="4">
        <v>3.3350119494206965E-2</v>
      </c>
      <c r="G1005" s="4">
        <v>2.8553793329276989E-2</v>
      </c>
      <c r="I1005" s="4">
        <v>3.8900000000000004E-2</v>
      </c>
      <c r="J1005" s="4">
        <v>0</v>
      </c>
      <c r="L1005" s="23">
        <f t="shared" si="1995"/>
        <v>4.3657590727315343E-2</v>
      </c>
      <c r="M1005" s="23">
        <f t="shared" si="1996"/>
        <v>4.667846899485828E-2</v>
      </c>
      <c r="N1005" s="23">
        <f t="shared" si="1997"/>
        <v>5.8555664379361216E-2</v>
      </c>
      <c r="O1005" s="23">
        <f t="shared" si="1998"/>
        <v>2.8553793329276989E-2</v>
      </c>
      <c r="P1005" s="40">
        <f t="shared" si="2069"/>
        <v>0.97681012554211755</v>
      </c>
      <c r="Q1005" s="40">
        <f t="shared" ref="Q1005" si="2086">MAX(0.25,SLOPE(M970:M1005,$I970:$I1005))</f>
        <v>0.64191946811385425</v>
      </c>
      <c r="R1005" s="40">
        <f t="shared" ref="R1005:S1005" si="2087">SLOPE(N970:N1005,$I970:$I1005)</f>
        <v>1.8159630431118823</v>
      </c>
      <c r="S1005" s="40">
        <f t="shared" si="2087"/>
        <v>1.5355639780004455</v>
      </c>
      <c r="T1005" s="29">
        <f t="shared" si="2006"/>
        <v>3.3808059531795005E-2</v>
      </c>
      <c r="U1005" s="43"/>
      <c r="V1005" s="23">
        <f>'Conservative Formula 2025'!M1005-J1005</f>
        <v>2.9520460714059338E-2</v>
      </c>
      <c r="W1005" s="23">
        <f>'Conservative Formula 2025'!N1005-J1005</f>
        <v>2.4518385668711673E-2</v>
      </c>
      <c r="X1005" s="40">
        <f t="shared" si="2072"/>
        <v>0.79489815233181405</v>
      </c>
      <c r="Y1005" s="40">
        <f t="shared" si="2073"/>
        <v>1.5642737204193322</v>
      </c>
      <c r="Z1005" s="29">
        <f t="shared" si="2003"/>
        <v>2.1564285278344593E-2</v>
      </c>
      <c r="AA1005" s="6"/>
    </row>
    <row r="1006" spans="1:27" x14ac:dyDescent="0.2">
      <c r="A1006" s="24">
        <v>41121</v>
      </c>
      <c r="B1006" s="4">
        <v>-1.19859741296926E-2</v>
      </c>
      <c r="C1006" s="4">
        <v>-1.0611994098824518E-2</v>
      </c>
      <c r="D1006" s="4">
        <v>-2.8963412840528502E-2</v>
      </c>
      <c r="E1006" s="4">
        <v>1.9660889308373841E-2</v>
      </c>
      <c r="F1006" s="4">
        <v>8.6106075182759145E-3</v>
      </c>
      <c r="G1006" s="4">
        <v>-1.129595285772933E-2</v>
      </c>
      <c r="I1006" s="4">
        <v>7.9000000000000008E-3</v>
      </c>
      <c r="J1006" s="4">
        <v>0</v>
      </c>
      <c r="L1006" s="23">
        <f t="shared" si="1995"/>
        <v>-1.19859741296926E-2</v>
      </c>
      <c r="M1006" s="23">
        <f t="shared" si="1996"/>
        <v>1.9660889308373841E-2</v>
      </c>
      <c r="N1006" s="23">
        <f t="shared" si="1997"/>
        <v>-2.8963412840528502E-2</v>
      </c>
      <c r="O1006" s="23">
        <f t="shared" si="1998"/>
        <v>-1.129595285772933E-2</v>
      </c>
      <c r="P1006" s="40">
        <f t="shared" si="2069"/>
        <v>0.96745920600785851</v>
      </c>
      <c r="Q1006" s="40">
        <f t="shared" ref="Q1006" si="2088">MAX(0.25,SLOPE(M971:M1006,$I971:$I1006))</f>
        <v>0.64172140915074172</v>
      </c>
      <c r="R1006" s="40">
        <f t="shared" ref="R1006:S1006" si="2089">SLOPE(N971:N1006,$I971:$I1006)</f>
        <v>1.8107537151898656</v>
      </c>
      <c r="S1006" s="40">
        <f t="shared" si="2089"/>
        <v>1.5385512690942069</v>
      </c>
      <c r="T1006" s="29">
        <f t="shared" si="2006"/>
        <v>2.0831659353001138E-2</v>
      </c>
      <c r="U1006" s="43"/>
      <c r="V1006" s="23">
        <f>'Conservative Formula 2025'!M1006-J1006</f>
        <v>3.8237254023438805E-3</v>
      </c>
      <c r="W1006" s="23">
        <f>'Conservative Formula 2025'!N1006-J1006</f>
        <v>-1.8143383838382099E-2</v>
      </c>
      <c r="X1006" s="40">
        <f t="shared" si="2072"/>
        <v>0.79456355052444638</v>
      </c>
      <c r="Y1006" s="40">
        <f t="shared" si="2073"/>
        <v>1.5513516705804542</v>
      </c>
      <c r="Z1006" s="29">
        <f t="shared" si="2003"/>
        <v>1.640893288679459E-2</v>
      </c>
      <c r="AA1006" s="6"/>
    </row>
    <row r="1007" spans="1:27" x14ac:dyDescent="0.2">
      <c r="A1007" s="24">
        <v>41152</v>
      </c>
      <c r="B1007" s="4">
        <v>2.3679433320670684E-2</v>
      </c>
      <c r="C1007" s="4">
        <v>3.4188455267966766E-2</v>
      </c>
      <c r="D1007" s="4">
        <v>5.8054192884047229E-2</v>
      </c>
      <c r="E1007" s="4">
        <v>-1.4204843007691315E-3</v>
      </c>
      <c r="F1007" s="4">
        <v>4.2151087972297274E-2</v>
      </c>
      <c r="G1007" s="4">
        <v>5.7606381954659946E-2</v>
      </c>
      <c r="I1007" s="4">
        <v>2.5499999999999998E-2</v>
      </c>
      <c r="J1007" s="4">
        <v>1E-4</v>
      </c>
      <c r="L1007" s="23">
        <f t="shared" si="1995"/>
        <v>2.3579433320670685E-2</v>
      </c>
      <c r="M1007" s="23">
        <f t="shared" si="1996"/>
        <v>-1.5204843007691315E-3</v>
      </c>
      <c r="N1007" s="23">
        <f t="shared" si="1997"/>
        <v>5.7954192884047226E-2</v>
      </c>
      <c r="O1007" s="23">
        <f t="shared" si="1998"/>
        <v>5.7506381954659944E-2</v>
      </c>
      <c r="P1007" s="40">
        <f t="shared" si="2069"/>
        <v>0.97434164757502961</v>
      </c>
      <c r="Q1007" s="40">
        <f t="shared" ref="Q1007" si="2090">MAX(0.25,SLOPE(M972:M1007,$I972:$I1007))</f>
        <v>0.64093135447601335</v>
      </c>
      <c r="R1007" s="40">
        <f t="shared" ref="R1007:S1007" si="2091">SLOPE(N972:N1007,$I972:$I1007)</f>
        <v>1.7965831369971967</v>
      </c>
      <c r="S1007" s="40">
        <f t="shared" si="2091"/>
        <v>1.5318949640996757</v>
      </c>
      <c r="T1007" s="29">
        <f t="shared" si="2006"/>
        <v>-2.3689690257231309E-2</v>
      </c>
      <c r="U1007" s="43"/>
      <c r="V1007" s="23">
        <f>'Conservative Formula 2025'!M1007-J1007</f>
        <v>1.5734392402484632E-2</v>
      </c>
      <c r="W1007" s="23">
        <f>'Conservative Formula 2025'!N1007-J1007</f>
        <v>5.2090134107081396E-2</v>
      </c>
      <c r="X1007" s="40">
        <f t="shared" si="2072"/>
        <v>0.79564775319712178</v>
      </c>
      <c r="Y1007" s="40">
        <f t="shared" si="2073"/>
        <v>1.5460793666595913</v>
      </c>
      <c r="Z1007" s="29">
        <f t="shared" si="2003"/>
        <v>-1.3774697211894255E-2</v>
      </c>
      <c r="AA1007" s="6"/>
    </row>
    <row r="1008" spans="1:27" x14ac:dyDescent="0.2">
      <c r="A1008" s="24">
        <v>41180</v>
      </c>
      <c r="B1008" s="4">
        <v>3.6083954901823478E-2</v>
      </c>
      <c r="C1008" s="4">
        <v>3.5490807461859175E-2</v>
      </c>
      <c r="D1008" s="4">
        <v>4.143489672406786E-2</v>
      </c>
      <c r="E1008" s="4">
        <v>2.3866086232769979E-2</v>
      </c>
      <c r="F1008" s="4">
        <v>2.5181395935816031E-2</v>
      </c>
      <c r="G1008" s="4">
        <v>3.4816095415158177E-2</v>
      </c>
      <c r="I1008" s="4">
        <v>2.7300000000000001E-2</v>
      </c>
      <c r="J1008" s="4">
        <v>1E-4</v>
      </c>
      <c r="L1008" s="23">
        <f t="shared" si="1995"/>
        <v>3.5983954901823476E-2</v>
      </c>
      <c r="M1008" s="23">
        <f t="shared" si="1996"/>
        <v>2.3766086232769979E-2</v>
      </c>
      <c r="N1008" s="23">
        <f t="shared" si="1997"/>
        <v>4.1334896724067857E-2</v>
      </c>
      <c r="O1008" s="23">
        <f t="shared" si="1998"/>
        <v>3.4716095415158174E-2</v>
      </c>
      <c r="P1008" s="40">
        <f t="shared" si="2069"/>
        <v>0.97630377937869395</v>
      </c>
      <c r="Q1008" s="40">
        <f t="shared" ref="Q1008" si="2092">MAX(0.25,SLOPE(M973:M1008,$I973:$I1008))</f>
        <v>0.6454110709636518</v>
      </c>
      <c r="R1008" s="40">
        <f t="shared" ref="R1008:S1008" si="2093">SLOPE(N973:N1008,$I973:$I1008)</f>
        <v>1.7805744091874991</v>
      </c>
      <c r="S1008" s="40">
        <f t="shared" si="2093"/>
        <v>1.5335404857054085</v>
      </c>
      <c r="T1008" s="29">
        <f t="shared" si="2006"/>
        <v>1.4171205149168736E-2</v>
      </c>
      <c r="U1008" s="43"/>
      <c r="V1008" s="23">
        <f>'Conservative Formula 2025'!M1008-J1008</f>
        <v>2.2314039670069164E-2</v>
      </c>
      <c r="W1008" s="23">
        <f>'Conservative Formula 2025'!N1008-J1008</f>
        <v>3.4217548610518497E-2</v>
      </c>
      <c r="X1008" s="40">
        <f t="shared" si="2072"/>
        <v>0.80003398256061597</v>
      </c>
      <c r="Y1008" s="40">
        <f t="shared" si="2073"/>
        <v>1.5298954602758985</v>
      </c>
      <c r="Z1008" s="29">
        <f t="shared" si="2003"/>
        <v>5.9133047721268948E-3</v>
      </c>
      <c r="AA1008" s="6"/>
    </row>
    <row r="1009" spans="1:27" x14ac:dyDescent="0.2">
      <c r="A1009" s="24">
        <v>41213</v>
      </c>
      <c r="B1009" s="4">
        <v>-1.2076431362195716E-2</v>
      </c>
      <c r="C1009" s="4">
        <v>-2.0998616362683964E-2</v>
      </c>
      <c r="D1009" s="4">
        <v>-3.1712144933901842E-2</v>
      </c>
      <c r="E1009" s="4">
        <v>-1.084510993687049E-2</v>
      </c>
      <c r="F1009" s="4">
        <v>-2.8271409695929006E-2</v>
      </c>
      <c r="G1009" s="4">
        <v>-1.9032140782434537E-3</v>
      </c>
      <c r="I1009" s="4">
        <v>-1.7600000000000001E-2</v>
      </c>
      <c r="J1009" s="4">
        <v>1E-4</v>
      </c>
      <c r="L1009" s="23">
        <f t="shared" si="1995"/>
        <v>-1.2176431362195716E-2</v>
      </c>
      <c r="M1009" s="23">
        <f t="shared" si="1996"/>
        <v>-1.0945109936870489E-2</v>
      </c>
      <c r="N1009" s="23">
        <f t="shared" si="1997"/>
        <v>-3.1812144933901845E-2</v>
      </c>
      <c r="O1009" s="23">
        <f t="shared" si="1998"/>
        <v>-2.0032140782434535E-3</v>
      </c>
      <c r="P1009" s="40">
        <f t="shared" si="2069"/>
        <v>0.96667289474453177</v>
      </c>
      <c r="Q1009" s="40">
        <f t="shared" ref="Q1009" si="2094">MAX(0.25,SLOPE(M974:M1009,$I974:$I1009))</f>
        <v>0.65291685818944845</v>
      </c>
      <c r="R1009" s="40">
        <f t="shared" ref="R1009:S1009" si="2095">SLOPE(N974:N1009,$I974:$I1009)</f>
        <v>1.7418525832080309</v>
      </c>
      <c r="S1009" s="40">
        <f t="shared" si="2095"/>
        <v>1.5148623762566327</v>
      </c>
      <c r="T1009" s="29">
        <f t="shared" si="2006"/>
        <v>-5.1289155787684927E-3</v>
      </c>
      <c r="U1009" s="43"/>
      <c r="V1009" s="23">
        <f>'Conservative Formula 2025'!M1009-J1009</f>
        <v>-5.6015200000007039E-3</v>
      </c>
      <c r="W1009" s="23">
        <f>'Conservative Formula 2025'!N1009-J1009</f>
        <v>-2.1507989898987511E-2</v>
      </c>
      <c r="X1009" s="40">
        <f t="shared" si="2072"/>
        <v>0.79896044452560611</v>
      </c>
      <c r="Y1009" s="40">
        <f t="shared" si="2073"/>
        <v>1.4951154088962391</v>
      </c>
      <c r="Z1009" s="29">
        <f t="shared" si="2003"/>
        <v>7.0568677210967696E-3</v>
      </c>
      <c r="AA1009" s="6"/>
    </row>
    <row r="1010" spans="1:27" x14ac:dyDescent="0.2">
      <c r="A1010" s="24">
        <v>41243</v>
      </c>
      <c r="B1010" s="4">
        <v>5.5837151443303146E-3</v>
      </c>
      <c r="C1010" s="4">
        <v>7.6811798190687952E-3</v>
      </c>
      <c r="D1010" s="4">
        <v>1.5960766439454543E-2</v>
      </c>
      <c r="E1010" s="4">
        <v>1.1611616836402217E-3</v>
      </c>
      <c r="F1010" s="4">
        <v>8.7008254351064185E-3</v>
      </c>
      <c r="G1010" s="4">
        <v>1.7440835108933017E-2</v>
      </c>
      <c r="I1010" s="4">
        <v>7.8000000000000005E-3</v>
      </c>
      <c r="J1010" s="4">
        <v>1E-4</v>
      </c>
      <c r="L1010" s="23">
        <f t="shared" si="1995"/>
        <v>5.4837151443303143E-3</v>
      </c>
      <c r="M1010" s="23">
        <f t="shared" si="1996"/>
        <v>1.0611616836402216E-3</v>
      </c>
      <c r="N1010" s="23">
        <f t="shared" si="1997"/>
        <v>1.5860766439454544E-2</v>
      </c>
      <c r="O1010" s="23">
        <f t="shared" si="1998"/>
        <v>1.7340835108933018E-2</v>
      </c>
      <c r="P1010" s="40">
        <f t="shared" si="2069"/>
        <v>0.98817173368621569</v>
      </c>
      <c r="Q1010" s="40">
        <f t="shared" ref="Q1010" si="2096">MAX(0.25,SLOPE(M975:M1010,$I975:$I1010))</f>
        <v>0.64143825991447645</v>
      </c>
      <c r="R1010" s="40">
        <f t="shared" ref="R1010:S1010" si="2097">SLOPE(N975:N1010,$I975:$I1010)</f>
        <v>1.7805114465039165</v>
      </c>
      <c r="S1010" s="40">
        <f t="shared" si="2097"/>
        <v>1.5188984010439779</v>
      </c>
      <c r="T1010" s="29">
        <f t="shared" si="2006"/>
        <v>-6.6273942371132821E-3</v>
      </c>
      <c r="U1010" s="43"/>
      <c r="V1010" s="23">
        <f>'Conservative Formula 2025'!M1010-J1010</f>
        <v>1.2422171545933825E-2</v>
      </c>
      <c r="W1010" s="23">
        <f>'Conservative Formula 2025'!N1010-J1010</f>
        <v>5.777458549542913E-3</v>
      </c>
      <c r="X1010" s="40">
        <f t="shared" si="2072"/>
        <v>0.79552905732173174</v>
      </c>
      <c r="Y1010" s="40">
        <f t="shared" si="2073"/>
        <v>1.5123701421535953</v>
      </c>
      <c r="Z1010" s="29">
        <f t="shared" si="2003"/>
        <v>1.1683695622477437E-2</v>
      </c>
      <c r="AA1010" s="6"/>
    </row>
    <row r="1011" spans="1:27" x14ac:dyDescent="0.2">
      <c r="A1011" s="24">
        <v>41274</v>
      </c>
      <c r="B1011" s="4">
        <v>2.7739318065424401E-2</v>
      </c>
      <c r="C1011" s="4">
        <v>4.0572903323934595E-2</v>
      </c>
      <c r="D1011" s="4">
        <v>4.4276437689108272E-2</v>
      </c>
      <c r="E1011" s="4">
        <v>-7.7936570598158283E-3</v>
      </c>
      <c r="F1011" s="4">
        <v>1.2556375370616601E-2</v>
      </c>
      <c r="G1011" s="4">
        <v>5.3216636496240977E-2</v>
      </c>
      <c r="I1011" s="4">
        <v>1.18E-2</v>
      </c>
      <c r="J1011" s="4">
        <v>1E-4</v>
      </c>
      <c r="L1011" s="23">
        <f t="shared" si="1995"/>
        <v>2.7639318065424402E-2</v>
      </c>
      <c r="M1011" s="23">
        <f t="shared" si="1996"/>
        <v>-7.8936570598158277E-3</v>
      </c>
      <c r="N1011" s="23">
        <f t="shared" si="1997"/>
        <v>4.4176437689108269E-2</v>
      </c>
      <c r="O1011" s="23">
        <f t="shared" si="1998"/>
        <v>5.3116636496240974E-2</v>
      </c>
      <c r="P1011" s="40">
        <f t="shared" si="2069"/>
        <v>0.97880214656018449</v>
      </c>
      <c r="Q1011" s="40">
        <f t="shared" ref="Q1011" si="2098">MAX(0.25,SLOPE(M976:M1011,$I976:$I1011))</f>
        <v>0.64290293504800122</v>
      </c>
      <c r="R1011" s="40">
        <f t="shared" ref="R1011:S1011" si="2099">SLOPE(N976:N1011,$I976:$I1011)</f>
        <v>1.7665998361235844</v>
      </c>
      <c r="S1011" s="40">
        <f t="shared" si="2099"/>
        <v>1.5225649032453348</v>
      </c>
      <c r="T1011" s="29">
        <f t="shared" si="2006"/>
        <v>-2.205881080648266E-2</v>
      </c>
      <c r="U1011" s="43"/>
      <c r="V1011" s="23">
        <f>'Conservative Formula 2025'!M1011-J1011</f>
        <v>5.2030402060001422E-3</v>
      </c>
      <c r="W1011" s="23">
        <f>'Conservative Formula 2025'!N1011-J1011</f>
        <v>6.3014313407555575E-2</v>
      </c>
      <c r="X1011" s="40">
        <f t="shared" si="2072"/>
        <v>0.79205390484578331</v>
      </c>
      <c r="Y1011" s="40">
        <f t="shared" si="2073"/>
        <v>1.5063531504581842</v>
      </c>
      <c r="Z1011" s="29">
        <f t="shared" si="2003"/>
        <v>-3.5125581077982873E-2</v>
      </c>
      <c r="AA1011" s="6"/>
    </row>
    <row r="1012" spans="1:27" x14ac:dyDescent="0.2">
      <c r="A1012" s="24">
        <v>41305</v>
      </c>
      <c r="B1012" s="4">
        <v>5.3069157256481203E-2</v>
      </c>
      <c r="C1012" s="4">
        <v>6.3988890053036096E-2</v>
      </c>
      <c r="D1012" s="4">
        <v>7.0910671570482808E-2</v>
      </c>
      <c r="E1012" s="4">
        <v>5.6080917091835492E-2</v>
      </c>
      <c r="F1012" s="4">
        <v>4.4339175356044702E-2</v>
      </c>
      <c r="G1012" s="4">
        <v>7.8318911883708209E-2</v>
      </c>
      <c r="I1012" s="4">
        <v>5.57E-2</v>
      </c>
      <c r="J1012" s="4">
        <v>0</v>
      </c>
      <c r="L1012" s="23">
        <f t="shared" si="1995"/>
        <v>5.3069157256481203E-2</v>
      </c>
      <c r="M1012" s="23">
        <f t="shared" si="1996"/>
        <v>5.6080917091835492E-2</v>
      </c>
      <c r="N1012" s="23">
        <f t="shared" si="1997"/>
        <v>7.0910671570482808E-2</v>
      </c>
      <c r="O1012" s="23">
        <f t="shared" si="1998"/>
        <v>7.8318911883708209E-2</v>
      </c>
      <c r="P1012" s="40">
        <f t="shared" si="2069"/>
        <v>0.97789616746183328</v>
      </c>
      <c r="Q1012" s="40">
        <f t="shared" ref="Q1012" si="2100">MAX(0.25,SLOPE(M977:M1012,$I977:$I1012))</f>
        <v>0.645394525881957</v>
      </c>
      <c r="R1012" s="40">
        <f t="shared" ref="R1012:S1012" si="2101">SLOPE(N977:N1012,$I977:$I1012)</f>
        <v>1.7726486098729726</v>
      </c>
      <c r="S1012" s="40">
        <f t="shared" si="2101"/>
        <v>1.53655767406832</v>
      </c>
      <c r="T1012" s="29">
        <f t="shared" si="2006"/>
        <v>2.4935403176325192E-2</v>
      </c>
      <c r="U1012" s="43"/>
      <c r="V1012" s="23">
        <f>'Conservative Formula 2025'!M1012-J1012</f>
        <v>5.7283839999998865E-2</v>
      </c>
      <c r="W1012" s="23">
        <f>'Conservative Formula 2025'!N1012-J1012</f>
        <v>6.8407222222224506E-2</v>
      </c>
      <c r="X1012" s="40">
        <f t="shared" si="2072"/>
        <v>0.78711209479065325</v>
      </c>
      <c r="Y1012" s="40">
        <f t="shared" si="2073"/>
        <v>1.5277711429218697</v>
      </c>
      <c r="Z1012" s="29">
        <f t="shared" si="2003"/>
        <v>2.6910685075063556E-2</v>
      </c>
      <c r="AA1012" s="6"/>
    </row>
    <row r="1013" spans="1:27" x14ac:dyDescent="0.2">
      <c r="A1013" s="24">
        <v>41333</v>
      </c>
      <c r="B1013" s="4">
        <v>1.6707255881018401E-2</v>
      </c>
      <c r="C1013" s="4">
        <v>1.4539553685254614E-2</v>
      </c>
      <c r="D1013" s="4">
        <v>-6.1850393471336584E-3</v>
      </c>
      <c r="E1013" s="4">
        <v>2.3072470241064735E-2</v>
      </c>
      <c r="F1013" s="4">
        <v>1.0256025326472518E-2</v>
      </c>
      <c r="G1013" s="4">
        <v>-7.9767824625419648E-3</v>
      </c>
      <c r="I1013" s="4">
        <v>1.29E-2</v>
      </c>
      <c r="J1013" s="4">
        <v>0</v>
      </c>
      <c r="L1013" s="23">
        <f t="shared" si="1995"/>
        <v>1.6707255881018401E-2</v>
      </c>
      <c r="M1013" s="23">
        <f t="shared" si="1996"/>
        <v>2.3072470241064735E-2</v>
      </c>
      <c r="N1013" s="23">
        <f t="shared" si="1997"/>
        <v>-6.1850393471336584E-3</v>
      </c>
      <c r="O1013" s="23">
        <f t="shared" si="1998"/>
        <v>-7.9767824625419648E-3</v>
      </c>
      <c r="P1013" s="40">
        <f t="shared" si="2069"/>
        <v>0.97692354327295838</v>
      </c>
      <c r="Q1013" s="40">
        <f t="shared" ref="Q1013" si="2102">MAX(0.25,SLOPE(M978:M1013,$I978:$I1013))</f>
        <v>0.64642539290500589</v>
      </c>
      <c r="R1013" s="40">
        <f t="shared" ref="R1013:S1013" si="2103">SLOPE(N978:N1013,$I978:$I1013)</f>
        <v>1.7669084523526735</v>
      </c>
      <c r="S1013" s="40">
        <f t="shared" si="2103"/>
        <v>1.5338119851940313</v>
      </c>
      <c r="T1013" s="29">
        <f t="shared" si="2006"/>
        <v>3.0757393419292407E-2</v>
      </c>
      <c r="U1013" s="43"/>
      <c r="V1013" s="23">
        <f>'Conservative Formula 2025'!M1013-J1013</f>
        <v>2.4866899903777107E-2</v>
      </c>
      <c r="W1013" s="23">
        <f>'Conservative Formula 2025'!N1013-J1013</f>
        <v>-1.1352842618694514E-2</v>
      </c>
      <c r="X1013" s="40">
        <f t="shared" si="2072"/>
        <v>0.7821157021849181</v>
      </c>
      <c r="Y1013" s="40">
        <f t="shared" si="2073"/>
        <v>1.5292064578966953</v>
      </c>
      <c r="Z1013" s="29">
        <f t="shared" si="2003"/>
        <v>3.902356136449843E-2</v>
      </c>
      <c r="AA1013" s="6"/>
    </row>
    <row r="1014" spans="1:27" x14ac:dyDescent="0.2">
      <c r="A1014" s="24">
        <v>41362</v>
      </c>
      <c r="B1014" s="4">
        <v>4.2997511837192359E-2</v>
      </c>
      <c r="C1014" s="4">
        <v>4.9861702209173187E-2</v>
      </c>
      <c r="D1014" s="4">
        <v>5.0972670796424424E-2</v>
      </c>
      <c r="E1014" s="4">
        <v>4.5043563154771427E-2</v>
      </c>
      <c r="F1014" s="4">
        <v>3.27444415732836E-2</v>
      </c>
      <c r="G1014" s="4">
        <v>3.9939643752809895E-2</v>
      </c>
      <c r="I1014" s="4">
        <v>4.0300000000000002E-2</v>
      </c>
      <c r="J1014" s="4">
        <v>0</v>
      </c>
      <c r="L1014" s="23">
        <f t="shared" si="1995"/>
        <v>4.2997511837192359E-2</v>
      </c>
      <c r="M1014" s="23">
        <f t="shared" si="1996"/>
        <v>4.5043563154771427E-2</v>
      </c>
      <c r="N1014" s="23">
        <f t="shared" si="1997"/>
        <v>5.0972670796424424E-2</v>
      </c>
      <c r="O1014" s="23">
        <f t="shared" si="1998"/>
        <v>3.9939643752809895E-2</v>
      </c>
      <c r="P1014" s="40">
        <f t="shared" si="2069"/>
        <v>0.97607047155952564</v>
      </c>
      <c r="Q1014" s="40">
        <f t="shared" ref="Q1014" si="2104">MAX(0.25,SLOPE(M979:M1014,$I979:$I1014))</f>
        <v>0.65753594130643112</v>
      </c>
      <c r="R1014" s="40">
        <f t="shared" ref="R1014:S1014" si="2105">SLOPE(N979:N1014,$I979:$I1014)</f>
        <v>1.7599041415887406</v>
      </c>
      <c r="S1014" s="40">
        <f t="shared" si="2105"/>
        <v>1.5236235097609154</v>
      </c>
      <c r="T1014" s="29">
        <f t="shared" si="2006"/>
        <v>2.9403100382158188E-2</v>
      </c>
      <c r="U1014" s="43"/>
      <c r="V1014" s="23">
        <f>'Conservative Formula 2025'!M1014-J1014</f>
        <v>5.9716626505360138E-2</v>
      </c>
      <c r="W1014" s="23">
        <f>'Conservative Formula 2025'!N1014-J1014</f>
        <v>4.5241358721010316E-2</v>
      </c>
      <c r="X1014" s="40">
        <f t="shared" si="2072"/>
        <v>0.78373590674720572</v>
      </c>
      <c r="Y1014" s="40">
        <f t="shared" si="2073"/>
        <v>1.5262343472690778</v>
      </c>
      <c r="Z1014" s="29">
        <f t="shared" si="2003"/>
        <v>4.6767815780378308E-2</v>
      </c>
      <c r="AA1014" s="6"/>
    </row>
    <row r="1015" spans="1:27" x14ac:dyDescent="0.2">
      <c r="A1015" s="24">
        <v>41394</v>
      </c>
      <c r="B1015" s="4">
        <v>-9.1337951523340344E-3</v>
      </c>
      <c r="C1015" s="4">
        <v>-9.2553572924900518E-3</v>
      </c>
      <c r="D1015" s="4">
        <v>6.4122716541537006E-3</v>
      </c>
      <c r="E1015" s="4">
        <v>2.311289510276171E-2</v>
      </c>
      <c r="F1015" s="4">
        <v>1.5793490311953651E-2</v>
      </c>
      <c r="G1015" s="4">
        <v>4.5990135358024986E-3</v>
      </c>
      <c r="I1015" s="4">
        <v>1.55E-2</v>
      </c>
      <c r="J1015" s="4">
        <v>0</v>
      </c>
      <c r="L1015" s="23">
        <f t="shared" si="1995"/>
        <v>-9.1337951523340344E-3</v>
      </c>
      <c r="M1015" s="23">
        <f t="shared" si="1996"/>
        <v>2.311289510276171E-2</v>
      </c>
      <c r="N1015" s="23">
        <f t="shared" si="1997"/>
        <v>6.4122716541537006E-3</v>
      </c>
      <c r="O1015" s="23">
        <f t="shared" si="1998"/>
        <v>4.5990135358024986E-3</v>
      </c>
      <c r="P1015" s="40">
        <f t="shared" si="2069"/>
        <v>0.97077376085572253</v>
      </c>
      <c r="Q1015" s="40">
        <f t="shared" ref="Q1015" si="2106">MAX(0.25,SLOPE(M980:M1015,$I980:$I1015))</f>
        <v>0.65946374527471185</v>
      </c>
      <c r="R1015" s="40">
        <f t="shared" ref="R1015:S1015" si="2107">SLOPE(N980:N1015,$I980:$I1015)</f>
        <v>1.7477850016052237</v>
      </c>
      <c r="S1015" s="40">
        <f t="shared" si="2107"/>
        <v>1.5207335934904886</v>
      </c>
      <c r="T1015" s="29">
        <f t="shared" si="2006"/>
        <v>9.5655219930405253E-3</v>
      </c>
      <c r="U1015" s="43"/>
      <c r="V1015" s="23">
        <f>'Conservative Formula 2025'!M1015-J1015</f>
        <v>1.4078899999999228E-2</v>
      </c>
      <c r="W1015" s="23">
        <f>'Conservative Formula 2025'!N1015-J1015</f>
        <v>-6.18276000000062E-3</v>
      </c>
      <c r="X1015" s="40">
        <f t="shared" si="2072"/>
        <v>0.78244903930220056</v>
      </c>
      <c r="Y1015" s="40">
        <f t="shared" si="2073"/>
        <v>1.5215869537916749</v>
      </c>
      <c r="Z1015" s="29">
        <f t="shared" si="2003"/>
        <v>2.2014821742953668E-2</v>
      </c>
      <c r="AA1015" s="6"/>
    </row>
    <row r="1016" spans="1:27" x14ac:dyDescent="0.2">
      <c r="A1016" s="24">
        <v>41425</v>
      </c>
      <c r="B1016" s="4">
        <v>3.7997913229433022E-2</v>
      </c>
      <c r="C1016" s="4">
        <v>5.9018413414234638E-2</v>
      </c>
      <c r="D1016" s="4">
        <v>7.0458778163906333E-2</v>
      </c>
      <c r="E1016" s="4">
        <v>-2.7608703921776501E-3</v>
      </c>
      <c r="F1016" s="4">
        <v>4.3449518621261785E-2</v>
      </c>
      <c r="G1016" s="4">
        <v>5.8580236950451781E-2</v>
      </c>
      <c r="I1016" s="4">
        <v>2.7999999999999997E-2</v>
      </c>
      <c r="J1016" s="4">
        <v>0</v>
      </c>
      <c r="L1016" s="23">
        <f t="shared" si="1995"/>
        <v>3.7997913229433022E-2</v>
      </c>
      <c r="M1016" s="23">
        <f t="shared" si="1996"/>
        <v>-2.7608703921776501E-3</v>
      </c>
      <c r="N1016" s="23">
        <f t="shared" si="1997"/>
        <v>7.0458778163906333E-2</v>
      </c>
      <c r="O1016" s="23">
        <f t="shared" si="1998"/>
        <v>5.8580236950451781E-2</v>
      </c>
      <c r="P1016" s="40">
        <f t="shared" si="2069"/>
        <v>0.99351806373627305</v>
      </c>
      <c r="Q1016" s="40">
        <f t="shared" ref="Q1016" si="2108">MAX(0.25,SLOPE(M981:M1016,$I981:$I1016))</f>
        <v>0.61853870676908407</v>
      </c>
      <c r="R1016" s="40">
        <f t="shared" ref="R1016:S1016" si="2109">SLOPE(N981:N1016,$I981:$I1016)</f>
        <v>1.8116803090744344</v>
      </c>
      <c r="S1016" s="40">
        <f t="shared" si="2109"/>
        <v>1.5653855367695373</v>
      </c>
      <c r="T1016" s="29">
        <f t="shared" si="2006"/>
        <v>-2.1939438717312128E-2</v>
      </c>
      <c r="U1016" s="43"/>
      <c r="V1016" s="23">
        <f>'Conservative Formula 2025'!M1016-J1016</f>
        <v>1.5156674650956159E-2</v>
      </c>
      <c r="W1016" s="23">
        <f>'Conservative Formula 2025'!N1016-J1016</f>
        <v>4.6248363182288532E-2</v>
      </c>
      <c r="X1016" s="40">
        <f t="shared" si="2072"/>
        <v>0.77529283355147816</v>
      </c>
      <c r="Y1016" s="40">
        <f t="shared" si="2073"/>
        <v>1.5681755830179396</v>
      </c>
      <c r="Z1016" s="29">
        <f t="shared" si="2003"/>
        <v>-1.1024007253045261E-2</v>
      </c>
      <c r="AA1016" s="6"/>
    </row>
    <row r="1017" spans="1:27" x14ac:dyDescent="0.2">
      <c r="A1017" s="24">
        <v>41453</v>
      </c>
      <c r="B1017" s="4">
        <v>9.2250851214858987E-3</v>
      </c>
      <c r="C1017" s="4">
        <v>-2.7174867790112911E-3</v>
      </c>
      <c r="D1017" s="4">
        <v>-1.6460903776121527E-2</v>
      </c>
      <c r="E1017" s="4">
        <v>-7.2262461007832623E-4</v>
      </c>
      <c r="F1017" s="4">
        <v>-1.9789755563601963E-2</v>
      </c>
      <c r="G1017" s="4">
        <v>-3.1633664319581145E-2</v>
      </c>
      <c r="I1017" s="4">
        <v>-1.2E-2</v>
      </c>
      <c r="J1017" s="4">
        <v>0</v>
      </c>
      <c r="L1017" s="23">
        <f t="shared" si="1995"/>
        <v>9.2250851214858987E-3</v>
      </c>
      <c r="M1017" s="23">
        <f t="shared" si="1996"/>
        <v>-7.2262461007832623E-4</v>
      </c>
      <c r="N1017" s="23">
        <f t="shared" si="1997"/>
        <v>-1.6460903776121527E-2</v>
      </c>
      <c r="O1017" s="23">
        <f t="shared" si="1998"/>
        <v>-3.1633664319581145E-2</v>
      </c>
      <c r="P1017" s="40">
        <f t="shared" si="2069"/>
        <v>0.99262560149933921</v>
      </c>
      <c r="Q1017" s="40">
        <f t="shared" ref="Q1017" si="2110">MAX(0.25,SLOPE(M982:M1017,$I982:$I1017))</f>
        <v>0.61723275925905241</v>
      </c>
      <c r="R1017" s="40">
        <f t="shared" ref="R1017:S1017" si="2111">SLOPE(N982:N1017,$I982:$I1017)</f>
        <v>1.7767273668734096</v>
      </c>
      <c r="S1017" s="40">
        <f t="shared" si="2111"/>
        <v>1.5675275712652927</v>
      </c>
      <c r="T1017" s="29">
        <f t="shared" si="2006"/>
        <v>1.8705603665583527E-2</v>
      </c>
      <c r="U1017" s="43"/>
      <c r="V1017" s="23">
        <f>'Conservative Formula 2025'!M1017-J1017</f>
        <v>-1.1236143642985197E-2</v>
      </c>
      <c r="W1017" s="23">
        <f>'Conservative Formula 2025'!N1017-J1017</f>
        <v>-2.4795406824226207E-2</v>
      </c>
      <c r="X1017" s="40">
        <f t="shared" si="2072"/>
        <v>0.77179433890801985</v>
      </c>
      <c r="Y1017" s="40">
        <f t="shared" si="2073"/>
        <v>1.584482352849041</v>
      </c>
      <c r="Z1017" s="29">
        <f t="shared" si="2003"/>
        <v>1.3188528686741748E-3</v>
      </c>
      <c r="AA1017" s="6"/>
    </row>
    <row r="1018" spans="1:27" x14ac:dyDescent="0.2">
      <c r="A1018" s="24">
        <v>41486</v>
      </c>
      <c r="B1018" s="4">
        <v>6.8231011942777808E-2</v>
      </c>
      <c r="C1018" s="4">
        <v>7.4644769010269396E-2</v>
      </c>
      <c r="D1018" s="4">
        <v>9.0453312311214118E-2</v>
      </c>
      <c r="E1018" s="4">
        <v>4.2468969863747708E-2</v>
      </c>
      <c r="F1018" s="4">
        <v>5.9653044575227465E-2</v>
      </c>
      <c r="G1018" s="4">
        <v>7.039327308681842E-2</v>
      </c>
      <c r="I1018" s="4">
        <v>5.6500000000000002E-2</v>
      </c>
      <c r="J1018" s="4">
        <v>0</v>
      </c>
      <c r="L1018" s="23">
        <f t="shared" si="1995"/>
        <v>6.8231011942777808E-2</v>
      </c>
      <c r="M1018" s="23">
        <f t="shared" si="1996"/>
        <v>4.2468969863747708E-2</v>
      </c>
      <c r="N1018" s="23">
        <f t="shared" si="1997"/>
        <v>9.0453312311214118E-2</v>
      </c>
      <c r="O1018" s="23">
        <f t="shared" si="1998"/>
        <v>7.039327308681842E-2</v>
      </c>
      <c r="P1018" s="40">
        <f t="shared" si="2069"/>
        <v>1</v>
      </c>
      <c r="Q1018" s="40">
        <f t="shared" ref="Q1018" si="2112">MAX(0.25,SLOPE(M983:M1018,$I983:$I1018))</f>
        <v>0.61528344590772621</v>
      </c>
      <c r="R1018" s="40">
        <f t="shared" ref="R1018:S1018" si="2113">SLOPE(N983:N1018,$I983:$I1018)</f>
        <v>1.7900413897323504</v>
      </c>
      <c r="S1018" s="40">
        <f t="shared" si="2113"/>
        <v>1.5682552852058957</v>
      </c>
      <c r="T1018" s="29">
        <f t="shared" si="2006"/>
        <v>2.0863040946562245E-2</v>
      </c>
      <c r="U1018" s="43"/>
      <c r="V1018" s="23">
        <f>'Conservative Formula 2025'!M1018-J1018</f>
        <v>7.4997129999998968E-2</v>
      </c>
      <c r="W1018" s="23">
        <f>'Conservative Formula 2025'!N1018-J1018</f>
        <v>7.1213429999999356E-2</v>
      </c>
      <c r="X1018" s="40">
        <f t="shared" si="2072"/>
        <v>0.79070057390656379</v>
      </c>
      <c r="Y1018" s="40">
        <f t="shared" si="2073"/>
        <v>1.5895075960053484</v>
      </c>
      <c r="Z1018" s="29">
        <f t="shared" si="2003"/>
        <v>5.2228140978088644E-2</v>
      </c>
      <c r="AA1018" s="6"/>
    </row>
    <row r="1019" spans="1:27" x14ac:dyDescent="0.2">
      <c r="A1019" s="24">
        <v>41516</v>
      </c>
      <c r="B1019" s="4">
        <v>-3.6899561576216433E-2</v>
      </c>
      <c r="C1019" s="4">
        <v>-2.7324870912032506E-2</v>
      </c>
      <c r="D1019" s="4">
        <v>-3.348997217942018E-2</v>
      </c>
      <c r="E1019" s="4">
        <v>-3.959879627500329E-2</v>
      </c>
      <c r="F1019" s="4">
        <v>-1.9772988641743039E-2</v>
      </c>
      <c r="G1019" s="4">
        <v>-1.4193455036101699E-2</v>
      </c>
      <c r="I1019" s="4">
        <v>-2.7099999999999999E-2</v>
      </c>
      <c r="J1019" s="4">
        <v>0</v>
      </c>
      <c r="L1019" s="23">
        <f t="shared" si="1995"/>
        <v>-3.6899561576216433E-2</v>
      </c>
      <c r="M1019" s="23">
        <f t="shared" si="1996"/>
        <v>-3.959879627500329E-2</v>
      </c>
      <c r="N1019" s="23">
        <f t="shared" si="1997"/>
        <v>-3.348997217942018E-2</v>
      </c>
      <c r="O1019" s="23">
        <f t="shared" si="1998"/>
        <v>-1.4193455036101699E-2</v>
      </c>
      <c r="P1019" s="40">
        <f t="shared" si="2069"/>
        <v>1</v>
      </c>
      <c r="Q1019" s="40">
        <f t="shared" ref="Q1019" si="2114">MAX(0.25,SLOPE(M984:M1019,$I984:$I1019))</f>
        <v>0.63861283367903787</v>
      </c>
      <c r="R1019" s="40">
        <f t="shared" ref="R1019:S1019" si="2115">SLOPE(N984:N1019,$I984:$I1019)</f>
        <v>1.7737081867638029</v>
      </c>
      <c r="S1019" s="40">
        <f t="shared" si="2115"/>
        <v>1.5477675596500506</v>
      </c>
      <c r="T1019" s="29">
        <f t="shared" si="2006"/>
        <v>-3.6749331092451126E-2</v>
      </c>
      <c r="U1019" s="43"/>
      <c r="V1019" s="23">
        <f>'Conservative Formula 2025'!M1019-J1019</f>
        <v>-3.2745718948124058E-2</v>
      </c>
      <c r="W1019" s="23">
        <f>'Conservative Formula 2025'!N1019-J1019</f>
        <v>-8.8792953541670938E-3</v>
      </c>
      <c r="X1019" s="40">
        <f t="shared" si="2072"/>
        <v>0.79992344522025194</v>
      </c>
      <c r="Y1019" s="40">
        <f t="shared" si="2073"/>
        <v>1.576238604294935</v>
      </c>
      <c r="Z1019" s="29">
        <f t="shared" si="2003"/>
        <v>-3.5827359048165308E-2</v>
      </c>
      <c r="AA1019" s="6"/>
    </row>
    <row r="1020" spans="1:27" x14ac:dyDescent="0.2">
      <c r="A1020" s="24">
        <v>41547</v>
      </c>
      <c r="B1020" s="4">
        <v>6.0587172058638172E-2</v>
      </c>
      <c r="C1020" s="4">
        <v>6.2133430579339732E-2</v>
      </c>
      <c r="D1020" s="4">
        <v>6.5079598469669042E-2</v>
      </c>
      <c r="E1020" s="4">
        <v>2.1167543730507665E-2</v>
      </c>
      <c r="F1020" s="4">
        <v>4.4642993654449237E-2</v>
      </c>
      <c r="G1020" s="4">
        <v>4.9800905610348334E-2</v>
      </c>
      <c r="I1020" s="4">
        <v>3.7699999999999997E-2</v>
      </c>
      <c r="J1020" s="4">
        <v>0</v>
      </c>
      <c r="L1020" s="23">
        <f t="shared" si="1995"/>
        <v>6.0587172058638172E-2</v>
      </c>
      <c r="M1020" s="23">
        <f t="shared" si="1996"/>
        <v>2.1167543730507665E-2</v>
      </c>
      <c r="N1020" s="23">
        <f t="shared" si="1997"/>
        <v>6.5079598469669042E-2</v>
      </c>
      <c r="O1020" s="23">
        <f t="shared" si="1998"/>
        <v>4.9800905610348334E-2</v>
      </c>
      <c r="P1020" s="40">
        <f t="shared" si="2069"/>
        <v>1</v>
      </c>
      <c r="Q1020" s="40">
        <f t="shared" ref="Q1020" si="2116">MAX(0.25,SLOPE(M985:M1020,$I985:$I1020))</f>
        <v>0.62471477131071385</v>
      </c>
      <c r="R1020" s="40">
        <f t="shared" ref="R1020:S1020" si="2117">SLOPE(N985:N1020,$I985:$I1020)</f>
        <v>1.7777933124174763</v>
      </c>
      <c r="S1020" s="40">
        <f t="shared" si="2117"/>
        <v>1.5932420040820949</v>
      </c>
      <c r="T1020" s="29">
        <f t="shared" si="2006"/>
        <v>1.2433038409733463E-2</v>
      </c>
      <c r="U1020" s="43"/>
      <c r="V1020" s="23">
        <f>'Conservative Formula 2025'!M1020-J1020</f>
        <v>4.6228696997366425E-2</v>
      </c>
      <c r="W1020" s="23">
        <f>'Conservative Formula 2025'!N1020-J1020</f>
        <v>5.6217675189128569E-2</v>
      </c>
      <c r="X1020" s="40">
        <f t="shared" si="2072"/>
        <v>0.78693419683024579</v>
      </c>
      <c r="Y1020" s="40">
        <f t="shared" si="2073"/>
        <v>1.6214465548779327</v>
      </c>
      <c r="Z1020" s="29">
        <f t="shared" si="2003"/>
        <v>2.2125687549493886E-2</v>
      </c>
      <c r="AA1020" s="6"/>
    </row>
    <row r="1021" spans="1:27" x14ac:dyDescent="0.2">
      <c r="A1021" s="24">
        <v>41578</v>
      </c>
      <c r="B1021" s="4">
        <v>3.9530285494884243E-2</v>
      </c>
      <c r="C1021" s="4">
        <v>3.4590545978000042E-2</v>
      </c>
      <c r="D1021" s="4">
        <v>1.0211078857096378E-3</v>
      </c>
      <c r="E1021" s="4">
        <v>4.2376144255778181E-2</v>
      </c>
      <c r="F1021" s="4">
        <v>5.0737952818935561E-2</v>
      </c>
      <c r="G1021" s="4">
        <v>2.8920562485841517E-2</v>
      </c>
      <c r="I1021" s="4">
        <v>4.1799999999999997E-2</v>
      </c>
      <c r="J1021" s="4">
        <v>0</v>
      </c>
      <c r="L1021" s="23">
        <f t="shared" si="1995"/>
        <v>3.9530285494884243E-2</v>
      </c>
      <c r="M1021" s="23">
        <f t="shared" si="1996"/>
        <v>4.2376144255778181E-2</v>
      </c>
      <c r="N1021" s="23">
        <f t="shared" si="1997"/>
        <v>1.0211078857096378E-3</v>
      </c>
      <c r="O1021" s="23">
        <f t="shared" si="1998"/>
        <v>2.8920562485841517E-2</v>
      </c>
      <c r="P1021" s="40">
        <f t="shared" si="2069"/>
        <v>1</v>
      </c>
      <c r="Q1021" s="40">
        <f t="shared" ref="Q1021" si="2118">MAX(0.25,SLOPE(M986:M1021,$I986:$I1021))</f>
        <v>0.63224364720765502</v>
      </c>
      <c r="R1021" s="40">
        <f t="shared" ref="R1021:S1021" si="2119">SLOPE(N986:N1021,$I986:$I1021)</f>
        <v>1.7549556104850994</v>
      </c>
      <c r="S1021" s="40">
        <f t="shared" si="2119"/>
        <v>1.5836959894764402</v>
      </c>
      <c r="T1021" s="29">
        <f t="shared" si="2006"/>
        <v>4.4318341801074898E-2</v>
      </c>
      <c r="U1021" s="43"/>
      <c r="V1021" s="23">
        <f>'Conservative Formula 2025'!M1021-J1021</f>
        <v>4.450038999999939E-2</v>
      </c>
      <c r="W1021" s="23">
        <f>'Conservative Formula 2025'!N1021-J1021</f>
        <v>6.8909090909110571E-3</v>
      </c>
      <c r="X1021" s="40">
        <f t="shared" si="2072"/>
        <v>0.79085793385239256</v>
      </c>
      <c r="Y1021" s="40">
        <f t="shared" si="2073"/>
        <v>1.6056179226743081</v>
      </c>
      <c r="Z1021" s="29">
        <f t="shared" si="2003"/>
        <v>5.2299208383404579E-2</v>
      </c>
      <c r="AA1021" s="6"/>
    </row>
    <row r="1022" spans="1:27" x14ac:dyDescent="0.2">
      <c r="A1022" s="24">
        <v>41607</v>
      </c>
      <c r="B1022" s="4">
        <v>4.8183326522295511E-2</v>
      </c>
      <c r="C1022" s="4">
        <v>5.0351516114008676E-2</v>
      </c>
      <c r="D1022" s="4">
        <v>4.8647774438423275E-2</v>
      </c>
      <c r="E1022" s="4">
        <v>2.6574969695831951E-2</v>
      </c>
      <c r="F1022" s="4">
        <v>3.6011792982640234E-2</v>
      </c>
      <c r="G1022" s="4">
        <v>2.8372277673073043E-2</v>
      </c>
      <c r="I1022" s="4">
        <v>3.1300000000000001E-2</v>
      </c>
      <c r="J1022" s="4">
        <v>0</v>
      </c>
      <c r="L1022" s="23">
        <f t="shared" si="1995"/>
        <v>4.8183326522295511E-2</v>
      </c>
      <c r="M1022" s="23">
        <f t="shared" si="1996"/>
        <v>2.6574969695831951E-2</v>
      </c>
      <c r="N1022" s="23">
        <f t="shared" si="1997"/>
        <v>4.8647774438423275E-2</v>
      </c>
      <c r="O1022" s="23">
        <f t="shared" si="1998"/>
        <v>2.8372277673073043E-2</v>
      </c>
      <c r="P1022" s="40">
        <f t="shared" si="2069"/>
        <v>1</v>
      </c>
      <c r="Q1022" s="40">
        <f t="shared" ref="Q1022" si="2120">MAX(0.25,SLOPE(M987:M1022,$I987:$I1022))</f>
        <v>0.63009008776760056</v>
      </c>
      <c r="R1022" s="40">
        <f t="shared" ref="R1022:S1022" si="2121">SLOPE(N987:N1022,$I987:$I1022)</f>
        <v>1.7633404643687183</v>
      </c>
      <c r="S1022" s="40">
        <f t="shared" si="2121"/>
        <v>1.5845144189440876</v>
      </c>
      <c r="T1022" s="29">
        <f t="shared" si="2006"/>
        <v>2.2290332116814207E-2</v>
      </c>
      <c r="U1022" s="43"/>
      <c r="V1022" s="23">
        <f>'Conservative Formula 2025'!M1022-J1022</f>
        <v>3.5454370290134873E-2</v>
      </c>
      <c r="W1022" s="23">
        <f>'Conservative Formula 2025'!N1022-J1022</f>
        <v>1.4579740943739816E-2</v>
      </c>
      <c r="X1022" s="40">
        <f t="shared" si="2072"/>
        <v>0.79196431533187939</v>
      </c>
      <c r="Y1022" s="40">
        <f t="shared" si="2073"/>
        <v>1.6004352301873879</v>
      </c>
      <c r="Z1022" s="29">
        <f t="shared" si="2003"/>
        <v>3.5749809634221474E-2</v>
      </c>
      <c r="AA1022" s="6"/>
    </row>
    <row r="1023" spans="1:27" x14ac:dyDescent="0.2">
      <c r="A1023" s="24">
        <v>41639</v>
      </c>
      <c r="B1023" s="4">
        <v>1.6986824502847941E-2</v>
      </c>
      <c r="C1023" s="4">
        <v>2.0415871290302423E-2</v>
      </c>
      <c r="D1023" s="4">
        <v>3.2960839007848408E-2</v>
      </c>
      <c r="E1023" s="4">
        <v>1.6621575936858646E-2</v>
      </c>
      <c r="F1023" s="4">
        <v>3.7138871916485128E-2</v>
      </c>
      <c r="G1023" s="4">
        <v>2.6574297844587758E-2</v>
      </c>
      <c r="I1023" s="4">
        <v>2.81E-2</v>
      </c>
      <c r="J1023" s="4">
        <v>0</v>
      </c>
      <c r="L1023" s="23">
        <f t="shared" si="1995"/>
        <v>1.6986824502847941E-2</v>
      </c>
      <c r="M1023" s="23">
        <f t="shared" si="1996"/>
        <v>1.6621575936858646E-2</v>
      </c>
      <c r="N1023" s="23">
        <f t="shared" si="1997"/>
        <v>3.2960839007848408E-2</v>
      </c>
      <c r="O1023" s="23">
        <f t="shared" si="1998"/>
        <v>2.6574297844587758E-2</v>
      </c>
      <c r="P1023" s="40">
        <f t="shared" si="2069"/>
        <v>1</v>
      </c>
      <c r="Q1023" s="40">
        <f t="shared" ref="Q1023" si="2122">MAX(0.25,SLOPE(M988:M1023,$I988:$I1023))</f>
        <v>0.62361477014896671</v>
      </c>
      <c r="R1023" s="40">
        <f t="shared" ref="R1023:S1023" si="2123">SLOPE(N988:N1023,$I988:$I1023)</f>
        <v>1.7657479815077117</v>
      </c>
      <c r="S1023" s="40">
        <f t="shared" si="2123"/>
        <v>1.5762558326232321</v>
      </c>
      <c r="T1023" s="29">
        <f t="shared" si="2006"/>
        <v>3.9514889691476957E-3</v>
      </c>
      <c r="U1023" s="43"/>
      <c r="V1023" s="23">
        <f>'Conservative Formula 2025'!M1023-J1023</f>
        <v>2.0901483304964996E-2</v>
      </c>
      <c r="W1023" s="23">
        <f>'Conservative Formula 2025'!N1023-J1023</f>
        <v>2.8724885180683168E-2</v>
      </c>
      <c r="X1023" s="40">
        <f t="shared" si="2072"/>
        <v>0.80987954124525896</v>
      </c>
      <c r="Y1023" s="40">
        <f t="shared" si="2073"/>
        <v>1.5748663557511642</v>
      </c>
      <c r="Z1023" s="29">
        <f t="shared" si="2003"/>
        <v>8.443779878180336E-3</v>
      </c>
      <c r="AA1023" s="6"/>
    </row>
    <row r="1024" spans="1:27" x14ac:dyDescent="0.2">
      <c r="A1024" s="24">
        <v>41670</v>
      </c>
      <c r="B1024" s="4">
        <v>-4.28053323191111E-2</v>
      </c>
      <c r="C1024" s="4">
        <v>-4.0425302949370745E-2</v>
      </c>
      <c r="D1024" s="4">
        <v>-1.2654773285653786E-2</v>
      </c>
      <c r="E1024" s="4">
        <v>-3.6191972834162311E-2</v>
      </c>
      <c r="F1024" s="4">
        <v>-4.0374447733041774E-2</v>
      </c>
      <c r="G1024" s="4">
        <v>-2.0538654989894711E-2</v>
      </c>
      <c r="I1024" s="4">
        <v>-3.32E-2</v>
      </c>
      <c r="J1024" s="4">
        <v>0</v>
      </c>
      <c r="L1024" s="23">
        <f t="shared" si="1995"/>
        <v>-4.28053323191111E-2</v>
      </c>
      <c r="M1024" s="23">
        <f t="shared" si="1996"/>
        <v>-3.6191972834162311E-2</v>
      </c>
      <c r="N1024" s="23">
        <f t="shared" si="1997"/>
        <v>-1.2654773285653786E-2</v>
      </c>
      <c r="O1024" s="23">
        <f t="shared" si="1998"/>
        <v>-2.0538654989894711E-2</v>
      </c>
      <c r="P1024" s="40">
        <f t="shared" si="2069"/>
        <v>1</v>
      </c>
      <c r="Q1024" s="40">
        <f t="shared" ref="Q1024" si="2124">MAX(0.25,SLOPE(M989:M1024,$I989:$I1024))</f>
        <v>0.64351024820601577</v>
      </c>
      <c r="R1024" s="40">
        <f t="shared" ref="R1024:S1024" si="2125">SLOPE(N989:N1024,$I989:$I1024)</f>
        <v>1.7185208306577375</v>
      </c>
      <c r="S1024" s="40">
        <f t="shared" si="2125"/>
        <v>1.5365119481303771</v>
      </c>
      <c r="T1024" s="29">
        <f t="shared" si="2006"/>
        <v>-4.032214257111346E-2</v>
      </c>
      <c r="U1024" s="43"/>
      <c r="V1024" s="23">
        <f>'Conservative Formula 2025'!M1024-J1024</f>
        <v>-3.5443752475248003E-2</v>
      </c>
      <c r="W1024" s="23">
        <f>'Conservative Formula 2025'!N1024-J1024</f>
        <v>-2.3163303142394343E-2</v>
      </c>
      <c r="X1024" s="40">
        <f t="shared" si="2072"/>
        <v>0.82442938088164053</v>
      </c>
      <c r="Y1024" s="40">
        <f t="shared" si="2073"/>
        <v>1.5318790202444559</v>
      </c>
      <c r="Z1024" s="29">
        <f t="shared" si="2003"/>
        <v>-2.9056120308705982E-2</v>
      </c>
      <c r="AA1024" s="6"/>
    </row>
    <row r="1025" spans="1:27" x14ac:dyDescent="0.2">
      <c r="A1025" s="24">
        <v>41698</v>
      </c>
      <c r="B1025" s="4">
        <v>3.2073932686343731E-2</v>
      </c>
      <c r="C1025" s="4">
        <v>4.6491236425332261E-2</v>
      </c>
      <c r="D1025" s="4">
        <v>6.3137031781408171E-2</v>
      </c>
      <c r="E1025" s="4">
        <v>3.7691638543934536E-2</v>
      </c>
      <c r="F1025" s="4">
        <v>4.9896974786529658E-2</v>
      </c>
      <c r="G1025" s="4">
        <v>6.0751212128926202E-2</v>
      </c>
      <c r="I1025" s="4">
        <v>4.6500000000000007E-2</v>
      </c>
      <c r="J1025" s="4">
        <v>0</v>
      </c>
      <c r="L1025" s="23">
        <f t="shared" si="1995"/>
        <v>3.2073932686343731E-2</v>
      </c>
      <c r="M1025" s="23">
        <f t="shared" si="1996"/>
        <v>3.7691638543934536E-2</v>
      </c>
      <c r="N1025" s="23">
        <f t="shared" si="1997"/>
        <v>6.3137031781408171E-2</v>
      </c>
      <c r="O1025" s="23">
        <f t="shared" si="1998"/>
        <v>6.0751212128926202E-2</v>
      </c>
      <c r="P1025" s="40">
        <f t="shared" si="2069"/>
        <v>1</v>
      </c>
      <c r="Q1025" s="40">
        <f t="shared" ref="Q1025" si="2126">MAX(0.25,SLOPE(M990:M1025,$I990:$I1025))</f>
        <v>0.64494247640243108</v>
      </c>
      <c r="R1025" s="40">
        <f t="shared" ref="R1025:S1025" si="2127">SLOPE(N990:N1025,$I990:$I1025)</f>
        <v>1.7095597025579634</v>
      </c>
      <c r="S1025" s="40">
        <f t="shared" si="2127"/>
        <v>1.5421917263620908</v>
      </c>
      <c r="T1025" s="29">
        <f t="shared" si="2006"/>
        <v>7.1841504192108191E-3</v>
      </c>
      <c r="U1025" s="43"/>
      <c r="V1025" s="23">
        <f>'Conservative Formula 2025'!M1025-J1025</f>
        <v>4.8069259532251607E-2</v>
      </c>
      <c r="W1025" s="23">
        <f>'Conservative Formula 2025'!N1025-J1025</f>
        <v>6.1774844810315255E-2</v>
      </c>
      <c r="X1025" s="40">
        <f t="shared" si="2072"/>
        <v>0.82036934226094571</v>
      </c>
      <c r="Y1025" s="40">
        <f t="shared" si="2073"/>
        <v>1.535900451540916</v>
      </c>
      <c r="Z1025" s="29">
        <f t="shared" si="2003"/>
        <v>1.7979906848178975E-2</v>
      </c>
      <c r="AA1025" s="6"/>
    </row>
    <row r="1026" spans="1:27" x14ac:dyDescent="0.2">
      <c r="A1026" s="24">
        <v>41729</v>
      </c>
      <c r="B1026" s="4">
        <v>1.8642450432234892E-2</v>
      </c>
      <c r="C1026" s="4">
        <v>4.6900286947726411E-3</v>
      </c>
      <c r="D1026" s="4">
        <v>-1.9766837984394936E-2</v>
      </c>
      <c r="E1026" s="4">
        <v>2.2798898946086332E-2</v>
      </c>
      <c r="F1026" s="4">
        <v>-3.6581741336315643E-3</v>
      </c>
      <c r="G1026" s="4">
        <v>-9.4143434408733295E-3</v>
      </c>
      <c r="I1026" s="4">
        <v>4.3E-3</v>
      </c>
      <c r="J1026" s="4">
        <v>0</v>
      </c>
      <c r="L1026" s="23">
        <f t="shared" si="1995"/>
        <v>1.8642450432234892E-2</v>
      </c>
      <c r="M1026" s="23">
        <f t="shared" si="1996"/>
        <v>2.2798898946086332E-2</v>
      </c>
      <c r="N1026" s="23">
        <f t="shared" si="1997"/>
        <v>-1.9766837984394936E-2</v>
      </c>
      <c r="O1026" s="23">
        <f t="shared" si="1998"/>
        <v>-9.4143434408733295E-3</v>
      </c>
      <c r="P1026" s="40">
        <f t="shared" si="2069"/>
        <v>1</v>
      </c>
      <c r="Q1026" s="40">
        <f t="shared" ref="Q1026" si="2128">MAX(0.25,SLOPE(M991:M1026,$I991:$I1026))</f>
        <v>0.6419595578323124</v>
      </c>
      <c r="R1026" s="40">
        <f t="shared" ref="R1026:S1026" si="2129">SLOPE(N991:N1026,$I991:$I1026)</f>
        <v>1.7158404834706014</v>
      </c>
      <c r="S1026" s="40">
        <f t="shared" si="2129"/>
        <v>1.5432124923740482</v>
      </c>
      <c r="T1026" s="29">
        <f t="shared" si="2006"/>
        <v>3.582989343794863E-2</v>
      </c>
      <c r="U1026" s="43"/>
      <c r="V1026" s="23">
        <f>'Conservative Formula 2025'!M1026-J1026</f>
        <v>7.5914555809213358E-3</v>
      </c>
      <c r="W1026" s="23">
        <f>'Conservative Formula 2025'!N1026-J1026</f>
        <v>-1.2575992292040206E-2</v>
      </c>
      <c r="X1026" s="40">
        <f t="shared" si="2072"/>
        <v>0.82328987397714115</v>
      </c>
      <c r="Y1026" s="40">
        <f t="shared" si="2073"/>
        <v>1.5378150886090733</v>
      </c>
      <c r="Z1026" s="29">
        <f t="shared" si="2003"/>
        <v>1.744173027949357E-2</v>
      </c>
      <c r="AA1026" s="6"/>
    </row>
    <row r="1027" spans="1:27" x14ac:dyDescent="0.2">
      <c r="A1027" s="24">
        <v>41759</v>
      </c>
      <c r="B1027" s="4">
        <v>-3.2234676372202564E-2</v>
      </c>
      <c r="C1027" s="4">
        <v>-3.6183368593575849E-2</v>
      </c>
      <c r="D1027" s="4">
        <v>-3.8783478748813494E-2</v>
      </c>
      <c r="E1027" s="4">
        <v>1.364833171463764E-2</v>
      </c>
      <c r="F1027" s="4">
        <v>1.4140350191877982E-3</v>
      </c>
      <c r="G1027" s="4">
        <v>-1.9544199470312607E-2</v>
      </c>
      <c r="I1027" s="4">
        <v>-1.9E-3</v>
      </c>
      <c r="J1027" s="4">
        <v>0</v>
      </c>
      <c r="L1027" s="23">
        <f t="shared" si="1995"/>
        <v>-3.2234676372202564E-2</v>
      </c>
      <c r="M1027" s="23">
        <f t="shared" si="1996"/>
        <v>1.364833171463764E-2</v>
      </c>
      <c r="N1027" s="23">
        <f t="shared" si="1997"/>
        <v>-3.8783478748813494E-2</v>
      </c>
      <c r="O1027" s="23">
        <f t="shared" si="1998"/>
        <v>-1.9544199470312607E-2</v>
      </c>
      <c r="P1027" s="40">
        <f t="shared" si="2069"/>
        <v>1</v>
      </c>
      <c r="Q1027" s="40">
        <f t="shared" ref="Q1027" si="2130">MAX(0.25,SLOPE(M992:M1027,$I992:$I1027))</f>
        <v>0.63274620571594697</v>
      </c>
      <c r="R1027" s="40">
        <f t="shared" ref="R1027:S1027" si="2131">SLOPE(N992:N1027,$I992:$I1027)</f>
        <v>1.7316292688784956</v>
      </c>
      <c r="S1027" s="40">
        <f t="shared" si="2131"/>
        <v>1.5529415194208618</v>
      </c>
      <c r="T1027" s="29">
        <f t="shared" si="2006"/>
        <v>1.2146781181233079E-2</v>
      </c>
      <c r="U1027" s="43"/>
      <c r="V1027" s="23">
        <f>'Conservative Formula 2025'!M1027-J1027</f>
        <v>-1.3333485480526375E-2</v>
      </c>
      <c r="W1027" s="23">
        <f>'Conservative Formula 2025'!N1027-J1027</f>
        <v>-2.0658580000000648E-2</v>
      </c>
      <c r="X1027" s="40">
        <f t="shared" si="2072"/>
        <v>0.82480351995034706</v>
      </c>
      <c r="Y1027" s="40">
        <f t="shared" si="2073"/>
        <v>1.5458377886854191</v>
      </c>
      <c r="Z1027" s="29">
        <f t="shared" si="2003"/>
        <v>-2.7616498970425007E-3</v>
      </c>
      <c r="AA1027" s="6"/>
    </row>
    <row r="1028" spans="1:27" x14ac:dyDescent="0.2">
      <c r="A1028" s="24">
        <v>41789</v>
      </c>
      <c r="B1028" s="4">
        <v>6.9641265393991514E-3</v>
      </c>
      <c r="C1028" s="4">
        <v>6.436619113054487E-3</v>
      </c>
      <c r="D1028" s="4">
        <v>-7.7158983831108197E-3</v>
      </c>
      <c r="E1028" s="4">
        <v>1.3329591687945008E-2</v>
      </c>
      <c r="F1028" s="4">
        <v>3.3804459624306116E-2</v>
      </c>
      <c r="G1028" s="4">
        <v>2.0181487491825356E-2</v>
      </c>
      <c r="I1028" s="4">
        <v>2.06E-2</v>
      </c>
      <c r="J1028" s="4">
        <v>0</v>
      </c>
      <c r="L1028" s="23">
        <f t="shared" ref="L1028:L1091" si="2132">B1028-$J1028</f>
        <v>6.9641265393991514E-3</v>
      </c>
      <c r="M1028" s="23">
        <f t="shared" ref="M1028:M1091" si="2133">E1028-$J1028</f>
        <v>1.3329591687945008E-2</v>
      </c>
      <c r="N1028" s="23">
        <f t="shared" ref="N1028:N1091" si="2134">D1028-$J1028</f>
        <v>-7.7158983831108197E-3</v>
      </c>
      <c r="O1028" s="23">
        <f t="shared" ref="O1028:O1091" si="2135">G1028-$J1028</f>
        <v>2.0181487491825356E-2</v>
      </c>
      <c r="P1028" s="40">
        <f t="shared" si="2069"/>
        <v>1</v>
      </c>
      <c r="Q1028" s="40">
        <f t="shared" ref="Q1028" si="2136">MAX(0.25,SLOPE(M993:M1028,$I993:$I1028))</f>
        <v>0.63373872434089318</v>
      </c>
      <c r="R1028" s="40">
        <f t="shared" ref="R1028:S1028" si="2137">SLOPE(N993:N1028,$I993:$I1028)</f>
        <v>1.7251009557871058</v>
      </c>
      <c r="S1028" s="40">
        <f t="shared" si="2137"/>
        <v>1.5501900918322884</v>
      </c>
      <c r="T1028" s="29">
        <f t="shared" si="2006"/>
        <v>9.7452940468841457E-3</v>
      </c>
      <c r="U1028" s="43"/>
      <c r="V1028" s="23">
        <f>'Conservative Formula 2025'!M1028-J1028</f>
        <v>2.2986934640878198E-2</v>
      </c>
      <c r="W1028" s="23">
        <f>'Conservative Formula 2025'!N1028-J1028</f>
        <v>1.1224975777334167E-2</v>
      </c>
      <c r="X1028" s="40">
        <f t="shared" si="2072"/>
        <v>0.82882631378945471</v>
      </c>
      <c r="Y1028" s="40">
        <f t="shared" si="2073"/>
        <v>1.5577698404444564</v>
      </c>
      <c r="Z1028" s="29">
        <f t="shared" si="2003"/>
        <v>2.0608169507824011E-2</v>
      </c>
      <c r="AA1028" s="6"/>
    </row>
    <row r="1029" spans="1:27" x14ac:dyDescent="0.2">
      <c r="A1029" s="24">
        <v>41820</v>
      </c>
      <c r="B1029" s="4">
        <v>4.1256094565884416E-2</v>
      </c>
      <c r="C1029" s="4">
        <v>5.0985017672497079E-2</v>
      </c>
      <c r="D1029" s="4">
        <v>7.3173211799103521E-2</v>
      </c>
      <c r="E1029" s="4">
        <v>1.1603618621375933E-2</v>
      </c>
      <c r="F1029" s="4">
        <v>2.8370355338990016E-2</v>
      </c>
      <c r="G1029" s="4">
        <v>4.0373347301454476E-2</v>
      </c>
      <c r="I1029" s="4">
        <v>2.6099999999999998E-2</v>
      </c>
      <c r="J1029" s="4">
        <v>0</v>
      </c>
      <c r="L1029" s="23">
        <f t="shared" si="2132"/>
        <v>4.1256094565884416E-2</v>
      </c>
      <c r="M1029" s="23">
        <f t="shared" si="2133"/>
        <v>1.1603618621375933E-2</v>
      </c>
      <c r="N1029" s="23">
        <f t="shared" si="2134"/>
        <v>7.3173211799103521E-2</v>
      </c>
      <c r="O1029" s="23">
        <f t="shared" si="2135"/>
        <v>4.0373347301454476E-2</v>
      </c>
      <c r="P1029" s="40">
        <f t="shared" si="2069"/>
        <v>1</v>
      </c>
      <c r="Q1029" s="40">
        <f t="shared" ref="Q1029" si="2138">MAX(0.25,SLOPE(M994:M1029,$I994:$I1029))</f>
        <v>0.62688746229717784</v>
      </c>
      <c r="R1029" s="40">
        <f t="shared" ref="R1029:S1029" si="2139">SLOPE(N994:N1029,$I994:$I1029)</f>
        <v>1.7344001025396905</v>
      </c>
      <c r="S1029" s="40">
        <f t="shared" si="2139"/>
        <v>1.5617352114267835</v>
      </c>
      <c r="T1029" s="29">
        <f t="shared" si="2006"/>
        <v>-4.4475099192292852E-3</v>
      </c>
      <c r="U1029" s="43"/>
      <c r="V1029" s="23">
        <f>'Conservative Formula 2025'!M1029-J1029</f>
        <v>1.7355829111040055E-2</v>
      </c>
      <c r="W1029" s="23">
        <f>'Conservative Formula 2025'!N1029-J1029</f>
        <v>4.8148189319717094E-2</v>
      </c>
      <c r="X1029" s="40">
        <f t="shared" si="2072"/>
        <v>0.82986568533529792</v>
      </c>
      <c r="Y1029" s="40">
        <f t="shared" si="2073"/>
        <v>1.5620999348484048</v>
      </c>
      <c r="Z1029" s="29">
        <f t="shared" ref="Z1029:Z1092" si="2140">V1029/$X1028-W1029/$Y1028</f>
        <v>-9.9681615951549077E-3</v>
      </c>
      <c r="AA1029" s="6"/>
    </row>
    <row r="1030" spans="1:27" x14ac:dyDescent="0.2">
      <c r="A1030" s="24">
        <v>41851</v>
      </c>
      <c r="B1030" s="4">
        <v>-5.1603693733956124E-2</v>
      </c>
      <c r="C1030" s="4">
        <v>-6.001675556463415E-2</v>
      </c>
      <c r="D1030" s="4">
        <v>-7.5413416585333626E-2</v>
      </c>
      <c r="E1030" s="4">
        <v>-2.268045175839295E-2</v>
      </c>
      <c r="F1030" s="4">
        <v>-7.2482290659947601E-3</v>
      </c>
      <c r="G1030" s="4">
        <v>-1.8738007860372718E-2</v>
      </c>
      <c r="I1030" s="4">
        <v>-2.0400000000000001E-2</v>
      </c>
      <c r="J1030" s="4">
        <v>0</v>
      </c>
      <c r="L1030" s="23">
        <f t="shared" si="2132"/>
        <v>-5.1603693733956124E-2</v>
      </c>
      <c r="M1030" s="23">
        <f t="shared" si="2133"/>
        <v>-2.268045175839295E-2</v>
      </c>
      <c r="N1030" s="23">
        <f t="shared" si="2134"/>
        <v>-7.5413416585333626E-2</v>
      </c>
      <c r="O1030" s="23">
        <f t="shared" si="2135"/>
        <v>-1.8738007860372718E-2</v>
      </c>
      <c r="P1030" s="40">
        <f t="shared" si="2069"/>
        <v>1</v>
      </c>
      <c r="Q1030" s="40">
        <f t="shared" ref="Q1030" si="2141">MAX(0.25,SLOPE(M995:M1030,$I995:$I1030))</f>
        <v>0.62705614717749247</v>
      </c>
      <c r="R1030" s="40">
        <f t="shared" ref="R1030:S1030" si="2142">SLOPE(N995:N1030,$I995:$I1030)</f>
        <v>1.7601487516352095</v>
      </c>
      <c r="S1030" s="40">
        <f t="shared" si="2142"/>
        <v>1.5550565017425975</v>
      </c>
      <c r="T1030" s="29">
        <f t="shared" ref="T1030:T1093" si="2143">(L1030/$P1029+M1030/$Q1029)/2-(N1030/$R1029+O1030/$S1029)/2</f>
        <v>-1.6151989393842339E-2</v>
      </c>
      <c r="U1030" s="43"/>
      <c r="V1030" s="23">
        <f>'Conservative Formula 2025'!M1030-J1030</f>
        <v>-2.5141180000000651E-2</v>
      </c>
      <c r="W1030" s="23">
        <f>'Conservative Formula 2025'!N1030-J1030</f>
        <v>-5.9261044913632599E-2</v>
      </c>
      <c r="X1030" s="40">
        <f t="shared" si="2072"/>
        <v>0.8170838286538713</v>
      </c>
      <c r="Y1030" s="40">
        <f t="shared" si="2073"/>
        <v>1.5724996200423462</v>
      </c>
      <c r="Z1030" s="29">
        <f t="shared" si="2140"/>
        <v>7.6413012664710359E-3</v>
      </c>
      <c r="AA1030" s="6"/>
    </row>
    <row r="1031" spans="1:27" x14ac:dyDescent="0.2">
      <c r="A1031" s="24">
        <v>41880</v>
      </c>
      <c r="B1031" s="4">
        <v>3.7938627158213167E-2</v>
      </c>
      <c r="C1031" s="4">
        <v>5.3070779235111054E-2</v>
      </c>
      <c r="D1031" s="4">
        <v>5.4939566947532548E-2</v>
      </c>
      <c r="E1031" s="4">
        <v>4.0210890414284828E-2</v>
      </c>
      <c r="F1031" s="4">
        <v>4.2586934579359026E-2</v>
      </c>
      <c r="G1031" s="4">
        <v>4.6211636058524741E-2</v>
      </c>
      <c r="I1031" s="4">
        <v>4.24E-2</v>
      </c>
      <c r="J1031" s="4">
        <v>0</v>
      </c>
      <c r="L1031" s="23">
        <f t="shared" si="2132"/>
        <v>3.7938627158213167E-2</v>
      </c>
      <c r="M1031" s="23">
        <f t="shared" si="2133"/>
        <v>4.0210890414284828E-2</v>
      </c>
      <c r="N1031" s="23">
        <f t="shared" si="2134"/>
        <v>5.4939566947532548E-2</v>
      </c>
      <c r="O1031" s="23">
        <f t="shared" si="2135"/>
        <v>4.6211636058524741E-2</v>
      </c>
      <c r="P1031" s="40">
        <f t="shared" si="2069"/>
        <v>1</v>
      </c>
      <c r="Q1031" s="40">
        <f t="shared" ref="Q1031" si="2144">MAX(0.25,SLOPE(M996:M1031,$I996:$I1031))</f>
        <v>0.64685724947800061</v>
      </c>
      <c r="R1031" s="40">
        <f t="shared" ref="R1031:S1031" si="2145">SLOPE(N996:N1031,$I996:$I1031)</f>
        <v>1.7208325046022968</v>
      </c>
      <c r="S1031" s="40">
        <f t="shared" si="2145"/>
        <v>1.5256631706586881</v>
      </c>
      <c r="T1031" s="29">
        <f t="shared" si="2143"/>
        <v>2.0567523599278499E-2</v>
      </c>
      <c r="U1031" s="43"/>
      <c r="V1031" s="23">
        <f>'Conservative Formula 2025'!M1031-J1031</f>
        <v>4.04055448015741E-2</v>
      </c>
      <c r="W1031" s="23">
        <f>'Conservative Formula 2025'!N1031-J1031</f>
        <v>5.3627720954454672E-2</v>
      </c>
      <c r="X1031" s="40">
        <f t="shared" si="2072"/>
        <v>0.82679079926183574</v>
      </c>
      <c r="Y1031" s="40">
        <f t="shared" si="2073"/>
        <v>1.5182946825780119</v>
      </c>
      <c r="Z1031" s="29">
        <f t="shared" si="2140"/>
        <v>1.5347429870872141E-2</v>
      </c>
      <c r="AA1031" s="6"/>
    </row>
    <row r="1032" spans="1:27" x14ac:dyDescent="0.2">
      <c r="A1032" s="24">
        <v>41912</v>
      </c>
      <c r="B1032" s="4">
        <v>-4.0199538722196837E-2</v>
      </c>
      <c r="C1032" s="4">
        <v>-6.1015251866241127E-2</v>
      </c>
      <c r="D1032" s="4">
        <v>-8.9269184958982839E-2</v>
      </c>
      <c r="E1032" s="4">
        <v>-5.1696695967817785E-3</v>
      </c>
      <c r="F1032" s="4">
        <v>-2.2986701910465146E-2</v>
      </c>
      <c r="G1032" s="4">
        <v>-3.8166866683513656E-2</v>
      </c>
      <c r="I1032" s="4">
        <v>-1.9699999999999999E-2</v>
      </c>
      <c r="J1032" s="4">
        <v>0</v>
      </c>
      <c r="L1032" s="23">
        <f t="shared" si="2132"/>
        <v>-4.0199538722196837E-2</v>
      </c>
      <c r="M1032" s="23">
        <f t="shared" si="2133"/>
        <v>-5.1696695967817785E-3</v>
      </c>
      <c r="N1032" s="23">
        <f t="shared" si="2134"/>
        <v>-8.9269184958982839E-2</v>
      </c>
      <c r="O1032" s="23">
        <f t="shared" si="2135"/>
        <v>-3.8166866683513656E-2</v>
      </c>
      <c r="P1032" s="40">
        <f t="shared" si="2069"/>
        <v>1</v>
      </c>
      <c r="Q1032" s="40">
        <f t="shared" ref="Q1032" si="2146">MAX(0.25,SLOPE(M997:M1032,$I997:$I1032))</f>
        <v>0.67680427561946588</v>
      </c>
      <c r="R1032" s="40">
        <f t="shared" ref="R1032:S1032" si="2147">SLOPE(N997:N1032,$I997:$I1032)</f>
        <v>1.711510233707314</v>
      </c>
      <c r="S1032" s="40">
        <f t="shared" si="2147"/>
        <v>1.4554252627289868</v>
      </c>
      <c r="T1032" s="29">
        <f t="shared" si="2143"/>
        <v>1.4350318661575687E-2</v>
      </c>
      <c r="U1032" s="43"/>
      <c r="V1032" s="23">
        <f>'Conservative Formula 2025'!M1032-J1032</f>
        <v>-1.2733928788566939E-2</v>
      </c>
      <c r="W1032" s="23">
        <f>'Conservative Formula 2025'!N1032-J1032</f>
        <v>-5.1817036882657153E-2</v>
      </c>
      <c r="X1032" s="40">
        <f t="shared" si="2072"/>
        <v>0.82036386408483508</v>
      </c>
      <c r="Y1032" s="40">
        <f t="shared" si="2073"/>
        <v>1.5257068589075842</v>
      </c>
      <c r="Z1032" s="29">
        <f t="shared" si="2140"/>
        <v>1.8726811807330664E-2</v>
      </c>
      <c r="AA1032" s="6"/>
    </row>
    <row r="1033" spans="1:27" x14ac:dyDescent="0.2">
      <c r="A1033" s="24">
        <v>41943</v>
      </c>
      <c r="B1033" s="4">
        <v>8.5657015887481203E-2</v>
      </c>
      <c r="C1033" s="4">
        <v>6.0008394124932751E-2</v>
      </c>
      <c r="D1033" s="4">
        <v>1.6098196983071134E-2</v>
      </c>
      <c r="E1033" s="4">
        <v>3.004944545679189E-2</v>
      </c>
      <c r="F1033" s="4">
        <v>2.1447687850393082E-2</v>
      </c>
      <c r="G1033" s="4">
        <v>1.3178882072360842E-2</v>
      </c>
      <c r="I1033" s="4">
        <v>2.52E-2</v>
      </c>
      <c r="J1033" s="4">
        <v>0</v>
      </c>
      <c r="L1033" s="23">
        <f t="shared" si="2132"/>
        <v>8.5657015887481203E-2</v>
      </c>
      <c r="M1033" s="23">
        <f t="shared" si="2133"/>
        <v>3.004944545679189E-2</v>
      </c>
      <c r="N1033" s="23">
        <f t="shared" si="2134"/>
        <v>1.6098196983071134E-2</v>
      </c>
      <c r="O1033" s="23">
        <f t="shared" si="2135"/>
        <v>1.3178882072360842E-2</v>
      </c>
      <c r="P1033" s="40">
        <f t="shared" si="2069"/>
        <v>1</v>
      </c>
      <c r="Q1033" s="40">
        <f t="shared" ref="Q1033" si="2148">MAX(0.25,SLOPE(M998:M1033,$I998:$I1033))</f>
        <v>0.73034789558808477</v>
      </c>
      <c r="R1033" s="40">
        <f t="shared" ref="R1033:S1033" si="2149">SLOPE(N998:N1033,$I998:$I1033)</f>
        <v>1.6173262625092837</v>
      </c>
      <c r="S1033" s="40">
        <f t="shared" si="2149"/>
        <v>1.3934756981587042</v>
      </c>
      <c r="T1033" s="29">
        <f t="shared" si="2143"/>
        <v>5.5797593325044165E-2</v>
      </c>
      <c r="U1033" s="43"/>
      <c r="V1033" s="23">
        <f>'Conservative Formula 2025'!M1033-J1033</f>
        <v>3.9635129999999519E-2</v>
      </c>
      <c r="W1033" s="23">
        <f>'Conservative Formula 2025'!N1033-J1033</f>
        <v>2.34511699999993E-2</v>
      </c>
      <c r="X1033" s="40">
        <f t="shared" si="2072"/>
        <v>0.85108845058435389</v>
      </c>
      <c r="Y1033" s="40">
        <f t="shared" si="2073"/>
        <v>1.4881200970379018</v>
      </c>
      <c r="Z1033" s="29">
        <f t="shared" si="2140"/>
        <v>3.2943393795855931E-2</v>
      </c>
      <c r="AA1033" s="6"/>
    </row>
    <row r="1034" spans="1:27" x14ac:dyDescent="0.2">
      <c r="A1034" s="24">
        <v>41971</v>
      </c>
      <c r="B1034" s="4">
        <v>2.6150907000224155E-3</v>
      </c>
      <c r="C1034" s="4">
        <v>-3.8974455465997648E-3</v>
      </c>
      <c r="D1034" s="4">
        <v>-1.208970312651747E-2</v>
      </c>
      <c r="E1034" s="4">
        <v>2.7602223869158893E-2</v>
      </c>
      <c r="F1034" s="4">
        <v>3.2616943846259794E-2</v>
      </c>
      <c r="G1034" s="4">
        <v>2.4646867139204831E-2</v>
      </c>
      <c r="I1034" s="4">
        <v>2.5499999999999998E-2</v>
      </c>
      <c r="J1034" s="4">
        <v>0</v>
      </c>
      <c r="L1034" s="23">
        <f t="shared" si="2132"/>
        <v>2.6150907000224155E-3</v>
      </c>
      <c r="M1034" s="23">
        <f t="shared" si="2133"/>
        <v>2.7602223869158893E-2</v>
      </c>
      <c r="N1034" s="23">
        <f t="shared" si="2134"/>
        <v>-1.208970312651747E-2</v>
      </c>
      <c r="O1034" s="23">
        <f t="shared" si="2135"/>
        <v>2.4646867139204831E-2</v>
      </c>
      <c r="P1034" s="40">
        <f t="shared" si="2069"/>
        <v>1</v>
      </c>
      <c r="Q1034" s="40">
        <f t="shared" ref="Q1034" si="2150">MAX(0.25,SLOPE(M999:M1034,$I999:$I1034))</f>
        <v>0.73926968996749975</v>
      </c>
      <c r="R1034" s="40">
        <f t="shared" ref="R1034:S1034" si="2151">SLOPE(N999:N1034,$I999:$I1034)</f>
        <v>1.588895193558894</v>
      </c>
      <c r="S1034" s="40">
        <f t="shared" si="2151"/>
        <v>1.3776013421682474</v>
      </c>
      <c r="T1034" s="29">
        <f t="shared" si="2143"/>
        <v>1.509806517194227E-2</v>
      </c>
      <c r="U1034" s="43"/>
      <c r="V1034" s="23">
        <f>'Conservative Formula 2025'!M1034-J1034</f>
        <v>3.7770322834719705E-2</v>
      </c>
      <c r="W1034" s="23">
        <f>'Conservative Formula 2025'!N1034-J1034</f>
        <v>2.5103555551154955E-2</v>
      </c>
      <c r="X1034" s="40">
        <f t="shared" si="2072"/>
        <v>0.86640329085566747</v>
      </c>
      <c r="Y1034" s="40">
        <f t="shared" si="2073"/>
        <v>1.4840729061925155</v>
      </c>
      <c r="Z1034" s="29">
        <f t="shared" si="2140"/>
        <v>2.7509537950738072E-2</v>
      </c>
      <c r="AA1034" s="6"/>
    </row>
    <row r="1035" spans="1:27" s="51" customFormat="1" x14ac:dyDescent="0.2">
      <c r="A1035" s="25">
        <v>42004</v>
      </c>
      <c r="B1035" s="19">
        <v>2.8842866779658305E-2</v>
      </c>
      <c r="C1035" s="19">
        <v>2.7995907127212671E-2</v>
      </c>
      <c r="D1035" s="19">
        <v>6.5895753671363355E-3</v>
      </c>
      <c r="E1035" s="19">
        <v>-9.9671197180806193E-4</v>
      </c>
      <c r="F1035" s="19">
        <v>4.2063048392928515E-3</v>
      </c>
      <c r="G1035" s="19">
        <v>-1.2413490802836269E-2</v>
      </c>
      <c r="H1035" s="19"/>
      <c r="I1035" s="19">
        <v>-5.9999999999999995E-4</v>
      </c>
      <c r="J1035" s="19">
        <v>0</v>
      </c>
      <c r="K1035" s="19"/>
      <c r="L1035" s="33">
        <f t="shared" si="2132"/>
        <v>2.8842866779658305E-2</v>
      </c>
      <c r="M1035" s="33">
        <f t="shared" si="2133"/>
        <v>-9.9671197180806193E-4</v>
      </c>
      <c r="N1035" s="33">
        <f t="shared" si="2134"/>
        <v>6.5895753671363355E-3</v>
      </c>
      <c r="O1035" s="33">
        <f t="shared" si="2135"/>
        <v>-1.2413490802836269E-2</v>
      </c>
      <c r="P1035" s="47">
        <f t="shared" si="2069"/>
        <v>1</v>
      </c>
      <c r="Q1035" s="47">
        <f t="shared" ref="Q1035" si="2152">MAX(0.25,SLOPE(M1000:M1035,$I1000:$I1035))</f>
        <v>0.74748171125442653</v>
      </c>
      <c r="R1035" s="47">
        <f t="shared" ref="R1035:S1035" si="2153">SLOPE(N1000:N1035,$I1000:$I1035)</f>
        <v>1.5730076495130398</v>
      </c>
      <c r="S1035" s="47">
        <f t="shared" si="2153"/>
        <v>1.3734272664543841</v>
      </c>
      <c r="T1035" s="48">
        <f t="shared" si="2143"/>
        <v>1.6179152511037319E-2</v>
      </c>
      <c r="U1035" s="49"/>
      <c r="V1035" s="33">
        <f>'Conservative Formula 2025'!M1035-J1035</f>
        <v>9.9572877288545136E-3</v>
      </c>
      <c r="W1035" s="33">
        <f>'Conservative Formula 2025'!N1035-J1035</f>
        <v>3.0078023363810935E-4</v>
      </c>
      <c r="X1035" s="47">
        <f t="shared" si="2072"/>
        <v>0.86194942411338893</v>
      </c>
      <c r="Y1035" s="47">
        <f t="shared" si="2073"/>
        <v>1.4712838064016898</v>
      </c>
      <c r="Z1035" s="48">
        <f t="shared" si="2140"/>
        <v>1.1289998574530325E-2</v>
      </c>
      <c r="AA1035" s="50"/>
    </row>
    <row r="1036" spans="1:27" x14ac:dyDescent="0.2">
      <c r="A1036" s="24">
        <v>42035</v>
      </c>
      <c r="B1036" s="4">
        <v>-2.0924788309635619E-2</v>
      </c>
      <c r="C1036" s="4">
        <v>-4.4412203514976489E-2</v>
      </c>
      <c r="D1036" s="4">
        <v>-3.627091580117861E-2</v>
      </c>
      <c r="E1036" s="4">
        <v>-1.967669967318943E-2</v>
      </c>
      <c r="F1036" s="4">
        <v>-5.0073988528857159E-2</v>
      </c>
      <c r="G1036" s="4">
        <v>-1.460480360471581E-2</v>
      </c>
      <c r="I1036" s="4">
        <v>-3.1099999999999999E-2</v>
      </c>
      <c r="J1036" s="4">
        <v>0</v>
      </c>
      <c r="L1036" s="23">
        <f t="shared" si="2132"/>
        <v>-2.0924788309635619E-2</v>
      </c>
      <c r="M1036" s="23">
        <f t="shared" si="2133"/>
        <v>-1.967669967318943E-2</v>
      </c>
      <c r="N1036" s="23">
        <f t="shared" si="2134"/>
        <v>-3.627091580117861E-2</v>
      </c>
      <c r="O1036" s="23">
        <f t="shared" si="2135"/>
        <v>-1.460480360471581E-2</v>
      </c>
      <c r="P1036" s="40">
        <f t="shared" si="2069"/>
        <v>1</v>
      </c>
      <c r="Q1036" s="40">
        <f t="shared" ref="Q1036" si="2154">MAX(0.25,SLOPE(M1001:M1036,$I1001:$I1036))</f>
        <v>0.77194798705152445</v>
      </c>
      <c r="R1036" s="40">
        <f t="shared" ref="R1036:S1036" si="2155">SLOPE(N1001:N1036,$I1001:$I1036)</f>
        <v>1.4547451350772596</v>
      </c>
      <c r="S1036" s="40">
        <f t="shared" si="2155"/>
        <v>1.2615710617937781</v>
      </c>
      <c r="T1036" s="29">
        <f t="shared" si="2143"/>
        <v>-6.7783083523191498E-3</v>
      </c>
      <c r="U1036" s="43"/>
      <c r="V1036" s="23">
        <f>'Conservative Formula 2025'!M1036-J1036</f>
        <v>-4.743945582134929E-4</v>
      </c>
      <c r="W1036" s="23">
        <f>'Conservative Formula 2025'!N1036-J1036</f>
        <v>-4.0712803368473507E-2</v>
      </c>
      <c r="X1036" s="40">
        <f t="shared" si="2072"/>
        <v>0.86551011928917143</v>
      </c>
      <c r="Y1036" s="40">
        <f t="shared" si="2073"/>
        <v>1.376442917324517</v>
      </c>
      <c r="Z1036" s="29">
        <f t="shared" si="2140"/>
        <v>2.712124393075863E-2</v>
      </c>
      <c r="AA1036" s="6"/>
    </row>
    <row r="1037" spans="1:27" x14ac:dyDescent="0.2">
      <c r="A1037" s="24">
        <v>42063</v>
      </c>
      <c r="B1037" s="4">
        <v>4.6279654553318873E-2</v>
      </c>
      <c r="C1037" s="4">
        <v>7.9762512505498262E-2</v>
      </c>
      <c r="D1037" s="4">
        <v>8.7136601298240968E-2</v>
      </c>
      <c r="E1037" s="4">
        <v>4.0496392337687863E-2</v>
      </c>
      <c r="F1037" s="4">
        <v>6.8825359103588876E-2</v>
      </c>
      <c r="G1037" s="4">
        <v>7.5667240484144707E-2</v>
      </c>
      <c r="I1037" s="4">
        <v>6.1399999999999996E-2</v>
      </c>
      <c r="J1037" s="4">
        <v>0</v>
      </c>
      <c r="L1037" s="23">
        <f t="shared" si="2132"/>
        <v>4.6279654553318873E-2</v>
      </c>
      <c r="M1037" s="23">
        <f t="shared" si="2133"/>
        <v>4.0496392337687863E-2</v>
      </c>
      <c r="N1037" s="23">
        <f t="shared" si="2134"/>
        <v>8.7136601298240968E-2</v>
      </c>
      <c r="O1037" s="23">
        <f t="shared" si="2135"/>
        <v>7.5667240484144707E-2</v>
      </c>
      <c r="P1037" s="40">
        <f t="shared" si="2069"/>
        <v>1</v>
      </c>
      <c r="Q1037" s="40">
        <f t="shared" ref="Q1037" si="2156">MAX(0.25,SLOPE(M1002:M1037,$I1002:$I1037))</f>
        <v>0.75160304196483951</v>
      </c>
      <c r="R1037" s="40">
        <f t="shared" ref="R1037:S1037" si="2157">SLOPE(N1002:N1037,$I1002:$I1037)</f>
        <v>1.4699041891098406</v>
      </c>
      <c r="S1037" s="40">
        <f t="shared" si="2157"/>
        <v>1.2558482803529012</v>
      </c>
      <c r="T1037" s="29">
        <f t="shared" si="2143"/>
        <v>-1.0568557242805462E-2</v>
      </c>
      <c r="U1037" s="43"/>
      <c r="V1037" s="23">
        <f>'Conservative Formula 2025'!M1037-J1037</f>
        <v>4.4197594661915592E-2</v>
      </c>
      <c r="W1037" s="23">
        <f>'Conservative Formula 2025'!N1037-J1037</f>
        <v>9.5037264118115139E-2</v>
      </c>
      <c r="X1037" s="40">
        <f t="shared" si="2072"/>
        <v>0.85573375710880561</v>
      </c>
      <c r="Y1037" s="40">
        <f t="shared" si="2073"/>
        <v>1.4091085348878556</v>
      </c>
      <c r="Z1037" s="29">
        <f t="shared" si="2140"/>
        <v>-1.7980184038616454E-2</v>
      </c>
      <c r="AA1037" s="6"/>
    </row>
    <row r="1038" spans="1:27" x14ac:dyDescent="0.2">
      <c r="A1038" s="24">
        <v>42094</v>
      </c>
      <c r="B1038" s="4">
        <v>1.332970404633109E-2</v>
      </c>
      <c r="C1038" s="4">
        <v>1.230479920895808E-2</v>
      </c>
      <c r="D1038" s="4">
        <v>-5.4817715099709802E-3</v>
      </c>
      <c r="E1038" s="4">
        <v>-1.636285589990541E-2</v>
      </c>
      <c r="F1038" s="4">
        <v>-9.6404982427671562E-3</v>
      </c>
      <c r="G1038" s="4">
        <v>-1.6019451094301258E-2</v>
      </c>
      <c r="I1038" s="4">
        <v>-1.1200000000000002E-2</v>
      </c>
      <c r="J1038" s="4">
        <v>0</v>
      </c>
      <c r="L1038" s="23">
        <f t="shared" si="2132"/>
        <v>1.332970404633109E-2</v>
      </c>
      <c r="M1038" s="23">
        <f t="shared" si="2133"/>
        <v>-1.636285589990541E-2</v>
      </c>
      <c r="N1038" s="23">
        <f t="shared" si="2134"/>
        <v>-5.4817715099709802E-3</v>
      </c>
      <c r="O1038" s="23">
        <f t="shared" si="2135"/>
        <v>-1.6019451094301258E-2</v>
      </c>
      <c r="P1038" s="40">
        <f t="shared" si="2069"/>
        <v>0.99622330733699915</v>
      </c>
      <c r="Q1038" s="40">
        <f t="shared" ref="Q1038" si="2158">MAX(0.25,SLOPE(M1003:M1038,$I1003:$I1038))</f>
        <v>0.75916388226064679</v>
      </c>
      <c r="R1038" s="40">
        <f t="shared" ref="R1038:S1038" si="2159">SLOPE(N1003:N1038,$I1003:$I1038)</f>
        <v>1.4631752612695839</v>
      </c>
      <c r="S1038" s="40">
        <f t="shared" si="2159"/>
        <v>1.2643359428387537</v>
      </c>
      <c r="T1038" s="29">
        <f t="shared" si="2143"/>
        <v>4.0221576741387832E-3</v>
      </c>
      <c r="U1038" s="43"/>
      <c r="V1038" s="23">
        <f>'Conservative Formula 2025'!M1038-J1038</f>
        <v>-1.6716618592917561E-3</v>
      </c>
      <c r="W1038" s="23">
        <f>'Conservative Formula 2025'!N1038-J1038</f>
        <v>-1.520350796478309E-2</v>
      </c>
      <c r="X1038" s="40">
        <f t="shared" si="2072"/>
        <v>0.85507918709527475</v>
      </c>
      <c r="Y1038" s="40">
        <f t="shared" si="2073"/>
        <v>1.4148227103591633</v>
      </c>
      <c r="Z1038" s="29">
        <f t="shared" si="2140"/>
        <v>8.8359677377190873E-3</v>
      </c>
      <c r="AA1038" s="6"/>
    </row>
    <row r="1039" spans="1:27" x14ac:dyDescent="0.2">
      <c r="A1039" s="24">
        <v>42124</v>
      </c>
      <c r="B1039" s="4">
        <v>-2.4191519327174602E-2</v>
      </c>
      <c r="C1039" s="4">
        <v>-5.9117072254826018E-3</v>
      </c>
      <c r="D1039" s="4">
        <v>-1.639075600349966E-3</v>
      </c>
      <c r="E1039" s="4">
        <v>-3.124350758279154E-3</v>
      </c>
      <c r="F1039" s="4">
        <v>1.7414851112122251E-2</v>
      </c>
      <c r="G1039" s="4">
        <v>1.7391158762616959E-2</v>
      </c>
      <c r="I1039" s="4">
        <v>5.8999999999999999E-3</v>
      </c>
      <c r="J1039" s="4">
        <v>0</v>
      </c>
      <c r="L1039" s="23">
        <f t="shared" si="2132"/>
        <v>-2.4191519327174602E-2</v>
      </c>
      <c r="M1039" s="23">
        <f t="shared" si="2133"/>
        <v>-3.124350758279154E-3</v>
      </c>
      <c r="N1039" s="23">
        <f t="shared" si="2134"/>
        <v>-1.639075600349966E-3</v>
      </c>
      <c r="O1039" s="23">
        <f t="shared" si="2135"/>
        <v>1.7391158762616959E-2</v>
      </c>
      <c r="P1039" s="40">
        <f t="shared" si="2069"/>
        <v>1</v>
      </c>
      <c r="Q1039" s="40">
        <f t="shared" ref="Q1039" si="2160">MAX(0.25,SLOPE(M1004:M1039,$I1004:$I1039))</f>
        <v>0.76872517512231486</v>
      </c>
      <c r="R1039" s="40">
        <f t="shared" ref="R1039:S1039" si="2161">SLOPE(N1004:N1039,$I1004:$I1039)</f>
        <v>1.457295974638368</v>
      </c>
      <c r="S1039" s="40">
        <f t="shared" si="2161"/>
        <v>1.250144672930747</v>
      </c>
      <c r="T1039" s="29">
        <f t="shared" si="2143"/>
        <v>-2.0516849628171598E-2</v>
      </c>
      <c r="U1039" s="43"/>
      <c r="V1039" s="23">
        <f>'Conservative Formula 2025'!M1039-J1039</f>
        <v>-2.2306865789929079E-2</v>
      </c>
      <c r="W1039" s="23">
        <f>'Conservative Formula 2025'!N1039-J1039</f>
        <v>4.6611245764235858E-2</v>
      </c>
      <c r="X1039" s="40">
        <f t="shared" si="2072"/>
        <v>0.87737592918355911</v>
      </c>
      <c r="Y1039" s="40">
        <f t="shared" si="2073"/>
        <v>1.387674018713881</v>
      </c>
      <c r="Z1039" s="29">
        <f t="shared" si="2140"/>
        <v>-5.9032422875968896E-2</v>
      </c>
      <c r="AA1039" s="6"/>
    </row>
    <row r="1040" spans="1:27" x14ac:dyDescent="0.2">
      <c r="A1040" s="24">
        <v>42155</v>
      </c>
      <c r="B1040" s="4">
        <v>1.046625986116132E-2</v>
      </c>
      <c r="C1040" s="4">
        <v>1.344549537135452E-2</v>
      </c>
      <c r="D1040" s="4">
        <v>2.9492678049830238E-2</v>
      </c>
      <c r="E1040" s="4">
        <v>1.032722519987953E-2</v>
      </c>
      <c r="F1040" s="4">
        <v>1.54577734721064E-2</v>
      </c>
      <c r="G1040" s="4">
        <v>1.93210614086337E-2</v>
      </c>
      <c r="I1040" s="4">
        <v>1.3600000000000001E-2</v>
      </c>
      <c r="J1040" s="4">
        <v>0</v>
      </c>
      <c r="L1040" s="23">
        <f t="shared" si="2132"/>
        <v>1.046625986116132E-2</v>
      </c>
      <c r="M1040" s="23">
        <f t="shared" si="2133"/>
        <v>1.032722519987953E-2</v>
      </c>
      <c r="N1040" s="23">
        <f t="shared" si="2134"/>
        <v>2.9492678049830238E-2</v>
      </c>
      <c r="O1040" s="23">
        <f t="shared" si="2135"/>
        <v>1.93210614086337E-2</v>
      </c>
      <c r="P1040" s="40">
        <f t="shared" si="2069"/>
        <v>1</v>
      </c>
      <c r="Q1040" s="40">
        <f t="shared" ref="Q1040" si="2162">MAX(0.25,SLOPE(M1005:M1040,$I1005:$I1040))</f>
        <v>0.8268407704779881</v>
      </c>
      <c r="R1040" s="40">
        <f t="shared" ref="R1040:S1040" si="2163">SLOPE(N1005:N1040,$I1005:$I1040)</f>
        <v>1.4753719588589052</v>
      </c>
      <c r="S1040" s="40">
        <f t="shared" si="2163"/>
        <v>1.1045370889865629</v>
      </c>
      <c r="T1040" s="29">
        <f t="shared" si="2143"/>
        <v>-5.8962621874931037E-3</v>
      </c>
      <c r="U1040" s="43"/>
      <c r="V1040" s="23">
        <f>'Conservative Formula 2025'!M1040-J1040</f>
        <v>2.66669598857396E-2</v>
      </c>
      <c r="W1040" s="23">
        <f>'Conservative Formula 2025'!N1040-J1040</f>
        <v>-2.2412033787046912E-2</v>
      </c>
      <c r="X1040" s="40">
        <f t="shared" si="2072"/>
        <v>0.94697535000731492</v>
      </c>
      <c r="Y1040" s="40">
        <f t="shared" si="2073"/>
        <v>1.2511517293669929</v>
      </c>
      <c r="Z1040" s="29">
        <f t="shared" si="2140"/>
        <v>4.6544786849714054E-2</v>
      </c>
      <c r="AA1040" s="6"/>
    </row>
    <row r="1041" spans="1:27" x14ac:dyDescent="0.2">
      <c r="A1041" s="24">
        <v>42185</v>
      </c>
      <c r="B1041" s="4">
        <v>7.7267487935253681E-3</v>
      </c>
      <c r="C1041" s="4">
        <v>-8.6267840024936671E-4</v>
      </c>
      <c r="D1041" s="4">
        <v>-1.502885855493646E-2</v>
      </c>
      <c r="E1041" s="4">
        <v>-2.2250486782989021E-2</v>
      </c>
      <c r="F1041" s="4">
        <v>-1.6482306385940181E-2</v>
      </c>
      <c r="G1041" s="4">
        <v>-1.64344686804587E-2</v>
      </c>
      <c r="I1041" s="4">
        <v>-1.5300000000000001E-2</v>
      </c>
      <c r="J1041" s="4">
        <v>0</v>
      </c>
      <c r="L1041" s="23">
        <f t="shared" si="2132"/>
        <v>7.7267487935253681E-3</v>
      </c>
      <c r="M1041" s="23">
        <f t="shared" si="2133"/>
        <v>-2.2250486782989021E-2</v>
      </c>
      <c r="N1041" s="23">
        <f t="shared" si="2134"/>
        <v>-1.502885855493646E-2</v>
      </c>
      <c r="O1041" s="23">
        <f t="shared" si="2135"/>
        <v>-1.64344686804587E-2</v>
      </c>
      <c r="P1041" s="40">
        <f t="shared" si="2069"/>
        <v>1</v>
      </c>
      <c r="Q1041" s="40">
        <f t="shared" ref="Q1041" si="2164">MAX(0.25,SLOPE(M1006:M1041,$I1006:$I1041))</f>
        <v>0.82366730767822438</v>
      </c>
      <c r="R1041" s="40">
        <f t="shared" ref="R1041:S1041" si="2165">SLOPE(N1006:N1041,$I1006:$I1041)</f>
        <v>1.4476257237890924</v>
      </c>
      <c r="S1041" s="40">
        <f t="shared" si="2165"/>
        <v>1.1228461189645513</v>
      </c>
      <c r="T1041" s="29">
        <f t="shared" si="2143"/>
        <v>2.9410241537632283E-3</v>
      </c>
      <c r="U1041" s="43"/>
      <c r="V1041" s="23">
        <f>'Conservative Formula 2025'!M1041-J1041</f>
        <v>-6.5480196191828677E-3</v>
      </c>
      <c r="W1041" s="23">
        <f>'Conservative Formula 2025'!N1041-J1041</f>
        <v>-3.2483842517353673E-2</v>
      </c>
      <c r="X1041" s="40">
        <f t="shared" si="2072"/>
        <v>0.95003239684371821</v>
      </c>
      <c r="Y1041" s="40">
        <f t="shared" si="2073"/>
        <v>1.2833890545518134</v>
      </c>
      <c r="Z1041" s="29">
        <f t="shared" si="2140"/>
        <v>1.9048484554188862E-2</v>
      </c>
      <c r="AA1041" s="6"/>
    </row>
    <row r="1042" spans="1:27" x14ac:dyDescent="0.2">
      <c r="A1042" s="24">
        <v>42216</v>
      </c>
      <c r="B1042" s="4">
        <v>7.2745945647225696E-3</v>
      </c>
      <c r="C1042" s="4">
        <v>-3.0071309367087851E-2</v>
      </c>
      <c r="D1042" s="4">
        <v>-4.8249254753466142E-2</v>
      </c>
      <c r="E1042" s="4">
        <v>2.8603139555164761E-2</v>
      </c>
      <c r="F1042" s="4">
        <v>1.4280789170460439E-2</v>
      </c>
      <c r="G1042" s="4">
        <v>5.5490569484792987E-3</v>
      </c>
      <c r="I1042" s="4">
        <v>1.54E-2</v>
      </c>
      <c r="J1042" s="4">
        <v>0</v>
      </c>
      <c r="L1042" s="23">
        <f t="shared" si="2132"/>
        <v>7.2745945647225696E-3</v>
      </c>
      <c r="M1042" s="23">
        <f t="shared" si="2133"/>
        <v>2.8603139555164761E-2</v>
      </c>
      <c r="N1042" s="23">
        <f t="shared" si="2134"/>
        <v>-4.8249254753466142E-2</v>
      </c>
      <c r="O1042" s="23">
        <f t="shared" si="2135"/>
        <v>5.5490569484792987E-3</v>
      </c>
      <c r="P1042" s="40">
        <f t="shared" si="2069"/>
        <v>1</v>
      </c>
      <c r="Q1042" s="40">
        <f t="shared" ref="Q1042" si="2166">MAX(0.25,SLOPE(M1007:M1042,$I1007:$I1042))</f>
        <v>0.8282223011183506</v>
      </c>
      <c r="R1042" s="40">
        <f t="shared" ref="R1042:S1042" si="2167">SLOPE(N1007:N1042,$I1007:$I1042)</f>
        <v>1.4354078500068623</v>
      </c>
      <c r="S1042" s="40">
        <f t="shared" si="2167"/>
        <v>1.1161691920106955</v>
      </c>
      <c r="T1042" s="29">
        <f t="shared" si="2143"/>
        <v>3.5194565180495144E-2</v>
      </c>
      <c r="U1042" s="43"/>
      <c r="V1042" s="23">
        <f>'Conservative Formula 2025'!M1042-J1042</f>
        <v>2.7382205466640341E-2</v>
      </c>
      <c r="W1042" s="23">
        <f>'Conservative Formula 2025'!N1042-J1042</f>
        <v>-5.220560945265576E-2</v>
      </c>
      <c r="X1042" s="40">
        <f t="shared" si="2072"/>
        <v>0.94871794802947129</v>
      </c>
      <c r="Y1042" s="40">
        <f t="shared" si="2073"/>
        <v>1.2737891745392733</v>
      </c>
      <c r="Z1042" s="29">
        <f t="shared" si="2140"/>
        <v>6.9500320752964959E-2</v>
      </c>
      <c r="AA1042" s="6"/>
    </row>
    <row r="1043" spans="1:27" x14ac:dyDescent="0.2">
      <c r="A1043" s="24">
        <v>42247</v>
      </c>
      <c r="B1043" s="4">
        <v>-5.2053417107346928E-2</v>
      </c>
      <c r="C1043" s="4">
        <v>-4.8722468033217392E-2</v>
      </c>
      <c r="D1043" s="4">
        <v>-5.8985733382581992E-2</v>
      </c>
      <c r="E1043" s="4">
        <v>-5.7515885407077888E-2</v>
      </c>
      <c r="F1043" s="4">
        <v>-6.418507700101414E-2</v>
      </c>
      <c r="G1043" s="4">
        <v>-6.1289209421408683E-2</v>
      </c>
      <c r="I1043" s="4">
        <v>-6.0400000000000002E-2</v>
      </c>
      <c r="J1043" s="4">
        <v>0</v>
      </c>
      <c r="L1043" s="23">
        <f t="shared" si="2132"/>
        <v>-5.2053417107346928E-2</v>
      </c>
      <c r="M1043" s="23">
        <f t="shared" si="2133"/>
        <v>-5.7515885407077888E-2</v>
      </c>
      <c r="N1043" s="23">
        <f t="shared" si="2134"/>
        <v>-5.8985733382581992E-2</v>
      </c>
      <c r="O1043" s="23">
        <f t="shared" si="2135"/>
        <v>-6.1289209421408683E-2</v>
      </c>
      <c r="P1043" s="40">
        <f t="shared" si="2069"/>
        <v>1</v>
      </c>
      <c r="Q1043" s="40">
        <f t="shared" ref="Q1043" si="2168">MAX(0.25,SLOPE(M1008:M1043,$I1008:$I1043))</f>
        <v>0.85628414125993779</v>
      </c>
      <c r="R1043" s="40">
        <f t="shared" ref="R1043:S1043" si="2169">SLOPE(N1008:N1043,$I1008:$I1043)</f>
        <v>1.3326618801996553</v>
      </c>
      <c r="S1043" s="40">
        <f t="shared" si="2169"/>
        <v>1.0929131673639043</v>
      </c>
      <c r="T1043" s="29">
        <f t="shared" si="2143"/>
        <v>-1.2747359628016694E-2</v>
      </c>
      <c r="U1043" s="43"/>
      <c r="V1043" s="23">
        <f>'Conservative Formula 2025'!M1043-J1043</f>
        <v>-5.5785993779093171E-2</v>
      </c>
      <c r="W1043" s="23">
        <f>'Conservative Formula 2025'!N1043-J1043</f>
        <v>-5.4432274364992622E-2</v>
      </c>
      <c r="X1043" s="40">
        <f t="shared" si="2072"/>
        <v>0.95835400026811601</v>
      </c>
      <c r="Y1043" s="40">
        <f t="shared" si="2073"/>
        <v>1.1902663872676522</v>
      </c>
      <c r="Z1043" s="29">
        <f t="shared" si="2140"/>
        <v>-1.606889134607397E-2</v>
      </c>
      <c r="AA1043" s="6"/>
    </row>
    <row r="1044" spans="1:27" x14ac:dyDescent="0.2">
      <c r="A1044" s="24">
        <v>42277</v>
      </c>
      <c r="B1044" s="4">
        <v>-1.303666966042232E-2</v>
      </c>
      <c r="C1044" s="4">
        <v>-6.3971606270862721E-2</v>
      </c>
      <c r="D1044" s="4">
        <v>-0.12257424366184461</v>
      </c>
      <c r="E1044" s="4">
        <v>-7.9390028448474981E-3</v>
      </c>
      <c r="F1044" s="4">
        <v>-3.0336001796488689E-2</v>
      </c>
      <c r="G1044" s="4">
        <v>-4.6431663866680253E-2</v>
      </c>
      <c r="I1044" s="4">
        <v>-3.0699999999999998E-2</v>
      </c>
      <c r="J1044" s="4">
        <v>0</v>
      </c>
      <c r="L1044" s="23">
        <f t="shared" si="2132"/>
        <v>-1.303666966042232E-2</v>
      </c>
      <c r="M1044" s="23">
        <f t="shared" si="2133"/>
        <v>-7.9390028448474981E-3</v>
      </c>
      <c r="N1044" s="23">
        <f t="shared" si="2134"/>
        <v>-0.12257424366184461</v>
      </c>
      <c r="O1044" s="23">
        <f t="shared" si="2135"/>
        <v>-4.6431663866680253E-2</v>
      </c>
      <c r="P1044" s="40">
        <f t="shared" si="2069"/>
        <v>0.98127170421863619</v>
      </c>
      <c r="Q1044" s="40">
        <f t="shared" ref="Q1044" si="2170">MAX(0.25,SLOPE(M1009:M1044,$I1009:$I1044))</f>
        <v>0.83001158878782777</v>
      </c>
      <c r="R1044" s="40">
        <f t="shared" ref="R1044:S1044" si="2171">SLOPE(N1009:N1044,$I1009:$I1044)</f>
        <v>1.4301229549463204</v>
      </c>
      <c r="S1044" s="40">
        <f t="shared" si="2171"/>
        <v>1.111004303715025</v>
      </c>
      <c r="T1044" s="29">
        <f t="shared" si="2143"/>
        <v>5.6076592598671815E-2</v>
      </c>
      <c r="U1044" s="43"/>
      <c r="V1044" s="23">
        <f>'Conservative Formula 2025'!M1044-J1044</f>
        <v>-1.452464272936823E-2</v>
      </c>
      <c r="W1044" s="23">
        <f>'Conservative Formula 2025'!N1044-J1044</f>
        <v>-8.416371672979589E-2</v>
      </c>
      <c r="X1044" s="40">
        <f t="shared" si="2072"/>
        <v>0.94652272834277362</v>
      </c>
      <c r="Y1044" s="40">
        <f t="shared" si="2073"/>
        <v>1.2456334645166529</v>
      </c>
      <c r="Z1044" s="29">
        <f t="shared" si="2140"/>
        <v>5.5554161513280291E-2</v>
      </c>
      <c r="AA1044" s="6"/>
    </row>
    <row r="1045" spans="1:27" x14ac:dyDescent="0.2">
      <c r="A1045" s="24">
        <v>42308</v>
      </c>
      <c r="B1045" s="4">
        <v>5.7185984327414688E-2</v>
      </c>
      <c r="C1045" s="4">
        <v>6.1690088580120317E-2</v>
      </c>
      <c r="D1045" s="4">
        <v>6.3811027410788354E-2</v>
      </c>
      <c r="E1045" s="4">
        <v>6.6961826915920106E-2</v>
      </c>
      <c r="F1045" s="4">
        <v>9.1807946471194099E-2</v>
      </c>
      <c r="G1045" s="4">
        <v>8.9160522852216817E-2</v>
      </c>
      <c r="I1045" s="4">
        <v>7.7499999999999999E-2</v>
      </c>
      <c r="J1045" s="4">
        <v>0</v>
      </c>
      <c r="L1045" s="23">
        <f t="shared" si="2132"/>
        <v>5.7185984327414688E-2</v>
      </c>
      <c r="M1045" s="23">
        <f t="shared" si="2133"/>
        <v>6.6961826915920106E-2</v>
      </c>
      <c r="N1045" s="23">
        <f t="shared" si="2134"/>
        <v>6.3811027410788354E-2</v>
      </c>
      <c r="O1045" s="23">
        <f t="shared" si="2135"/>
        <v>8.9160522852216817E-2</v>
      </c>
      <c r="P1045" s="40">
        <f t="shared" si="2069"/>
        <v>0.94450180992329202</v>
      </c>
      <c r="Q1045" s="40">
        <f t="shared" ref="Q1045" si="2172">MAX(0.25,SLOPE(M1010:M1045,$I1010:$I1045))</f>
        <v>0.83761752741428552</v>
      </c>
      <c r="R1045" s="40">
        <f t="shared" ref="R1045:S1045" si="2173">SLOPE(N1010:N1045,$I1010:$I1045)</f>
        <v>1.3601034355232471</v>
      </c>
      <c r="S1045" s="40">
        <f t="shared" si="2173"/>
        <v>1.1301595209207402</v>
      </c>
      <c r="T1045" s="29">
        <f t="shared" si="2143"/>
        <v>7.0408750104491089E-3</v>
      </c>
      <c r="U1045" s="43"/>
      <c r="V1045" s="23">
        <f>'Conservative Formula 2025'!M1045-J1045</f>
        <v>5.2135440844262457E-2</v>
      </c>
      <c r="W1045" s="23">
        <f>'Conservative Formula 2025'!N1045-J1045</f>
        <v>8.7647010031045122E-2</v>
      </c>
      <c r="X1045" s="40">
        <f t="shared" si="2072"/>
        <v>0.90452212053442604</v>
      </c>
      <c r="Y1045" s="40">
        <f t="shared" si="2073"/>
        <v>1.247428076674935</v>
      </c>
      <c r="Z1045" s="29">
        <f t="shared" si="2140"/>
        <v>-1.528237975070338E-2</v>
      </c>
      <c r="AA1045" s="6"/>
    </row>
    <row r="1046" spans="1:27" x14ac:dyDescent="0.2">
      <c r="A1046" s="24">
        <v>42338</v>
      </c>
      <c r="B1046" s="4">
        <v>2.1727452430117901E-2</v>
      </c>
      <c r="C1046" s="4">
        <v>2.1244540913054472E-2</v>
      </c>
      <c r="D1046" s="4">
        <v>3.9306865043718622E-2</v>
      </c>
      <c r="E1046" s="4">
        <v>2.2935284578355771E-3</v>
      </c>
      <c r="F1046" s="4">
        <v>3.906456472189906E-4</v>
      </c>
      <c r="G1046" s="4">
        <v>9.1451948682252284E-3</v>
      </c>
      <c r="I1046" s="4">
        <v>5.6000000000000008E-3</v>
      </c>
      <c r="J1046" s="4">
        <v>0</v>
      </c>
      <c r="L1046" s="23">
        <f t="shared" si="2132"/>
        <v>2.1727452430117901E-2</v>
      </c>
      <c r="M1046" s="23">
        <f t="shared" si="2133"/>
        <v>2.2935284578355771E-3</v>
      </c>
      <c r="N1046" s="23">
        <f t="shared" si="2134"/>
        <v>3.9306865043718622E-2</v>
      </c>
      <c r="O1046" s="23">
        <f t="shared" si="2135"/>
        <v>9.1451948682252284E-3</v>
      </c>
      <c r="P1046" s="40">
        <f t="shared" si="2069"/>
        <v>0.9407131590648159</v>
      </c>
      <c r="Q1046" s="40">
        <f t="shared" ref="Q1046" si="2174">MAX(0.25,SLOPE(M1011:M1046,$I1011:$I1046))</f>
        <v>0.83731333429829302</v>
      </c>
      <c r="R1046" s="40">
        <f t="shared" ref="R1046:S1046" si="2175">SLOPE(N1011:N1046,$I1011:$I1046)</f>
        <v>1.3533308542341036</v>
      </c>
      <c r="S1046" s="40">
        <f t="shared" si="2175"/>
        <v>1.1308730510225335</v>
      </c>
      <c r="T1046" s="29">
        <f t="shared" si="2143"/>
        <v>-5.6247806663301571E-3</v>
      </c>
      <c r="U1046" s="43"/>
      <c r="V1046" s="23">
        <f>'Conservative Formula 2025'!M1046-J1046</f>
        <v>6.2181682819424967E-3</v>
      </c>
      <c r="W1046" s="23">
        <f>'Conservative Formula 2025'!N1046-J1046</f>
        <v>-7.2752529549825733E-3</v>
      </c>
      <c r="X1046" s="40">
        <f t="shared" si="2072"/>
        <v>0.90532994980326842</v>
      </c>
      <c r="Y1046" s="40">
        <f t="shared" si="2073"/>
        <v>1.2495008348818177</v>
      </c>
      <c r="Z1046" s="29">
        <f t="shared" si="2140"/>
        <v>1.2706736578589891E-2</v>
      </c>
      <c r="AA1046" s="6"/>
    </row>
    <row r="1047" spans="1:27" x14ac:dyDescent="0.2">
      <c r="A1047" s="24">
        <v>42369</v>
      </c>
      <c r="B1047" s="4">
        <v>-3.9661636766496228E-2</v>
      </c>
      <c r="C1047" s="4">
        <v>-6.6471225576154702E-2</v>
      </c>
      <c r="D1047" s="4">
        <v>-7.1341697373498839E-2</v>
      </c>
      <c r="E1047" s="4">
        <v>3.7410656966697863E-5</v>
      </c>
      <c r="F1047" s="4">
        <v>-2.714199752292995E-2</v>
      </c>
      <c r="G1047" s="4">
        <v>-3.5998354282129358E-2</v>
      </c>
      <c r="I1047" s="4">
        <v>-2.1700000000000001E-2</v>
      </c>
      <c r="J1047" s="4">
        <v>1E-4</v>
      </c>
      <c r="L1047" s="23">
        <f t="shared" si="2132"/>
        <v>-3.9761636766496231E-2</v>
      </c>
      <c r="M1047" s="23">
        <f t="shared" si="2133"/>
        <v>-6.2589343033302142E-5</v>
      </c>
      <c r="N1047" s="23">
        <f t="shared" si="2134"/>
        <v>-7.1441697373498841E-2</v>
      </c>
      <c r="O1047" s="23">
        <f t="shared" si="2135"/>
        <v>-3.6098354282129361E-2</v>
      </c>
      <c r="P1047" s="40">
        <f t="shared" si="2069"/>
        <v>0.96171939486679969</v>
      </c>
      <c r="Q1047" s="40">
        <f t="shared" ref="Q1047" si="2176">MAX(0.25,SLOPE(M1012:M1047,$I1012:$I1047))</f>
        <v>0.81983532448855878</v>
      </c>
      <c r="R1047" s="40">
        <f t="shared" ref="R1047:S1047" si="2177">SLOPE(N1012:N1047,$I1012:$I1047)</f>
        <v>1.3859464469306682</v>
      </c>
      <c r="S1047" s="40">
        <f t="shared" si="2177"/>
        <v>1.14251652922123</v>
      </c>
      <c r="T1047" s="29">
        <f t="shared" si="2143"/>
        <v>2.118400795537926E-2</v>
      </c>
      <c r="U1047" s="43"/>
      <c r="V1047" s="23">
        <f>'Conservative Formula 2025'!M1047-J1047</f>
        <v>-1.2430119154892189E-2</v>
      </c>
      <c r="W1047" s="23">
        <f>'Conservative Formula 2025'!N1047-J1047</f>
        <v>-7.77889278959977E-2</v>
      </c>
      <c r="X1047" s="40">
        <f t="shared" si="2072"/>
        <v>0.90163195423536602</v>
      </c>
      <c r="Y1047" s="40">
        <f t="shared" si="2073"/>
        <v>1.2922040798768912</v>
      </c>
      <c r="Z1047" s="29">
        <f t="shared" si="2140"/>
        <v>4.8526070577431316E-2</v>
      </c>
      <c r="AA1047" s="6"/>
    </row>
    <row r="1048" spans="1:27" x14ac:dyDescent="0.2">
      <c r="A1048" s="24">
        <v>42400</v>
      </c>
      <c r="B1048" s="4">
        <v>-4.3868767639068183E-2</v>
      </c>
      <c r="C1048" s="4">
        <v>-9.0190746790035289E-2</v>
      </c>
      <c r="D1048" s="4">
        <v>-0.15206941028354851</v>
      </c>
      <c r="E1048" s="4">
        <v>-2.2494139960455559E-2</v>
      </c>
      <c r="F1048" s="4">
        <v>-6.6772176362140376E-2</v>
      </c>
      <c r="G1048" s="4">
        <v>-8.9072042834567197E-2</v>
      </c>
      <c r="I1048" s="4">
        <v>-5.7699999999999994E-2</v>
      </c>
      <c r="J1048" s="4">
        <v>1E-4</v>
      </c>
      <c r="L1048" s="23">
        <f t="shared" si="2132"/>
        <v>-4.3968767639068186E-2</v>
      </c>
      <c r="M1048" s="23">
        <f t="shared" si="2133"/>
        <v>-2.2594139960455558E-2</v>
      </c>
      <c r="N1048" s="23">
        <f t="shared" si="2134"/>
        <v>-0.1521694102835485</v>
      </c>
      <c r="O1048" s="23">
        <f t="shared" si="2135"/>
        <v>-8.91720428345672E-2</v>
      </c>
      <c r="P1048" s="40">
        <f t="shared" si="2069"/>
        <v>0.94452527326883184</v>
      </c>
      <c r="Q1048" s="40">
        <f t="shared" ref="Q1048" si="2178">MAX(0.25,SLOPE(M1013:M1048,$I1013:$I1048))</f>
        <v>0.76703191339875609</v>
      </c>
      <c r="R1048" s="40">
        <f t="shared" ref="R1048:S1048" si="2179">SLOPE(N1013:N1048,$I1013:$I1048)</f>
        <v>1.488998068268814</v>
      </c>
      <c r="S1048" s="40">
        <f t="shared" si="2179"/>
        <v>1.1613234574693592</v>
      </c>
      <c r="T1048" s="29">
        <f t="shared" si="2143"/>
        <v>5.7282550669528823E-2</v>
      </c>
      <c r="U1048" s="43"/>
      <c r="V1048" s="23">
        <f>'Conservative Formula 2025'!M1048-J1048</f>
        <v>-3.6677451085333344E-2</v>
      </c>
      <c r="W1048" s="23">
        <f>'Conservative Formula 2025'!N1048-J1048</f>
        <v>-0.1123361206292853</v>
      </c>
      <c r="X1048" s="40">
        <f t="shared" si="2072"/>
        <v>0.87710540286912175</v>
      </c>
      <c r="Y1048" s="40">
        <f t="shared" si="2073"/>
        <v>1.3325782084649882</v>
      </c>
      <c r="Z1048" s="29">
        <f t="shared" si="2140"/>
        <v>4.6254769053591029E-2</v>
      </c>
      <c r="AA1048" s="6"/>
    </row>
    <row r="1049" spans="1:27" x14ac:dyDescent="0.2">
      <c r="A1049" s="24">
        <v>42429</v>
      </c>
      <c r="B1049" s="4">
        <v>1.4005067914600581E-2</v>
      </c>
      <c r="C1049" s="4">
        <v>1.482862477469596E-2</v>
      </c>
      <c r="D1049" s="4">
        <v>-1.0377079454349521E-2</v>
      </c>
      <c r="E1049" s="4">
        <v>6.9099514508761482E-3</v>
      </c>
      <c r="F1049" s="4">
        <v>-7.4100486740738434E-3</v>
      </c>
      <c r="G1049" s="4">
        <v>-8.3016310936616204E-3</v>
      </c>
      <c r="I1049" s="4">
        <v>-8.0000000000000004E-4</v>
      </c>
      <c r="J1049" s="4">
        <v>2.0000000000000001E-4</v>
      </c>
      <c r="L1049" s="23">
        <f t="shared" si="2132"/>
        <v>1.380506791460058E-2</v>
      </c>
      <c r="M1049" s="23">
        <f t="shared" si="2133"/>
        <v>6.7099514508761485E-3</v>
      </c>
      <c r="N1049" s="23">
        <f t="shared" si="2134"/>
        <v>-1.0577079454349521E-2</v>
      </c>
      <c r="O1049" s="23">
        <f t="shared" si="2135"/>
        <v>-8.5016310936616209E-3</v>
      </c>
      <c r="P1049" s="40">
        <f t="shared" si="2069"/>
        <v>0.9408809324944124</v>
      </c>
      <c r="Q1049" s="40">
        <f t="shared" ref="Q1049" si="2180">MAX(0.25,SLOPE(M1014:M1049,$I1014:$I1049))</f>
        <v>0.76450418855393687</v>
      </c>
      <c r="R1049" s="40">
        <f t="shared" ref="R1049:S1049" si="2181">SLOPE(N1014:N1049,$I1014:$I1049)</f>
        <v>1.4892483572501456</v>
      </c>
      <c r="S1049" s="40">
        <f t="shared" si="2181"/>
        <v>1.1649597426067553</v>
      </c>
      <c r="T1049" s="29">
        <f t="shared" si="2143"/>
        <v>1.8893975329789477E-2</v>
      </c>
      <c r="U1049" s="43"/>
      <c r="V1049" s="23">
        <f>'Conservative Formula 2025'!M1049-J1049</f>
        <v>3.4311686166331131E-3</v>
      </c>
      <c r="W1049" s="23">
        <f>'Conservative Formula 2025'!N1049-J1049</f>
        <v>-4.1536526436286598E-3</v>
      </c>
      <c r="X1049" s="40">
        <f t="shared" si="2072"/>
        <v>0.87605771822813949</v>
      </c>
      <c r="Y1049" s="40">
        <f t="shared" si="2073"/>
        <v>1.3324324527938607</v>
      </c>
      <c r="Z1049" s="29">
        <f t="shared" si="2140"/>
        <v>7.0289275707746913E-3</v>
      </c>
      <c r="AA1049" s="6"/>
    </row>
    <row r="1050" spans="1:27" x14ac:dyDescent="0.2">
      <c r="A1050" s="24">
        <v>42460</v>
      </c>
      <c r="B1050" s="4">
        <v>7.727687141801283E-2</v>
      </c>
      <c r="C1050" s="4">
        <v>9.3950662666393875E-2</v>
      </c>
      <c r="D1050" s="4">
        <v>0.1184863971896756</v>
      </c>
      <c r="E1050" s="4">
        <v>5.8248867138347017E-2</v>
      </c>
      <c r="F1050" s="4">
        <v>7.6055286643344086E-2</v>
      </c>
      <c r="G1050" s="4">
        <v>7.6934984377607915E-2</v>
      </c>
      <c r="I1050" s="4">
        <v>6.9599999999999995E-2</v>
      </c>
      <c r="J1050" s="4">
        <v>2.0000000000000001E-4</v>
      </c>
      <c r="L1050" s="23">
        <f t="shared" si="2132"/>
        <v>7.7076871418012824E-2</v>
      </c>
      <c r="M1050" s="23">
        <f t="shared" si="2133"/>
        <v>5.8048867138347018E-2</v>
      </c>
      <c r="N1050" s="23">
        <f t="shared" si="2134"/>
        <v>0.1182863971896756</v>
      </c>
      <c r="O1050" s="23">
        <f t="shared" si="2135"/>
        <v>7.6734984377607909E-2</v>
      </c>
      <c r="P1050" s="40">
        <f t="shared" si="2069"/>
        <v>0.95316152718681402</v>
      </c>
      <c r="Q1050" s="40">
        <f t="shared" ref="Q1050" si="2182">MAX(0.25,SLOPE(M1015:M1050,$I1015:$I1050))</f>
        <v>0.75917260263023623</v>
      </c>
      <c r="R1050" s="40">
        <f t="shared" ref="R1050:S1050" si="2183">SLOPE(N1015:N1050,$I1015:$I1050)</f>
        <v>1.5281256095126958</v>
      </c>
      <c r="S1050" s="40">
        <f t="shared" si="2183"/>
        <v>1.165471193186173</v>
      </c>
      <c r="T1050" s="29">
        <f t="shared" si="2143"/>
        <v>6.2769282430247819E-3</v>
      </c>
      <c r="U1050" s="43"/>
      <c r="V1050" s="23">
        <f>'Conservative Formula 2025'!M1050-J1050</f>
        <v>6.0742023857216859E-2</v>
      </c>
      <c r="W1050" s="23">
        <f>'Conservative Formula 2025'!N1050-J1050</f>
        <v>0.11711963955877</v>
      </c>
      <c r="X1050" s="40">
        <f t="shared" si="2072"/>
        <v>0.85382783312364141</v>
      </c>
      <c r="Y1050" s="40">
        <f t="shared" si="2073"/>
        <v>1.3837537241473807</v>
      </c>
      <c r="Z1050" s="29">
        <f t="shared" si="2140"/>
        <v>-1.8563478154806495E-2</v>
      </c>
      <c r="AA1050" s="6"/>
    </row>
    <row r="1051" spans="1:27" x14ac:dyDescent="0.2">
      <c r="A1051" s="24">
        <v>42490</v>
      </c>
      <c r="B1051" s="4">
        <v>9.9161202624868505E-3</v>
      </c>
      <c r="C1051" s="4">
        <v>9.8935299207905478E-3</v>
      </c>
      <c r="D1051" s="4">
        <v>7.6914741830515235E-2</v>
      </c>
      <c r="E1051" s="4">
        <v>7.507716190112622E-3</v>
      </c>
      <c r="F1051" s="4">
        <v>-2.4524680544366542E-3</v>
      </c>
      <c r="G1051" s="4">
        <v>1.258958306021494E-2</v>
      </c>
      <c r="I1051" s="4">
        <v>9.1999999999999998E-3</v>
      </c>
      <c r="J1051" s="4">
        <v>1E-4</v>
      </c>
      <c r="L1051" s="23">
        <f t="shared" si="2132"/>
        <v>9.8161202624868511E-3</v>
      </c>
      <c r="M1051" s="23">
        <f t="shared" si="2133"/>
        <v>7.4077161901126218E-3</v>
      </c>
      <c r="N1051" s="23">
        <f t="shared" si="2134"/>
        <v>7.6814741830515232E-2</v>
      </c>
      <c r="O1051" s="23">
        <f t="shared" si="2135"/>
        <v>1.2489583060214941E-2</v>
      </c>
      <c r="P1051" s="40">
        <f t="shared" si="2069"/>
        <v>0.95725573189097291</v>
      </c>
      <c r="Q1051" s="40">
        <f t="shared" ref="Q1051" si="2184">MAX(0.25,SLOPE(M1016:M1051,$I1016:$I1051))</f>
        <v>0.75767439767413081</v>
      </c>
      <c r="R1051" s="40">
        <f t="shared" ref="R1051:S1051" si="2185">SLOPE(N1016:N1051,$I1016:$I1051)</f>
        <v>1.5289347882425814</v>
      </c>
      <c r="S1051" s="40">
        <f t="shared" si="2185"/>
        <v>1.1672821706731993</v>
      </c>
      <c r="T1051" s="29">
        <f t="shared" si="2143"/>
        <v>-2.046376499955737E-2</v>
      </c>
      <c r="U1051" s="43"/>
      <c r="V1051" s="23">
        <f>'Conservative Formula 2025'!M1051-J1051</f>
        <v>-8.2342249598033584E-3</v>
      </c>
      <c r="W1051" s="23">
        <f>'Conservative Formula 2025'!N1051-J1051</f>
        <v>7.3342810409335199E-2</v>
      </c>
      <c r="X1051" s="40">
        <f t="shared" si="2072"/>
        <v>0.85422652640755248</v>
      </c>
      <c r="Y1051" s="40">
        <f t="shared" si="2073"/>
        <v>1.3866167503519069</v>
      </c>
      <c r="Z1051" s="29">
        <f t="shared" si="2140"/>
        <v>-6.2646685519088946E-2</v>
      </c>
      <c r="AA1051" s="6"/>
    </row>
    <row r="1052" spans="1:27" x14ac:dyDescent="0.2">
      <c r="A1052" s="24">
        <v>42521</v>
      </c>
      <c r="B1052" s="4">
        <v>2.7805568747140779E-2</v>
      </c>
      <c r="C1052" s="4">
        <v>1.0630311385945029E-2</v>
      </c>
      <c r="D1052" s="4">
        <v>-7.989230293336853E-3</v>
      </c>
      <c r="E1052" s="4">
        <v>1.3866053245185221E-2</v>
      </c>
      <c r="F1052" s="4">
        <v>1.6521223515772E-2</v>
      </c>
      <c r="G1052" s="4">
        <v>2.8166856751812241E-2</v>
      </c>
      <c r="I1052" s="4">
        <v>1.78E-2</v>
      </c>
      <c r="J1052" s="4">
        <v>1E-4</v>
      </c>
      <c r="L1052" s="23">
        <f t="shared" si="2132"/>
        <v>2.770556874714078E-2</v>
      </c>
      <c r="M1052" s="23">
        <f t="shared" si="2133"/>
        <v>1.3766053245185221E-2</v>
      </c>
      <c r="N1052" s="23">
        <f t="shared" si="2134"/>
        <v>-8.0892302933368524E-3</v>
      </c>
      <c r="O1052" s="23">
        <f t="shared" si="2135"/>
        <v>2.8066856751812242E-2</v>
      </c>
      <c r="P1052" s="40">
        <f t="shared" si="2069"/>
        <v>0.95488409208595371</v>
      </c>
      <c r="Q1052" s="40">
        <f t="shared" ref="Q1052" si="2186">MAX(0.25,SLOPE(M1017:M1052,$I1017:$I1052))</f>
        <v>0.76974002120610308</v>
      </c>
      <c r="R1052" s="40">
        <f t="shared" ref="R1052:S1052" si="2187">SLOPE(N1017:N1052,$I1017:$I1052)</f>
        <v>1.5048208046434532</v>
      </c>
      <c r="S1052" s="40">
        <f t="shared" si="2187"/>
        <v>1.1559796348857456</v>
      </c>
      <c r="T1052" s="29">
        <f t="shared" si="2143"/>
        <v>1.417883486297768E-2</v>
      </c>
      <c r="U1052" s="43"/>
      <c r="V1052" s="23">
        <f>'Conservative Formula 2025'!M1052-J1052</f>
        <v>1.9337652238174869E-2</v>
      </c>
      <c r="W1052" s="23">
        <f>'Conservative Formula 2025'!N1052-J1052</f>
        <v>-9.6948080488985754E-3</v>
      </c>
      <c r="X1052" s="40">
        <f t="shared" si="2072"/>
        <v>0.86018658157326744</v>
      </c>
      <c r="Y1052" s="40">
        <f t="shared" si="2073"/>
        <v>1.3731889460396294</v>
      </c>
      <c r="Z1052" s="29">
        <f t="shared" si="2140"/>
        <v>2.9629315977825144E-2</v>
      </c>
      <c r="AA1052" s="6"/>
    </row>
    <row r="1053" spans="1:27" x14ac:dyDescent="0.2">
      <c r="A1053" s="24">
        <v>42551</v>
      </c>
      <c r="B1053" s="4">
        <v>5.4146637772051016E-3</v>
      </c>
      <c r="C1053" s="4">
        <v>-2.4216110559762E-2</v>
      </c>
      <c r="D1053" s="4">
        <v>-2.0079697806830461E-3</v>
      </c>
      <c r="E1053" s="4">
        <v>3.1021555004465309E-2</v>
      </c>
      <c r="F1053" s="4">
        <v>-1.490875340830925E-2</v>
      </c>
      <c r="G1053" s="4">
        <v>-2.4378647261488869E-2</v>
      </c>
      <c r="I1053" s="4">
        <v>-5.0000000000000001E-4</v>
      </c>
      <c r="J1053" s="4">
        <v>2.0000000000000001E-4</v>
      </c>
      <c r="L1053" s="23">
        <f t="shared" si="2132"/>
        <v>5.2146637772051019E-3</v>
      </c>
      <c r="M1053" s="23">
        <f t="shared" si="2133"/>
        <v>3.0821555004465311E-2</v>
      </c>
      <c r="N1053" s="23">
        <f t="shared" si="2134"/>
        <v>-2.2079697806830462E-3</v>
      </c>
      <c r="O1053" s="23">
        <f t="shared" si="2135"/>
        <v>-2.4578647261488867E-2</v>
      </c>
      <c r="P1053" s="40">
        <f t="shared" si="2069"/>
        <v>0.96389656606177287</v>
      </c>
      <c r="Q1053" s="40">
        <f t="shared" ref="Q1053" si="2188">MAX(0.25,SLOPE(M1018:M1053,$I1018:$I1053))</f>
        <v>0.76600182500204894</v>
      </c>
      <c r="R1053" s="40">
        <f t="shared" ref="R1053:S1053" si="2189">SLOPE(N1018:N1053,$I1018:$I1053)</f>
        <v>1.5096734946568342</v>
      </c>
      <c r="S1053" s="40">
        <f t="shared" si="2189"/>
        <v>1.1529542677918976</v>
      </c>
      <c r="T1053" s="29">
        <f t="shared" si="2143"/>
        <v>3.4116000531844277E-2</v>
      </c>
      <c r="U1053" s="43"/>
      <c r="V1053" s="23">
        <f>'Conservative Formula 2025'!M1053-J1053</f>
        <v>3.3312545656758001E-2</v>
      </c>
      <c r="W1053" s="23">
        <f>'Conservative Formula 2025'!N1053-J1053</f>
        <v>-2.3101755588532839E-2</v>
      </c>
      <c r="X1053" s="40">
        <f t="shared" si="2072"/>
        <v>0.85041575829455662</v>
      </c>
      <c r="Y1053" s="40">
        <f t="shared" si="2073"/>
        <v>1.3768967757216872</v>
      </c>
      <c r="Z1053" s="29">
        <f t="shared" si="2140"/>
        <v>5.5550551597505063E-2</v>
      </c>
      <c r="AA1053" s="6"/>
    </row>
    <row r="1054" spans="1:27" x14ac:dyDescent="0.2">
      <c r="A1054" s="24">
        <v>42582</v>
      </c>
      <c r="B1054" s="4">
        <v>4.0653749039082192E-2</v>
      </c>
      <c r="C1054" s="4">
        <v>7.180450695417416E-2</v>
      </c>
      <c r="D1054" s="4">
        <v>8.1650233854209969E-2</v>
      </c>
      <c r="E1054" s="4">
        <v>9.9768442089674288E-3</v>
      </c>
      <c r="F1054" s="4">
        <v>5.215614763771912E-2</v>
      </c>
      <c r="G1054" s="4">
        <v>6.3956753551542886E-2</v>
      </c>
      <c r="I1054" s="4">
        <v>3.95E-2</v>
      </c>
      <c r="J1054" s="4">
        <v>2.0000000000000001E-4</v>
      </c>
      <c r="L1054" s="23">
        <f t="shared" si="2132"/>
        <v>4.0453749039082193E-2</v>
      </c>
      <c r="M1054" s="23">
        <f t="shared" si="2133"/>
        <v>9.7768442089674282E-3</v>
      </c>
      <c r="N1054" s="23">
        <f t="shared" si="2134"/>
        <v>8.1450233854209964E-2</v>
      </c>
      <c r="O1054" s="23">
        <f t="shared" si="2135"/>
        <v>6.375675355154288E-2</v>
      </c>
      <c r="P1054" s="40">
        <f t="shared" si="2069"/>
        <v>0.94937392236959106</v>
      </c>
      <c r="Q1054" s="40">
        <f t="shared" ref="Q1054" si="2190">MAX(0.25,SLOPE(M1019:M1054,$I1019:$I1054))</f>
        <v>0.75172639248271766</v>
      </c>
      <c r="R1054" s="40">
        <f t="shared" ref="R1054:S1054" si="2191">SLOPE(N1019:N1054,$I1019:$I1054)</f>
        <v>1.5152479344863954</v>
      </c>
      <c r="S1054" s="40">
        <f t="shared" si="2191"/>
        <v>1.1600768638072811</v>
      </c>
      <c r="T1054" s="29">
        <f t="shared" si="2143"/>
        <v>-2.7259184246146421E-2</v>
      </c>
      <c r="U1054" s="43"/>
      <c r="V1054" s="23">
        <f>'Conservative Formula 2025'!M1054-J1054</f>
        <v>2.2981908607924262E-2</v>
      </c>
      <c r="W1054" s="23">
        <f>'Conservative Formula 2025'!N1054-J1054</f>
        <v>8.2539161432813896E-2</v>
      </c>
      <c r="X1054" s="40">
        <f t="shared" si="2072"/>
        <v>0.80992936546509853</v>
      </c>
      <c r="Y1054" s="40">
        <f t="shared" si="2073"/>
        <v>1.4036976415932103</v>
      </c>
      <c r="Z1054" s="29">
        <f t="shared" si="2140"/>
        <v>-3.2921466229083242E-2</v>
      </c>
      <c r="AA1054" s="6"/>
    </row>
    <row r="1055" spans="1:27" x14ac:dyDescent="0.2">
      <c r="A1055" s="24">
        <v>42613</v>
      </c>
      <c r="B1055" s="4">
        <v>1.09364160921551E-2</v>
      </c>
      <c r="C1055" s="4">
        <v>1.116996973012366E-2</v>
      </c>
      <c r="D1055" s="4">
        <v>1.7331740103249092E-2</v>
      </c>
      <c r="E1055" s="4">
        <v>-9.483545319295239E-3</v>
      </c>
      <c r="F1055" s="4">
        <v>9.7572712829445268E-3</v>
      </c>
      <c r="G1055" s="4">
        <v>8.8447183767249565E-3</v>
      </c>
      <c r="I1055" s="4">
        <v>5.0000000000000001E-3</v>
      </c>
      <c r="J1055" s="4">
        <v>2.0000000000000001E-4</v>
      </c>
      <c r="L1055" s="23">
        <f t="shared" si="2132"/>
        <v>1.07364160921551E-2</v>
      </c>
      <c r="M1055" s="23">
        <f t="shared" si="2133"/>
        <v>-9.6835453192952396E-3</v>
      </c>
      <c r="N1055" s="23">
        <f t="shared" si="2134"/>
        <v>1.7131740103249093E-2</v>
      </c>
      <c r="O1055" s="23">
        <f t="shared" si="2135"/>
        <v>8.6447183767249559E-3</v>
      </c>
      <c r="P1055" s="40">
        <f t="shared" si="2069"/>
        <v>0.93594710535834025</v>
      </c>
      <c r="Q1055" s="40">
        <f t="shared" ref="Q1055" si="2192">MAX(0.25,SLOPE(M1020:M1055,$I1020:$I1055))</f>
        <v>0.73202497071464456</v>
      </c>
      <c r="R1055" s="40">
        <f t="shared" ref="R1055:S1055" si="2193">SLOPE(N1020:N1055,$I1020:$I1055)</f>
        <v>1.532247346283709</v>
      </c>
      <c r="S1055" s="40">
        <f t="shared" si="2193"/>
        <v>1.1787054312318441</v>
      </c>
      <c r="T1055" s="29">
        <f t="shared" si="2143"/>
        <v>-1.0165438460412748E-2</v>
      </c>
      <c r="U1055" s="43"/>
      <c r="V1055" s="23">
        <f>'Conservative Formula 2025'!M1055-J1055</f>
        <v>-1.566722831510951E-2</v>
      </c>
      <c r="W1055" s="23">
        <f>'Conservative Formula 2025'!N1055-J1055</f>
        <v>-3.5100945187401191E-3</v>
      </c>
      <c r="X1055" s="40">
        <f t="shared" si="2072"/>
        <v>0.79830491018315319</v>
      </c>
      <c r="Y1055" s="40">
        <f t="shared" si="2073"/>
        <v>1.4418722983416319</v>
      </c>
      <c r="Z1055" s="29">
        <f t="shared" si="2140"/>
        <v>-1.6843338192617231E-2</v>
      </c>
      <c r="AA1055" s="6"/>
    </row>
    <row r="1056" spans="1:27" x14ac:dyDescent="0.2">
      <c r="A1056" s="24">
        <v>42643</v>
      </c>
      <c r="B1056" s="4">
        <v>-5.7751434513426073E-3</v>
      </c>
      <c r="C1056" s="4">
        <v>9.0200991869783028E-3</v>
      </c>
      <c r="D1056" s="4">
        <v>4.7769123951894539E-2</v>
      </c>
      <c r="E1056" s="4">
        <v>-1.2270547442986101E-2</v>
      </c>
      <c r="F1056" s="4">
        <v>3.1669179520973029E-3</v>
      </c>
      <c r="G1056" s="4">
        <v>2.1577450094111651E-2</v>
      </c>
      <c r="I1056" s="4">
        <v>2.5000000000000001E-3</v>
      </c>
      <c r="J1056" s="4">
        <v>2.0000000000000001E-4</v>
      </c>
      <c r="L1056" s="23">
        <f t="shared" si="2132"/>
        <v>-5.975143451342607E-3</v>
      </c>
      <c r="M1056" s="23">
        <f t="shared" si="2133"/>
        <v>-1.2470547442986101E-2</v>
      </c>
      <c r="N1056" s="23">
        <f t="shared" si="2134"/>
        <v>4.756912395189454E-2</v>
      </c>
      <c r="O1056" s="23">
        <f t="shared" si="2135"/>
        <v>2.1377450094111652E-2</v>
      </c>
      <c r="P1056" s="40">
        <f t="shared" si="2069"/>
        <v>0.91917943392781765</v>
      </c>
      <c r="Q1056" s="40">
        <f t="shared" ref="Q1056" si="2194">MAX(0.25,SLOPE(M1021:M1056,$I1021:$I1056))</f>
        <v>0.7424356991908565</v>
      </c>
      <c r="R1056" s="40">
        <f t="shared" ref="R1056:S1056" si="2195">SLOPE(N1021:N1056,$I1021:$I1056)</f>
        <v>1.5068961497560021</v>
      </c>
      <c r="S1056" s="40">
        <f t="shared" si="2195"/>
        <v>1.1686965051799663</v>
      </c>
      <c r="T1056" s="29">
        <f t="shared" si="2143"/>
        <v>-3.6300728475115986E-2</v>
      </c>
      <c r="U1056" s="43"/>
      <c r="V1056" s="23">
        <f>'Conservative Formula 2025'!M1056-J1056</f>
        <v>-4.775314192843663E-3</v>
      </c>
      <c r="W1056" s="23">
        <f>'Conservative Formula 2025'!N1056-J1056</f>
        <v>1.6706372062595332E-2</v>
      </c>
      <c r="X1056" s="40">
        <f t="shared" si="2072"/>
        <v>0.7899599706553323</v>
      </c>
      <c r="Y1056" s="40">
        <f t="shared" si="2073"/>
        <v>1.4280344477580431</v>
      </c>
      <c r="Z1056" s="29">
        <f t="shared" si="2140"/>
        <v>-1.7568399696393764E-2</v>
      </c>
      <c r="AA1056" s="6"/>
    </row>
    <row r="1057" spans="1:27" x14ac:dyDescent="0.2">
      <c r="A1057" s="24">
        <v>42674</v>
      </c>
      <c r="B1057" s="4">
        <v>-1.6717985911396269E-2</v>
      </c>
      <c r="C1057" s="4">
        <v>-3.4382172961118292E-2</v>
      </c>
      <c r="D1057" s="4">
        <v>-9.7101675309162389E-2</v>
      </c>
      <c r="E1057" s="4">
        <v>-2.3833165805328561E-2</v>
      </c>
      <c r="F1057" s="4">
        <v>-8.9368435694589313E-3</v>
      </c>
      <c r="G1057" s="4">
        <v>-2.9209855531013091E-2</v>
      </c>
      <c r="I1057" s="4">
        <v>-2.0199999999999999E-2</v>
      </c>
      <c r="J1057" s="4">
        <v>2.0000000000000001E-4</v>
      </c>
      <c r="L1057" s="23">
        <f t="shared" si="2132"/>
        <v>-1.6917985911396267E-2</v>
      </c>
      <c r="M1057" s="23">
        <f t="shared" si="2133"/>
        <v>-2.4033165805328559E-2</v>
      </c>
      <c r="N1057" s="23">
        <f t="shared" si="2134"/>
        <v>-9.7301675309162394E-2</v>
      </c>
      <c r="O1057" s="23">
        <f t="shared" si="2135"/>
        <v>-2.940985553101309E-2</v>
      </c>
      <c r="P1057" s="40">
        <f t="shared" si="2069"/>
        <v>0.91955432068261167</v>
      </c>
      <c r="Q1057" s="40">
        <f t="shared" ref="Q1057" si="2196">MAX(0.25,SLOPE(M1022:M1057,$I1022:$I1057))</f>
        <v>0.74259153178789838</v>
      </c>
      <c r="R1057" s="40">
        <f t="shared" ref="R1057:S1057" si="2197">SLOPE(N1022:N1057,$I1022:$I1057)</f>
        <v>1.5993826294614564</v>
      </c>
      <c r="S1057" s="40">
        <f t="shared" si="2197"/>
        <v>1.1889382413634302</v>
      </c>
      <c r="T1057" s="29">
        <f t="shared" si="2143"/>
        <v>1.9479676416963864E-2</v>
      </c>
      <c r="U1057" s="43"/>
      <c r="V1057" s="23">
        <f>'Conservative Formula 2025'!M1057-J1057</f>
        <v>-3.2436924293094936E-2</v>
      </c>
      <c r="W1057" s="23">
        <f>'Conservative Formula 2025'!N1057-J1057</f>
        <v>-5.9041932276719257E-2</v>
      </c>
      <c r="X1057" s="40">
        <f t="shared" si="2072"/>
        <v>0.79659394112805748</v>
      </c>
      <c r="Y1057" s="40">
        <f t="shared" si="2073"/>
        <v>1.4856049868419772</v>
      </c>
      <c r="Z1057" s="29">
        <f t="shared" si="2140"/>
        <v>2.8341515711945847E-4</v>
      </c>
      <c r="AA1057" s="6"/>
    </row>
    <row r="1058" spans="1:27" x14ac:dyDescent="0.2">
      <c r="A1058" s="24">
        <v>42704</v>
      </c>
      <c r="B1058" s="4">
        <v>9.3586927084975347E-2</v>
      </c>
      <c r="C1058" s="4">
        <v>9.9741054904080279E-2</v>
      </c>
      <c r="D1058" s="4">
        <v>0.13151047205742369</v>
      </c>
      <c r="E1058" s="4">
        <v>2.1454495292512879E-2</v>
      </c>
      <c r="F1058" s="4">
        <v>5.5327493148309252E-2</v>
      </c>
      <c r="G1058" s="4">
        <v>3.7412526917470393E-2</v>
      </c>
      <c r="I1058" s="4">
        <v>4.8600000000000004E-2</v>
      </c>
      <c r="J1058" s="4">
        <v>1E-4</v>
      </c>
      <c r="L1058" s="23">
        <f t="shared" si="2132"/>
        <v>9.3486927084975344E-2</v>
      </c>
      <c r="M1058" s="23">
        <f t="shared" si="2133"/>
        <v>2.135449529251288E-2</v>
      </c>
      <c r="N1058" s="23">
        <f t="shared" si="2134"/>
        <v>0.13141047205742371</v>
      </c>
      <c r="O1058" s="23">
        <f t="shared" si="2135"/>
        <v>3.731252691747039E-2</v>
      </c>
      <c r="P1058" s="40">
        <f t="shared" si="2069"/>
        <v>0.96098007378053862</v>
      </c>
      <c r="Q1058" s="40">
        <f t="shared" ref="Q1058" si="2198">MAX(0.25,SLOPE(M1023:M1058,$I1023:$I1058))</f>
        <v>0.72293839111377201</v>
      </c>
      <c r="R1058" s="40">
        <f t="shared" ref="R1058:S1058" si="2199">SLOPE(N1023:N1058,$I1023:$I1058)</f>
        <v>1.6661763542808299</v>
      </c>
      <c r="S1058" s="40">
        <f t="shared" si="2199"/>
        <v>1.172599900562235</v>
      </c>
      <c r="T1058" s="29">
        <f t="shared" si="2143"/>
        <v>8.4379396977295185E-3</v>
      </c>
      <c r="U1058" s="43"/>
      <c r="V1058" s="23">
        <f>'Conservative Formula 2025'!M1058-J1058</f>
        <v>5.6587332009323234E-2</v>
      </c>
      <c r="W1058" s="23">
        <f>'Conservative Formula 2025'!N1058-J1058</f>
        <v>5.6519247806157254E-2</v>
      </c>
      <c r="X1058" s="40">
        <f t="shared" si="2072"/>
        <v>0.8087496130506252</v>
      </c>
      <c r="Y1058" s="40">
        <f t="shared" si="2073"/>
        <v>1.4933595829752839</v>
      </c>
      <c r="Z1058" s="29">
        <f t="shared" si="2140"/>
        <v>3.2992008382424963E-2</v>
      </c>
      <c r="AA1058" s="6"/>
    </row>
    <row r="1059" spans="1:27" x14ac:dyDescent="0.2">
      <c r="A1059" s="24">
        <v>42735</v>
      </c>
      <c r="B1059" s="4">
        <v>4.0095646496278378E-2</v>
      </c>
      <c r="C1059" s="4">
        <v>2.213927115990327E-2</v>
      </c>
      <c r="D1059" s="4">
        <v>-1.1796921176555491E-2</v>
      </c>
      <c r="E1059" s="4">
        <v>2.542583055913343E-2</v>
      </c>
      <c r="F1059" s="4">
        <v>2.1778581464428081E-2</v>
      </c>
      <c r="G1059" s="4">
        <v>1.069996054438337E-3</v>
      </c>
      <c r="I1059" s="4">
        <v>1.8100000000000002E-2</v>
      </c>
      <c r="J1059" s="4">
        <v>2.9999999999999997E-4</v>
      </c>
      <c r="L1059" s="23">
        <f t="shared" si="2132"/>
        <v>3.9795646496278377E-2</v>
      </c>
      <c r="M1059" s="23">
        <f t="shared" si="2133"/>
        <v>2.5125830559133429E-2</v>
      </c>
      <c r="N1059" s="23">
        <f t="shared" si="2134"/>
        <v>-1.2096921176555491E-2</v>
      </c>
      <c r="O1059" s="23">
        <f t="shared" si="2135"/>
        <v>7.6999605443833709E-4</v>
      </c>
      <c r="P1059" s="40">
        <f t="shared" si="2069"/>
        <v>0.97412125255492077</v>
      </c>
      <c r="Q1059" s="40">
        <f t="shared" ref="Q1059" si="2200">MAX(0.25,SLOPE(M1024:M1059,$I1024:$I1059))</f>
        <v>0.7291588588571033</v>
      </c>
      <c r="R1059" s="40">
        <f t="shared" ref="R1059:S1059" si="2201">SLOPE(N1024:N1059,$I1024:$I1059)</f>
        <v>1.6584265742256092</v>
      </c>
      <c r="S1059" s="40">
        <f t="shared" si="2201"/>
        <v>1.1695131891806161</v>
      </c>
      <c r="T1059" s="29">
        <f t="shared" si="2143"/>
        <v>4.13851500875397E-2</v>
      </c>
      <c r="U1059" s="43"/>
      <c r="V1059" s="23">
        <f>'Conservative Formula 2025'!M1059-J1059</f>
        <v>1.298840872541006E-2</v>
      </c>
      <c r="W1059" s="23">
        <f>'Conservative Formula 2025'!N1059-J1059</f>
        <v>1.9598171545587399E-3</v>
      </c>
      <c r="X1059" s="40">
        <f t="shared" si="2072"/>
        <v>0.80995437478287413</v>
      </c>
      <c r="Y1059" s="40">
        <f t="shared" si="2073"/>
        <v>1.4908676896279016</v>
      </c>
      <c r="Z1059" s="29">
        <f t="shared" si="2140"/>
        <v>1.4747509422715637E-2</v>
      </c>
      <c r="AA1059" s="6"/>
    </row>
    <row r="1060" spans="1:27" x14ac:dyDescent="0.2">
      <c r="A1060" s="24">
        <v>42766</v>
      </c>
      <c r="B1060" s="4">
        <v>1.0645524539579409E-4</v>
      </c>
      <c r="C1060" s="4">
        <v>1.213429762894905E-2</v>
      </c>
      <c r="D1060" s="4">
        <v>2.4928444736560331E-2</v>
      </c>
      <c r="E1060" s="4">
        <v>9.5454608469851682E-3</v>
      </c>
      <c r="F1060" s="4">
        <v>2.3531689359758311E-2</v>
      </c>
      <c r="G1060" s="4">
        <v>4.0285181841040532E-2</v>
      </c>
      <c r="I1060" s="4">
        <v>1.9400000000000001E-2</v>
      </c>
      <c r="J1060" s="4">
        <v>4.0000000000000002E-4</v>
      </c>
      <c r="L1060" s="23">
        <f t="shared" si="2132"/>
        <v>-2.9354475460420591E-4</v>
      </c>
      <c r="M1060" s="23">
        <f t="shared" si="2133"/>
        <v>9.1454608469851689E-3</v>
      </c>
      <c r="N1060" s="23">
        <f t="shared" si="2134"/>
        <v>2.452844473656033E-2</v>
      </c>
      <c r="O1060" s="23">
        <f t="shared" si="2135"/>
        <v>3.9885181841040535E-2</v>
      </c>
      <c r="P1060" s="40">
        <f t="shared" si="2069"/>
        <v>0.95124032498609667</v>
      </c>
      <c r="Q1060" s="40">
        <f t="shared" ref="Q1060" si="2202">MAX(0.25,SLOPE(M1025:M1060,$I1025:$I1060))</f>
        <v>0.71022529911993437</v>
      </c>
      <c r="R1060" s="40">
        <f t="shared" ref="R1060:S1060" si="2203">SLOPE(N1025:N1060,$I1025:$I1060)</f>
        <v>1.7242098509157424</v>
      </c>
      <c r="S1060" s="40">
        <f t="shared" si="2203"/>
        <v>1.2005017181320721</v>
      </c>
      <c r="T1060" s="29">
        <f t="shared" si="2143"/>
        <v>-1.8326570925611102E-2</v>
      </c>
      <c r="U1060" s="43"/>
      <c r="V1060" s="23">
        <f>'Conservative Formula 2025'!M1060-J1060</f>
        <v>1.5063780611048141E-2</v>
      </c>
      <c r="W1060" s="23">
        <f>'Conservative Formula 2025'!N1060-J1060</f>
        <v>4.3552868857520514E-2</v>
      </c>
      <c r="X1060" s="40">
        <f t="shared" si="2072"/>
        <v>0.79593706505203743</v>
      </c>
      <c r="Y1060" s="40">
        <f t="shared" si="2073"/>
        <v>1.5414343682683833</v>
      </c>
      <c r="Z1060" s="29">
        <f t="shared" si="2140"/>
        <v>-1.0614793701929845E-2</v>
      </c>
      <c r="AA1060" s="6"/>
    </row>
    <row r="1061" spans="1:27" x14ac:dyDescent="0.2">
      <c r="A1061" s="24">
        <v>42794</v>
      </c>
      <c r="B1061" s="4">
        <v>2.0924679141762721E-2</v>
      </c>
      <c r="C1061" s="4">
        <v>1.599879026032431E-2</v>
      </c>
      <c r="D1061" s="4">
        <v>5.9175190018737334E-3</v>
      </c>
      <c r="E1061" s="4">
        <v>4.1730295625694858E-2</v>
      </c>
      <c r="F1061" s="4">
        <v>4.4628784794786359E-2</v>
      </c>
      <c r="G1061" s="4">
        <v>2.5617082240916311E-2</v>
      </c>
      <c r="I1061" s="4">
        <v>3.5699999999999996E-2</v>
      </c>
      <c r="J1061" s="4">
        <v>4.0000000000000002E-4</v>
      </c>
      <c r="L1061" s="23">
        <f t="shared" si="2132"/>
        <v>2.052467914176272E-2</v>
      </c>
      <c r="M1061" s="23">
        <f t="shared" si="2133"/>
        <v>4.133029562569486E-2</v>
      </c>
      <c r="N1061" s="23">
        <f t="shared" si="2134"/>
        <v>5.5175190018737332E-3</v>
      </c>
      <c r="O1061" s="23">
        <f t="shared" si="2135"/>
        <v>2.521708224091631E-2</v>
      </c>
      <c r="P1061" s="40">
        <f t="shared" si="2069"/>
        <v>0.95496053276365822</v>
      </c>
      <c r="Q1061" s="40">
        <f t="shared" ref="Q1061" si="2204">MAX(0.25,SLOPE(M1026:M1061,$I1026:$I1061))</f>
        <v>0.71859061193547757</v>
      </c>
      <c r="R1061" s="40">
        <f t="shared" ref="R1061:S1061" si="2205">SLOPE(N1026:N1061,$I1026:$I1061)</f>
        <v>1.6939758991897833</v>
      </c>
      <c r="S1061" s="40">
        <f t="shared" si="2205"/>
        <v>1.1799171814835345</v>
      </c>
      <c r="T1061" s="29">
        <f t="shared" si="2143"/>
        <v>2.7782246124261611E-2</v>
      </c>
      <c r="U1061" s="43"/>
      <c r="V1061" s="23">
        <f>'Conservative Formula 2025'!M1061-J1061</f>
        <v>4.3047055305890133E-2</v>
      </c>
      <c r="W1061" s="23">
        <f>'Conservative Formula 2025'!N1061-J1061</f>
        <v>2.6313792609669998E-2</v>
      </c>
      <c r="X1061" s="40">
        <f t="shared" si="2072"/>
        <v>0.79616855768546391</v>
      </c>
      <c r="Y1061" s="40">
        <f t="shared" si="2073"/>
        <v>1.5261644035007318</v>
      </c>
      <c r="Z1061" s="29">
        <f t="shared" si="2140"/>
        <v>3.7012512993018776E-2</v>
      </c>
      <c r="AA1061" s="6"/>
    </row>
    <row r="1062" spans="1:27" x14ac:dyDescent="0.2">
      <c r="A1062" s="24">
        <v>42825</v>
      </c>
      <c r="B1062" s="4">
        <v>-7.3580346633404412E-4</v>
      </c>
      <c r="C1062" s="4">
        <v>6.40073259351941E-3</v>
      </c>
      <c r="D1062" s="4">
        <v>-7.4031664887147701E-3</v>
      </c>
      <c r="E1062" s="4">
        <v>-1.5523750217534521E-3</v>
      </c>
      <c r="F1062" s="4">
        <v>1.832120749939008E-3</v>
      </c>
      <c r="G1062" s="4">
        <v>5.882170172718945E-3</v>
      </c>
      <c r="I1062" s="4">
        <v>1.7000000000000001E-3</v>
      </c>
      <c r="J1062" s="4">
        <v>2.9999999999999997E-4</v>
      </c>
      <c r="L1062" s="23">
        <f t="shared" si="2132"/>
        <v>-1.0358034663340442E-3</v>
      </c>
      <c r="M1062" s="23">
        <f t="shared" si="2133"/>
        <v>-1.852375021753452E-3</v>
      </c>
      <c r="N1062" s="23">
        <f t="shared" si="2134"/>
        <v>-7.70316648871477E-3</v>
      </c>
      <c r="O1062" s="23">
        <f t="shared" si="2135"/>
        <v>5.5821701727189451E-3</v>
      </c>
      <c r="P1062" s="40">
        <f t="shared" ref="P1062:P1119" si="2206">MIN(1,MAX(0.25,SLOPE(L1027:L1062,$I1027:$I1062)))</f>
        <v>0.957321806348293</v>
      </c>
      <c r="Q1062" s="40">
        <f t="shared" ref="Q1062" si="2207">MAX(0.25,SLOPE(M1027:M1062,$I1027:$I1062))</f>
        <v>0.72160278880341566</v>
      </c>
      <c r="R1062" s="40">
        <f t="shared" ref="R1062:S1062" si="2208">SLOPE(N1027:N1062,$I1027:$I1062)</f>
        <v>1.6918285770050601</v>
      </c>
      <c r="S1062" s="40">
        <f t="shared" si="2208"/>
        <v>1.1773543225049596</v>
      </c>
      <c r="T1062" s="29">
        <f t="shared" si="2143"/>
        <v>-1.9230205521614985E-3</v>
      </c>
      <c r="U1062" s="43"/>
      <c r="V1062" s="23">
        <f>'Conservative Formula 2025'!M1062-J1062</f>
        <v>-2.3383802206294337E-3</v>
      </c>
      <c r="W1062" s="23">
        <f>'Conservative Formula 2025'!N1062-J1062</f>
        <v>-6.794659047303666E-3</v>
      </c>
      <c r="X1062" s="40">
        <f t="shared" ref="X1062:X1107" si="2209">SLOPE(V1027:V1062,$I1027:$I1062)</f>
        <v>0.79755281552596113</v>
      </c>
      <c r="Y1062" s="40">
        <f t="shared" ref="Y1062:Y1106" si="2210">SLOPE(W1027:W1062,$I1027:$I1062)</f>
        <v>1.5249578661402905</v>
      </c>
      <c r="Z1062" s="29">
        <f t="shared" si="2140"/>
        <v>1.5150730891899129E-3</v>
      </c>
      <c r="AA1062" s="6"/>
    </row>
    <row r="1063" spans="1:27" x14ac:dyDescent="0.2">
      <c r="A1063" s="24">
        <v>42855</v>
      </c>
      <c r="B1063" s="4">
        <v>1.26780961363671E-2</v>
      </c>
      <c r="C1063" s="4">
        <v>1.240034809405112E-2</v>
      </c>
      <c r="D1063" s="4">
        <v>-1.032101616186918E-2</v>
      </c>
      <c r="E1063" s="4">
        <v>8.2485193326376858E-3</v>
      </c>
      <c r="F1063" s="4">
        <v>1.5849976329687779E-2</v>
      </c>
      <c r="G1063" s="4">
        <v>5.7914256821023488E-3</v>
      </c>
      <c r="I1063" s="4">
        <v>1.09E-2</v>
      </c>
      <c r="J1063" s="4">
        <v>5.0000000000000001E-4</v>
      </c>
      <c r="L1063" s="23">
        <f t="shared" si="2132"/>
        <v>1.2178096136367099E-2</v>
      </c>
      <c r="M1063" s="23">
        <f t="shared" si="2133"/>
        <v>7.7485193326376853E-3</v>
      </c>
      <c r="N1063" s="23">
        <f t="shared" si="2134"/>
        <v>-1.0821016161869181E-2</v>
      </c>
      <c r="O1063" s="23">
        <f t="shared" si="2135"/>
        <v>5.2914256821023492E-3</v>
      </c>
      <c r="P1063" s="40">
        <f t="shared" si="2206"/>
        <v>0.94727848876781673</v>
      </c>
      <c r="Q1063" s="40">
        <f t="shared" ref="Q1063" si="2211">MAX(0.25,SLOPE(M1028:M1063,$I1028:$I1063))</f>
        <v>0.72546041459515165</v>
      </c>
      <c r="R1063" s="40">
        <f t="shared" ref="R1063:S1063" si="2212">SLOPE(N1028:N1063,$I1028:$I1063)</f>
        <v>1.6840952955995894</v>
      </c>
      <c r="S1063" s="40">
        <f t="shared" si="2212"/>
        <v>1.1725446775190227</v>
      </c>
      <c r="T1063" s="29">
        <f t="shared" si="2143"/>
        <v>1.2680323130532615E-2</v>
      </c>
      <c r="U1063" s="43"/>
      <c r="V1063" s="23">
        <f>'Conservative Formula 2025'!M1063-J1063</f>
        <v>1.3041834121414689E-2</v>
      </c>
      <c r="W1063" s="23">
        <f>'Conservative Formula 2025'!N1063-J1063</f>
        <v>-6.4701408496980126E-3</v>
      </c>
      <c r="X1063" s="40">
        <f t="shared" si="2209"/>
        <v>0.7932733957650655</v>
      </c>
      <c r="Y1063" s="40">
        <f t="shared" si="2210"/>
        <v>1.5218405819810104</v>
      </c>
      <c r="Z1063" s="29">
        <f t="shared" si="2140"/>
        <v>2.0595146598611939E-2</v>
      </c>
      <c r="AA1063" s="6"/>
    </row>
    <row r="1064" spans="1:27" x14ac:dyDescent="0.2">
      <c r="A1064" s="24">
        <v>42886</v>
      </c>
      <c r="B1064" s="4">
        <v>-1.869223730999655E-2</v>
      </c>
      <c r="C1064" s="4">
        <v>-2.3276806563433151E-2</v>
      </c>
      <c r="D1064" s="4">
        <v>-3.6798973343337128E-2</v>
      </c>
      <c r="E1064" s="4">
        <v>1.8221904297937429E-2</v>
      </c>
      <c r="F1064" s="4">
        <v>1.1834944232202211E-2</v>
      </c>
      <c r="G1064" s="4">
        <v>8.8714830090837297E-3</v>
      </c>
      <c r="I1064" s="4">
        <v>1.06E-2</v>
      </c>
      <c r="J1064" s="4">
        <v>5.9999999999999995E-4</v>
      </c>
      <c r="L1064" s="23">
        <f t="shared" si="2132"/>
        <v>-1.929223730999655E-2</v>
      </c>
      <c r="M1064" s="23">
        <f t="shared" si="2133"/>
        <v>1.7621904297937429E-2</v>
      </c>
      <c r="N1064" s="23">
        <f t="shared" si="2134"/>
        <v>-3.7398973343337132E-2</v>
      </c>
      <c r="O1064" s="23">
        <f t="shared" si="2135"/>
        <v>8.2714830090837299E-3</v>
      </c>
      <c r="P1064" s="40">
        <f t="shared" si="2206"/>
        <v>0.95077507904790315</v>
      </c>
      <c r="Q1064" s="40">
        <f t="shared" ref="Q1064" si="2213">MAX(0.25,SLOPE(M1029:M1064,$I1029:$I1064))</f>
        <v>0.72717669035666099</v>
      </c>
      <c r="R1064" s="40">
        <f t="shared" ref="R1064:S1064" si="2214">SLOPE(N1029:N1064,$I1029:$I1064)</f>
        <v>1.6917041040046952</v>
      </c>
      <c r="S1064" s="40">
        <f t="shared" si="2214"/>
        <v>1.1730008191273738</v>
      </c>
      <c r="T1064" s="29">
        <f t="shared" si="2143"/>
        <v>9.5387731450079782E-3</v>
      </c>
      <c r="U1064" s="43"/>
      <c r="V1064" s="23">
        <f>'Conservative Formula 2025'!M1064-J1064</f>
        <v>5.3546714379051888E-3</v>
      </c>
      <c r="W1064" s="23">
        <f>'Conservative Formula 2025'!N1064-J1064</f>
        <v>-2.0669238562680319E-2</v>
      </c>
      <c r="X1064" s="40">
        <f t="shared" si="2209"/>
        <v>0.79154275576137634</v>
      </c>
      <c r="Y1064" s="40">
        <f t="shared" si="2210"/>
        <v>1.5234991415660433</v>
      </c>
      <c r="Z1064" s="29">
        <f t="shared" si="2140"/>
        <v>2.033183284099109E-2</v>
      </c>
      <c r="AA1064" s="6"/>
    </row>
    <row r="1065" spans="1:27" x14ac:dyDescent="0.2">
      <c r="A1065" s="24">
        <v>42916</v>
      </c>
      <c r="B1065" s="4">
        <v>2.3719625757153289E-2</v>
      </c>
      <c r="C1065" s="4">
        <v>3.5804842200823583E-2</v>
      </c>
      <c r="D1065" s="4">
        <v>3.7679070279679809E-2</v>
      </c>
      <c r="E1065" s="4">
        <v>3.6024687449820389E-3</v>
      </c>
      <c r="F1065" s="4">
        <v>5.5295109525434543E-3</v>
      </c>
      <c r="G1065" s="4">
        <v>1.346090339591832E-2</v>
      </c>
      <c r="I1065" s="4">
        <v>7.8000000000000005E-3</v>
      </c>
      <c r="J1065" s="4">
        <v>5.9999999999999995E-4</v>
      </c>
      <c r="L1065" s="23">
        <f t="shared" si="2132"/>
        <v>2.3119625757153289E-2</v>
      </c>
      <c r="M1065" s="23">
        <f t="shared" si="2133"/>
        <v>3.0024687449820391E-3</v>
      </c>
      <c r="N1065" s="23">
        <f t="shared" si="2134"/>
        <v>3.7079070279679806E-2</v>
      </c>
      <c r="O1065" s="23">
        <f t="shared" si="2135"/>
        <v>1.2860903395918321E-2</v>
      </c>
      <c r="P1065" s="40">
        <f t="shared" si="2206"/>
        <v>0.94332439400101187</v>
      </c>
      <c r="Q1065" s="40">
        <f t="shared" ref="Q1065" si="2215">MAX(0.25,SLOPE(M1030:M1065,$I1030:$I1065))</f>
        <v>0.73218186519198358</v>
      </c>
      <c r="R1065" s="40">
        <f t="shared" ref="R1065:S1065" si="2216">SLOPE(N1030:N1065,$I1030:$I1065)</f>
        <v>1.6682636546503176</v>
      </c>
      <c r="S1065" s="40">
        <f t="shared" si="2216"/>
        <v>1.1663719491026263</v>
      </c>
      <c r="T1065" s="29">
        <f t="shared" si="2143"/>
        <v>-2.2183664366609897E-3</v>
      </c>
      <c r="U1065" s="43"/>
      <c r="V1065" s="23">
        <f>'Conservative Formula 2025'!M1065-J1065</f>
        <v>2.111032776492756E-2</v>
      </c>
      <c r="W1065" s="23">
        <f>'Conservative Formula 2025'!N1065-J1065</f>
        <v>1.153485457632431E-2</v>
      </c>
      <c r="X1065" s="40">
        <f t="shared" si="2209"/>
        <v>0.7949014861820477</v>
      </c>
      <c r="Y1065" s="40">
        <f t="shared" si="2210"/>
        <v>1.5128955115680227</v>
      </c>
      <c r="Z1065" s="29">
        <f t="shared" si="2140"/>
        <v>1.9098561016899052E-2</v>
      </c>
      <c r="AA1065" s="6"/>
    </row>
    <row r="1066" spans="1:27" x14ac:dyDescent="0.2">
      <c r="A1066" s="24">
        <v>42947</v>
      </c>
      <c r="B1066" s="4">
        <v>1.0101880530087809E-2</v>
      </c>
      <c r="C1066" s="4">
        <v>5.8891541663689366E-3</v>
      </c>
      <c r="D1066" s="4">
        <v>1.4469011670201169E-2</v>
      </c>
      <c r="E1066" s="4">
        <v>1.067179264384331E-2</v>
      </c>
      <c r="F1066" s="4">
        <v>2.5872155245522641E-2</v>
      </c>
      <c r="G1066" s="4">
        <v>2.806775365790596E-2</v>
      </c>
      <c r="I1066" s="4">
        <v>1.8700000000000001E-2</v>
      </c>
      <c r="J1066" s="4">
        <v>7.000000000000001E-4</v>
      </c>
      <c r="L1066" s="23">
        <f t="shared" si="2132"/>
        <v>9.4018805300878083E-3</v>
      </c>
      <c r="M1066" s="23">
        <f t="shared" si="2133"/>
        <v>9.9717926438433087E-3</v>
      </c>
      <c r="N1066" s="23">
        <f t="shared" si="2134"/>
        <v>1.376901167020117E-2</v>
      </c>
      <c r="O1066" s="23">
        <f t="shared" si="2135"/>
        <v>2.736775365790596E-2</v>
      </c>
      <c r="P1066" s="40">
        <f t="shared" si="2206"/>
        <v>0.90875571485177642</v>
      </c>
      <c r="Q1066" s="40">
        <f t="shared" ref="Q1066" si="2217">MAX(0.25,SLOPE(M1031:M1066,$I1031:$I1066))</f>
        <v>0.72193537932747687</v>
      </c>
      <c r="R1066" s="40">
        <f t="shared" ref="R1066:S1066" si="2218">SLOPE(N1031:N1066,$I1031:$I1066)</f>
        <v>1.6428458335850926</v>
      </c>
      <c r="S1066" s="40">
        <f t="shared" si="2218"/>
        <v>1.175516553377622</v>
      </c>
      <c r="T1066" s="29">
        <f t="shared" si="2143"/>
        <v>-4.0657321952028598E-3</v>
      </c>
      <c r="U1066" s="43"/>
      <c r="V1066" s="23">
        <f>'Conservative Formula 2025'!M1066-J1066</f>
        <v>1.755283599731081E-2</v>
      </c>
      <c r="W1066" s="23">
        <f>'Conservative Formula 2025'!N1066-J1066</f>
        <v>1.5428428664668502E-2</v>
      </c>
      <c r="X1066" s="40">
        <f t="shared" si="2209"/>
        <v>0.78387292914082751</v>
      </c>
      <c r="Y1066" s="40">
        <f t="shared" si="2210"/>
        <v>1.4971253673051772</v>
      </c>
      <c r="Z1066" s="29">
        <f t="shared" si="2140"/>
        <v>1.1883828013823743E-2</v>
      </c>
      <c r="AA1066" s="6"/>
    </row>
    <row r="1067" spans="1:27" x14ac:dyDescent="0.2">
      <c r="A1067" s="24">
        <v>42978</v>
      </c>
      <c r="B1067" s="4">
        <v>-1.674942024091031E-2</v>
      </c>
      <c r="C1067" s="4">
        <v>-1.742348680997003E-2</v>
      </c>
      <c r="D1067" s="4">
        <v>-1.8789447464365869E-2</v>
      </c>
      <c r="E1067" s="4">
        <v>2.8266663933477838E-3</v>
      </c>
      <c r="F1067" s="4">
        <v>1.033678020220615E-2</v>
      </c>
      <c r="G1067" s="4">
        <v>-6.8774618896275206E-3</v>
      </c>
      <c r="I1067" s="4">
        <v>1.6000000000000001E-3</v>
      </c>
      <c r="J1067" s="4">
        <v>8.9999999999999998E-4</v>
      </c>
      <c r="L1067" s="23">
        <f t="shared" si="2132"/>
        <v>-1.7649420240910312E-2</v>
      </c>
      <c r="M1067" s="23">
        <f t="shared" si="2133"/>
        <v>1.9266663933477839E-3</v>
      </c>
      <c r="N1067" s="23">
        <f t="shared" si="2134"/>
        <v>-1.9689447464365871E-2</v>
      </c>
      <c r="O1067" s="23">
        <f t="shared" si="2135"/>
        <v>-7.7774618896275204E-3</v>
      </c>
      <c r="P1067" s="40">
        <f t="shared" si="2206"/>
        <v>0.91792049024086186</v>
      </c>
      <c r="Q1067" s="40">
        <f t="shared" ref="Q1067" si="2219">MAX(0.25,SLOPE(M1032:M1067,$I1032:$I1067))</f>
        <v>0.71398171665918209</v>
      </c>
      <c r="R1067" s="40">
        <f t="shared" ref="R1067:S1067" si="2220">SLOPE(N1032:N1067,$I1032:$I1067)</f>
        <v>1.6464240684844449</v>
      </c>
      <c r="S1067" s="40">
        <f t="shared" si="2220"/>
        <v>1.1780290638707152</v>
      </c>
      <c r="T1067" s="29">
        <f t="shared" si="2143"/>
        <v>9.2420003873750801E-4</v>
      </c>
      <c r="U1067" s="43"/>
      <c r="V1067" s="23">
        <f>'Conservative Formula 2025'!M1067-J1067</f>
        <v>-6.3187256961426868E-3</v>
      </c>
      <c r="W1067" s="23">
        <f>'Conservative Formula 2025'!N1067-J1067</f>
        <v>-3.2550983340121395E-2</v>
      </c>
      <c r="X1067" s="40">
        <f t="shared" si="2209"/>
        <v>0.7822465006268331</v>
      </c>
      <c r="Y1067" s="40">
        <f t="shared" si="2210"/>
        <v>1.5009221053131074</v>
      </c>
      <c r="Z1067" s="29">
        <f t="shared" si="2140"/>
        <v>1.3681417406591687E-2</v>
      </c>
      <c r="AA1067" s="6"/>
    </row>
    <row r="1068" spans="1:27" x14ac:dyDescent="0.2">
      <c r="A1068" s="24">
        <v>43008</v>
      </c>
      <c r="B1068" s="4">
        <v>4.604578522903216E-2</v>
      </c>
      <c r="C1068" s="4">
        <v>6.7676869491604466E-2</v>
      </c>
      <c r="D1068" s="4">
        <v>6.6376478101512051E-2</v>
      </c>
      <c r="E1068" s="4">
        <v>1.060189173959698E-2</v>
      </c>
      <c r="F1068" s="4">
        <v>2.4600820448648929E-2</v>
      </c>
      <c r="G1068" s="4">
        <v>3.1806012462656193E-2</v>
      </c>
      <c r="I1068" s="4">
        <v>2.5099999999999997E-2</v>
      </c>
      <c r="J1068" s="4">
        <v>8.9999999999999998E-4</v>
      </c>
      <c r="L1068" s="23">
        <f t="shared" si="2132"/>
        <v>4.5145785229032162E-2</v>
      </c>
      <c r="M1068" s="23">
        <f t="shared" si="2133"/>
        <v>9.7018917395969798E-3</v>
      </c>
      <c r="N1068" s="23">
        <f t="shared" si="2134"/>
        <v>6.5476478101512053E-2</v>
      </c>
      <c r="O1068" s="23">
        <f t="shared" si="2135"/>
        <v>3.0906012462656191E-2</v>
      </c>
      <c r="P1068" s="40">
        <f t="shared" si="2206"/>
        <v>0.90451345932175198</v>
      </c>
      <c r="Q1068" s="40">
        <f t="shared" ref="Q1068" si="2221">MAX(0.25,SLOPE(M1033:M1068,$I1033:$I1068))</f>
        <v>0.71514776077606146</v>
      </c>
      <c r="R1068" s="40">
        <f t="shared" ref="R1068:S1068" si="2222">SLOPE(N1033:N1068,$I1033:$I1068)</f>
        <v>1.6259141618874884</v>
      </c>
      <c r="S1068" s="40">
        <f t="shared" si="2222"/>
        <v>1.1689729316003765</v>
      </c>
      <c r="T1068" s="29">
        <f t="shared" si="2143"/>
        <v>-1.6165760980218422E-3</v>
      </c>
      <c r="U1068" s="43"/>
      <c r="V1068" s="23">
        <f>'Conservative Formula 2025'!M1068-J1068</f>
        <v>2.5852659951414479E-2</v>
      </c>
      <c r="W1068" s="23">
        <f>'Conservative Formula 2025'!N1068-J1068</f>
        <v>5.5183914707444819E-2</v>
      </c>
      <c r="X1068" s="40">
        <f t="shared" si="2209"/>
        <v>0.78317682212655704</v>
      </c>
      <c r="Y1068" s="40">
        <f t="shared" si="2210"/>
        <v>1.5058879959365534</v>
      </c>
      <c r="Z1068" s="29">
        <f t="shared" si="2140"/>
        <v>-3.7174249086669997E-3</v>
      </c>
      <c r="AA1068" s="6"/>
    </row>
    <row r="1069" spans="1:27" x14ac:dyDescent="0.2">
      <c r="A1069" s="24">
        <v>43039</v>
      </c>
      <c r="B1069" s="4">
        <v>1.210459077653544E-2</v>
      </c>
      <c r="C1069" s="4">
        <v>5.0176420377067692E-3</v>
      </c>
      <c r="D1069" s="4">
        <v>-2.127288896797018E-2</v>
      </c>
      <c r="E1069" s="4">
        <v>9.829802144498535E-3</v>
      </c>
      <c r="F1069" s="4">
        <v>4.0093160069144887E-2</v>
      </c>
      <c r="G1069" s="4">
        <v>1.9616324385389919E-2</v>
      </c>
      <c r="I1069" s="4">
        <v>2.2499999999999999E-2</v>
      </c>
      <c r="J1069" s="4">
        <v>8.9999999999999998E-4</v>
      </c>
      <c r="L1069" s="23">
        <f t="shared" si="2132"/>
        <v>1.120459077653544E-2</v>
      </c>
      <c r="M1069" s="23">
        <f t="shared" si="2133"/>
        <v>8.9298021444985352E-3</v>
      </c>
      <c r="N1069" s="23">
        <f t="shared" si="2134"/>
        <v>-2.2172888967970181E-2</v>
      </c>
      <c r="O1069" s="23">
        <f t="shared" si="2135"/>
        <v>1.8716324385389917E-2</v>
      </c>
      <c r="P1069" s="40">
        <f t="shared" si="2206"/>
        <v>0.86795926990288153</v>
      </c>
      <c r="Q1069" s="40">
        <f t="shared" ref="Q1069" si="2223">MAX(0.25,SLOPE(M1034:M1069,$I1034:$I1069))</f>
        <v>0.70583446162313435</v>
      </c>
      <c r="R1069" s="40">
        <f t="shared" ref="R1069:S1069" si="2224">SLOPE(N1034:N1069,$I1034:$I1069)</f>
        <v>1.612304473948057</v>
      </c>
      <c r="S1069" s="40">
        <f t="shared" si="2224"/>
        <v>1.1739932000563695</v>
      </c>
      <c r="T1069" s="29">
        <f t="shared" si="2143"/>
        <v>1.1250172914218697E-2</v>
      </c>
      <c r="U1069" s="43"/>
      <c r="V1069" s="23">
        <f>'Conservative Formula 2025'!M1069-J1069</f>
        <v>3.7784356202504255E-2</v>
      </c>
      <c r="W1069" s="23">
        <f>'Conservative Formula 2025'!N1069-J1069</f>
        <v>-6.7630653819277919E-3</v>
      </c>
      <c r="X1069" s="40">
        <f t="shared" si="2209"/>
        <v>0.78186291212369208</v>
      </c>
      <c r="Y1069" s="40">
        <f t="shared" si="2210"/>
        <v>1.4948113632575926</v>
      </c>
      <c r="Z1069" s="29">
        <f t="shared" si="2140"/>
        <v>5.2736069042253059E-2</v>
      </c>
      <c r="AA1069" s="6"/>
    </row>
    <row r="1070" spans="1:27" x14ac:dyDescent="0.2">
      <c r="A1070" s="24">
        <v>43069</v>
      </c>
      <c r="B1070" s="4">
        <v>3.2288391802256303E-2</v>
      </c>
      <c r="C1070" s="4">
        <v>3.7555565034398407E-2</v>
      </c>
      <c r="D1070" s="4">
        <v>2.104141757914741E-2</v>
      </c>
      <c r="E1070" s="4">
        <v>3.8612677734198943E-2</v>
      </c>
      <c r="F1070" s="4">
        <v>2.2242064468380951E-2</v>
      </c>
      <c r="G1070" s="4">
        <v>3.077366913855276E-2</v>
      </c>
      <c r="I1070" s="4">
        <v>3.1200000000000002E-2</v>
      </c>
      <c r="J1070" s="4">
        <v>8.0000000000000004E-4</v>
      </c>
      <c r="L1070" s="23">
        <f t="shared" si="2132"/>
        <v>3.1488391802256301E-2</v>
      </c>
      <c r="M1070" s="23">
        <f t="shared" si="2133"/>
        <v>3.7812677734198941E-2</v>
      </c>
      <c r="N1070" s="23">
        <f t="shared" si="2134"/>
        <v>2.0241417579147412E-2</v>
      </c>
      <c r="O1070" s="23">
        <f t="shared" si="2135"/>
        <v>2.9973669138552761E-2</v>
      </c>
      <c r="P1070" s="40">
        <f t="shared" si="2206"/>
        <v>0.88079830085583266</v>
      </c>
      <c r="Q1070" s="40">
        <f t="shared" ref="Q1070" si="2225">MAX(0.25,SLOPE(M1035:M1070,$I1035:$I1070))</f>
        <v>0.71177261788133794</v>
      </c>
      <c r="R1070" s="40">
        <f t="shared" ref="R1070:S1070" si="2226">SLOPE(N1035:N1070,$I1035:$I1070)</f>
        <v>1.6211164069944415</v>
      </c>
      <c r="S1070" s="40">
        <f t="shared" si="2226"/>
        <v>1.172437207410203</v>
      </c>
      <c r="T1070" s="29">
        <f t="shared" si="2143"/>
        <v>2.5882262263980889E-2</v>
      </c>
      <c r="U1070" s="43"/>
      <c r="V1070" s="23">
        <f>'Conservative Formula 2025'!M1070-J1070</f>
        <v>3.550122640563904E-2</v>
      </c>
      <c r="W1070" s="23">
        <f>'Conservative Formula 2025'!N1070-J1070</f>
        <v>3.0611294306184259E-2</v>
      </c>
      <c r="X1070" s="40">
        <f t="shared" si="2209"/>
        <v>0.77972914729030929</v>
      </c>
      <c r="Y1070" s="40">
        <f t="shared" si="2210"/>
        <v>1.4923058357705683</v>
      </c>
      <c r="Z1070" s="29">
        <f t="shared" si="2140"/>
        <v>2.4927581511300968E-2</v>
      </c>
      <c r="AA1070" s="6"/>
    </row>
    <row r="1071" spans="1:27" x14ac:dyDescent="0.2">
      <c r="A1071" s="24">
        <v>43100</v>
      </c>
      <c r="B1071" s="4">
        <v>-1.186967270125254E-2</v>
      </c>
      <c r="C1071" s="4">
        <v>6.9632612991814991E-3</v>
      </c>
      <c r="D1071" s="4">
        <v>2.585603301132864E-2</v>
      </c>
      <c r="E1071" s="4">
        <v>4.8275418836015724E-3</v>
      </c>
      <c r="F1071" s="4">
        <v>1.339789401921021E-2</v>
      </c>
      <c r="G1071" s="4">
        <v>1.761296832374145E-2</v>
      </c>
      <c r="I1071" s="4">
        <v>1.06E-2</v>
      </c>
      <c r="J1071" s="4">
        <v>8.9999999999999998E-4</v>
      </c>
      <c r="L1071" s="23">
        <f t="shared" si="2132"/>
        <v>-1.276967270125254E-2</v>
      </c>
      <c r="M1071" s="23">
        <f t="shared" si="2133"/>
        <v>3.9275418836015727E-3</v>
      </c>
      <c r="N1071" s="23">
        <f t="shared" si="2134"/>
        <v>2.4956033011328638E-2</v>
      </c>
      <c r="O1071" s="23">
        <f t="shared" si="2135"/>
        <v>1.6712968323741449E-2</v>
      </c>
      <c r="P1071" s="40">
        <f t="shared" si="2206"/>
        <v>0.88799805392377473</v>
      </c>
      <c r="Q1071" s="40">
        <f t="shared" ref="Q1071" si="2227">MAX(0.25,SLOPE(M1036:M1071,$I1036:$I1071))</f>
        <v>0.71105552928479743</v>
      </c>
      <c r="R1071" s="40">
        <f t="shared" ref="R1071:S1071" si="2228">SLOPE(N1036:N1071,$I1036:$I1071)</f>
        <v>1.6278125883678758</v>
      </c>
      <c r="S1071" s="40">
        <f t="shared" si="2228"/>
        <v>1.1696312443967642</v>
      </c>
      <c r="T1071" s="29">
        <f t="shared" si="2143"/>
        <v>-1.931455554784195E-2</v>
      </c>
      <c r="U1071" s="43"/>
      <c r="V1071" s="23">
        <f>'Conservative Formula 2025'!M1071-J1071</f>
        <v>-9.5387495642215562E-4</v>
      </c>
      <c r="W1071" s="23">
        <f>'Conservative Formula 2025'!N1071-J1071</f>
        <v>3.5889103376163585E-2</v>
      </c>
      <c r="X1071" s="40">
        <f t="shared" si="2209"/>
        <v>0.78150088324643119</v>
      </c>
      <c r="Y1071" s="40">
        <f t="shared" si="2210"/>
        <v>1.4974339435253585</v>
      </c>
      <c r="Z1071" s="29">
        <f t="shared" si="2140"/>
        <v>-2.5272770501308949E-2</v>
      </c>
      <c r="AA1071" s="6"/>
    </row>
    <row r="1072" spans="1:27" x14ac:dyDescent="0.2">
      <c r="A1072" s="24">
        <v>43131</v>
      </c>
      <c r="B1072" s="4">
        <v>1.177000803913149E-2</v>
      </c>
      <c r="C1072" s="4">
        <v>2.9729966377956461E-2</v>
      </c>
      <c r="D1072" s="4">
        <v>3.8926896610536971E-2</v>
      </c>
      <c r="E1072" s="4">
        <v>3.6576964608499928E-2</v>
      </c>
      <c r="F1072" s="4">
        <v>5.774009349047092E-2</v>
      </c>
      <c r="G1072" s="4">
        <v>9.3802008106405418E-2</v>
      </c>
      <c r="I1072" s="4">
        <v>5.5800000000000002E-2</v>
      </c>
      <c r="J1072" s="4">
        <v>1.1000000000000001E-3</v>
      </c>
      <c r="L1072" s="23">
        <f t="shared" si="2132"/>
        <v>1.067000803913149E-2</v>
      </c>
      <c r="M1072" s="23">
        <f t="shared" si="2133"/>
        <v>3.5476964608499931E-2</v>
      </c>
      <c r="N1072" s="23">
        <f t="shared" si="2134"/>
        <v>3.7826896610536974E-2</v>
      </c>
      <c r="O1072" s="23">
        <f t="shared" si="2135"/>
        <v>9.2702008106405415E-2</v>
      </c>
      <c r="P1072" s="40">
        <f t="shared" si="2206"/>
        <v>0.83762504114944325</v>
      </c>
      <c r="Q1072" s="40">
        <f t="shared" ref="Q1072" si="2229">MAX(0.25,SLOPE(M1037:M1072,$I1037:$I1072))</f>
        <v>0.70572682406534315</v>
      </c>
      <c r="R1072" s="40">
        <f t="shared" ref="R1072:S1072" si="2230">SLOPE(N1037:N1072,$I1037:$I1072)</f>
        <v>1.6041527172560266</v>
      </c>
      <c r="S1072" s="40">
        <f t="shared" si="2230"/>
        <v>1.2417133848230917</v>
      </c>
      <c r="T1072" s="29">
        <f t="shared" si="2143"/>
        <v>-2.0293076381481562E-2</v>
      </c>
      <c r="U1072" s="43"/>
      <c r="V1072" s="23">
        <f>'Conservative Formula 2025'!M1072-J1072</f>
        <v>5.1171636168724971E-2</v>
      </c>
      <c r="W1072" s="23">
        <f>'Conservative Formula 2025'!N1072-J1072</f>
        <v>2.0081338491873359E-2</v>
      </c>
      <c r="X1072" s="40">
        <f t="shared" si="2209"/>
        <v>0.81695299244805863</v>
      </c>
      <c r="Y1072" s="40">
        <f t="shared" si="2210"/>
        <v>1.4458436128407086</v>
      </c>
      <c r="Z1072" s="29">
        <f t="shared" si="2140"/>
        <v>5.2068166699740459E-2</v>
      </c>
      <c r="AA1072" s="6"/>
    </row>
    <row r="1073" spans="1:27" x14ac:dyDescent="0.2">
      <c r="A1073" s="24">
        <v>43159</v>
      </c>
      <c r="B1073" s="4">
        <v>-4.5600465955631747E-2</v>
      </c>
      <c r="C1073" s="4">
        <v>-4.0318920180092997E-2</v>
      </c>
      <c r="D1073" s="4">
        <v>-5.6849020644690031E-2</v>
      </c>
      <c r="E1073" s="4">
        <v>-5.0992320599534728E-2</v>
      </c>
      <c r="F1073" s="4">
        <v>-2.667650835367685E-2</v>
      </c>
      <c r="G1073" s="4">
        <v>-2.4033944395738999E-2</v>
      </c>
      <c r="I1073" s="4">
        <v>-3.6499999999999998E-2</v>
      </c>
      <c r="J1073" s="4">
        <v>1.1000000000000001E-3</v>
      </c>
      <c r="L1073" s="23">
        <f t="shared" si="2132"/>
        <v>-4.6700465955631744E-2</v>
      </c>
      <c r="M1073" s="23">
        <f t="shared" si="2133"/>
        <v>-5.2092320599534725E-2</v>
      </c>
      <c r="N1073" s="23">
        <f t="shared" si="2134"/>
        <v>-5.7949020644690027E-2</v>
      </c>
      <c r="O1073" s="23">
        <f t="shared" si="2135"/>
        <v>-2.5133944395738999E-2</v>
      </c>
      <c r="P1073" s="40">
        <f t="shared" si="2206"/>
        <v>0.87368428769371542</v>
      </c>
      <c r="Q1073" s="40">
        <f t="shared" ref="Q1073" si="2231">MAX(0.25,SLOPE(M1038:M1073,$I1038:$I1073))</f>
        <v>0.75167994003167293</v>
      </c>
      <c r="R1073" s="40">
        <f t="shared" ref="R1073:S1073" si="2232">SLOPE(N1038:N1073,$I1038:$I1073)</f>
        <v>1.5822511174997369</v>
      </c>
      <c r="S1073" s="40">
        <f t="shared" si="2232"/>
        <v>1.206102407225411</v>
      </c>
      <c r="T1073" s="29">
        <f t="shared" si="2143"/>
        <v>-3.6600711885394988E-2</v>
      </c>
      <c r="U1073" s="43"/>
      <c r="V1073" s="23">
        <f>'Conservative Formula 2025'!M1073-J1073</f>
        <v>-3.3637121905921726E-2</v>
      </c>
      <c r="W1073" s="23">
        <f>'Conservative Formula 2025'!N1073-J1073</f>
        <v>-5.8520269813521604E-2</v>
      </c>
      <c r="X1073" s="40">
        <f t="shared" si="2209"/>
        <v>0.83822430878078968</v>
      </c>
      <c r="Y1073" s="40">
        <f t="shared" si="2210"/>
        <v>1.4065795243810775</v>
      </c>
      <c r="Z1073" s="29">
        <f t="shared" si="2140"/>
        <v>-6.9905005051215663E-4</v>
      </c>
      <c r="AA1073" s="6"/>
    </row>
    <row r="1074" spans="1:27" x14ac:dyDescent="0.2">
      <c r="A1074" s="24">
        <v>43190</v>
      </c>
      <c r="B1074" s="4">
        <v>1.706335353890379E-2</v>
      </c>
      <c r="C1074" s="4">
        <v>6.8528480557021451E-3</v>
      </c>
      <c r="D1074" s="4">
        <v>4.7999667435388782E-3</v>
      </c>
      <c r="E1074" s="4">
        <v>-1.017850281601664E-2</v>
      </c>
      <c r="F1074" s="4">
        <v>-3.9147169710128688E-2</v>
      </c>
      <c r="G1074" s="4">
        <v>-2.4121845643164511E-2</v>
      </c>
      <c r="I1074" s="4">
        <v>-2.35E-2</v>
      </c>
      <c r="J1074" s="4">
        <v>1.1999999999999999E-3</v>
      </c>
      <c r="L1074" s="23">
        <f t="shared" si="2132"/>
        <v>1.586335353890379E-2</v>
      </c>
      <c r="M1074" s="23">
        <f t="shared" si="2133"/>
        <v>-1.137850281601664E-2</v>
      </c>
      <c r="N1074" s="23">
        <f t="shared" si="2134"/>
        <v>3.5999667435388785E-3</v>
      </c>
      <c r="O1074" s="23">
        <f t="shared" si="2135"/>
        <v>-2.532184564316451E-2</v>
      </c>
      <c r="P1074" s="40">
        <f t="shared" si="2206"/>
        <v>0.85158115493784314</v>
      </c>
      <c r="Q1074" s="40">
        <f t="shared" ref="Q1074" si="2233">MAX(0.25,SLOPE(M1039:M1074,$I1039:$I1074))</f>
        <v>0.74030329062452427</v>
      </c>
      <c r="R1074" s="40">
        <f t="shared" ref="R1074:S1074" si="2234">SLOPE(N1039:N1074,$I1039:$I1074)</f>
        <v>1.5439623751900695</v>
      </c>
      <c r="S1074" s="40">
        <f t="shared" si="2234"/>
        <v>1.2009519956349997</v>
      </c>
      <c r="T1074" s="29">
        <f t="shared" si="2143"/>
        <v>1.0869486271233752E-2</v>
      </c>
      <c r="U1074" s="43"/>
      <c r="V1074" s="23">
        <f>'Conservative Formula 2025'!M1074-J1074</f>
        <v>-9.7111777373743453E-3</v>
      </c>
      <c r="W1074" s="23">
        <f>'Conservative Formula 2025'!N1074-J1074</f>
        <v>-8.1840468768387045E-3</v>
      </c>
      <c r="X1074" s="40">
        <f t="shared" si="2209"/>
        <v>0.83360149050322507</v>
      </c>
      <c r="Y1074" s="40">
        <f t="shared" si="2210"/>
        <v>1.3772355200991755</v>
      </c>
      <c r="Z1074" s="29">
        <f t="shared" si="2140"/>
        <v>-5.76701324910489E-3</v>
      </c>
      <c r="AA1074" s="6"/>
    </row>
    <row r="1075" spans="1:27" x14ac:dyDescent="0.2">
      <c r="A1075" s="24">
        <v>43220</v>
      </c>
      <c r="B1075" s="4">
        <v>4.5742573993313171E-3</v>
      </c>
      <c r="C1075" s="4">
        <v>1.289657011631365E-3</v>
      </c>
      <c r="D1075" s="4">
        <v>2.6361812073686632E-2</v>
      </c>
      <c r="E1075" s="4">
        <v>-1.0560931382607381E-3</v>
      </c>
      <c r="F1075" s="4">
        <v>2.2453836593932658E-3</v>
      </c>
      <c r="G1075" s="4">
        <v>1.5020240385406371E-2</v>
      </c>
      <c r="I1075" s="4">
        <v>2.8999999999999998E-3</v>
      </c>
      <c r="J1075" s="4">
        <v>1.4000000000000002E-3</v>
      </c>
      <c r="L1075" s="23">
        <f t="shared" si="2132"/>
        <v>3.1742573993313169E-3</v>
      </c>
      <c r="M1075" s="23">
        <f t="shared" si="2133"/>
        <v>-2.4560931382607383E-3</v>
      </c>
      <c r="N1075" s="23">
        <f t="shared" si="2134"/>
        <v>2.4961812073686633E-2</v>
      </c>
      <c r="O1075" s="23">
        <f t="shared" si="2135"/>
        <v>1.362024038540637E-2</v>
      </c>
      <c r="P1075" s="40">
        <f t="shared" si="2206"/>
        <v>0.84909149198845468</v>
      </c>
      <c r="Q1075" s="40">
        <f t="shared" ref="Q1075" si="2235">MAX(0.25,SLOPE(M1040:M1075,$I1040:$I1075))</f>
        <v>0.74052146274351416</v>
      </c>
      <c r="R1075" s="40">
        <f t="shared" ref="R1075:S1075" si="2236">SLOPE(N1040:N1075,$I1040:$I1075)</f>
        <v>1.5383435048968361</v>
      </c>
      <c r="S1075" s="40">
        <f t="shared" si="2236"/>
        <v>1.1999016787804477</v>
      </c>
      <c r="T1075" s="29">
        <f t="shared" si="2143"/>
        <v>-1.3549386034223395E-2</v>
      </c>
      <c r="U1075" s="43"/>
      <c r="V1075" s="23">
        <f>'Conservative Formula 2025'!M1075-J1075</f>
        <v>3.5358704343083896E-3</v>
      </c>
      <c r="W1075" s="23">
        <f>'Conservative Formula 2025'!N1075-J1075</f>
        <v>6.0295893842870259E-3</v>
      </c>
      <c r="X1075" s="40">
        <f t="shared" si="2209"/>
        <v>0.83126424137408583</v>
      </c>
      <c r="Y1075" s="40">
        <f t="shared" si="2210"/>
        <v>1.379105981678868</v>
      </c>
      <c r="Z1075" s="29">
        <f t="shared" si="2140"/>
        <v>-1.3635836112127226E-4</v>
      </c>
      <c r="AA1075" s="6"/>
    </row>
    <row r="1076" spans="1:27" x14ac:dyDescent="0.2">
      <c r="A1076" s="24">
        <v>43251</v>
      </c>
      <c r="B1076" s="4">
        <v>4.1983730940104762E-2</v>
      </c>
      <c r="C1076" s="4">
        <v>6.2107390668387573E-2</v>
      </c>
      <c r="D1076" s="4">
        <v>8.8505476229829141E-2</v>
      </c>
      <c r="E1076" s="4">
        <v>7.7376836904359259E-3</v>
      </c>
      <c r="F1076" s="4">
        <v>4.1549543825553967E-2</v>
      </c>
      <c r="G1076" s="4">
        <v>3.1202835796086851E-2</v>
      </c>
      <c r="I1076" s="4">
        <v>2.6499999999999999E-2</v>
      </c>
      <c r="J1076" s="4">
        <v>1.4000000000000002E-3</v>
      </c>
      <c r="L1076" s="23">
        <f t="shared" si="2132"/>
        <v>4.0583730940104763E-2</v>
      </c>
      <c r="M1076" s="23">
        <f t="shared" si="2133"/>
        <v>6.3376836904359257E-3</v>
      </c>
      <c r="N1076" s="23">
        <f t="shared" si="2134"/>
        <v>8.7105476229829143E-2</v>
      </c>
      <c r="O1076" s="23">
        <f t="shared" si="2135"/>
        <v>2.9802835796086849E-2</v>
      </c>
      <c r="P1076" s="40">
        <f t="shared" si="2206"/>
        <v>0.85829413382431918</v>
      </c>
      <c r="Q1076" s="40">
        <f t="shared" ref="Q1076" si="2237">MAX(0.25,SLOPE(M1041:M1076,$I1041:$I1076))</f>
        <v>0.7330828664413519</v>
      </c>
      <c r="R1076" s="40">
        <f t="shared" ref="R1076:S1076" si="2238">SLOPE(N1041:N1076,$I1041:$I1076)</f>
        <v>1.5664637313677392</v>
      </c>
      <c r="S1076" s="40">
        <f t="shared" si="2238"/>
        <v>1.1988511355411924</v>
      </c>
      <c r="T1076" s="29">
        <f t="shared" si="2143"/>
        <v>-1.2552788192758055E-2</v>
      </c>
      <c r="U1076" s="43"/>
      <c r="V1076" s="23">
        <f>'Conservative Formula 2025'!M1076-J1076</f>
        <v>2.1629719349092309E-2</v>
      </c>
      <c r="W1076" s="23">
        <f>'Conservative Formula 2025'!N1076-J1076</f>
        <v>2.9985640538902944E-2</v>
      </c>
      <c r="X1076" s="40">
        <f t="shared" si="2209"/>
        <v>0.82779049059541898</v>
      </c>
      <c r="Y1076" s="40">
        <f t="shared" si="2210"/>
        <v>1.3862466084709171</v>
      </c>
      <c r="Z1076" s="29">
        <f t="shared" si="2140"/>
        <v>4.2774583377403232E-3</v>
      </c>
      <c r="AA1076" s="6"/>
    </row>
    <row r="1077" spans="1:27" x14ac:dyDescent="0.2">
      <c r="A1077" s="24">
        <v>43281</v>
      </c>
      <c r="B1077" s="4">
        <v>1.085776891701578E-2</v>
      </c>
      <c r="C1077" s="4">
        <v>1.431786888540475E-2</v>
      </c>
      <c r="D1077" s="4">
        <v>5.5552938783787536E-3</v>
      </c>
      <c r="E1077" s="4">
        <v>1.161151562497688E-2</v>
      </c>
      <c r="F1077" s="4">
        <v>4.1653391496081363E-3</v>
      </c>
      <c r="G1077" s="4">
        <v>-1.554193958130157E-3</v>
      </c>
      <c r="I1077" s="4">
        <v>4.7999999999999996E-3</v>
      </c>
      <c r="J1077" s="4">
        <v>1.4000000000000002E-3</v>
      </c>
      <c r="L1077" s="23">
        <f t="shared" si="2132"/>
        <v>9.4577689170157794E-3</v>
      </c>
      <c r="M1077" s="23">
        <f t="shared" si="2133"/>
        <v>1.021151562497688E-2</v>
      </c>
      <c r="N1077" s="23">
        <f t="shared" si="2134"/>
        <v>4.1552938783787534E-3</v>
      </c>
      <c r="O1077" s="23">
        <f t="shared" si="2135"/>
        <v>-2.9541939581301572E-3</v>
      </c>
      <c r="P1077" s="40">
        <f t="shared" si="2206"/>
        <v>0.8723072994068316</v>
      </c>
      <c r="Q1077" s="40">
        <f t="shared" ref="Q1077" si="2239">MAX(0.25,SLOPE(M1042:M1077,$I1042:$I1077))</f>
        <v>0.7233620105159434</v>
      </c>
      <c r="R1077" s="40">
        <f t="shared" ref="R1077:S1077" si="2240">SLOPE(N1042:N1077,$I1042:$I1077)</f>
        <v>1.5799744448560396</v>
      </c>
      <c r="S1077" s="40">
        <f t="shared" si="2240"/>
        <v>1.2024782041366555</v>
      </c>
      <c r="T1077" s="29">
        <f t="shared" si="2143"/>
        <v>1.2380171694932562E-2</v>
      </c>
      <c r="U1077" s="43"/>
      <c r="V1077" s="23">
        <f>'Conservative Formula 2025'!M1077-J1077</f>
        <v>-5.4982942792402246E-3</v>
      </c>
      <c r="W1077" s="23">
        <f>'Conservative Formula 2025'!N1077-J1077</f>
        <v>1.9064778047924689E-2</v>
      </c>
      <c r="X1077" s="40">
        <f t="shared" si="2209"/>
        <v>0.83261779380602308</v>
      </c>
      <c r="Y1077" s="40">
        <f t="shared" si="2210"/>
        <v>1.3825494600845707</v>
      </c>
      <c r="Z1077" s="29">
        <f t="shared" si="2140"/>
        <v>-2.0394936796722926E-2</v>
      </c>
      <c r="AA1077" s="6"/>
    </row>
    <row r="1078" spans="1:27" x14ac:dyDescent="0.2">
      <c r="A1078" s="24">
        <v>43312</v>
      </c>
      <c r="B1078" s="4">
        <v>1.7238899844083722E-2</v>
      </c>
      <c r="C1078" s="4">
        <v>2.4999573729038171E-2</v>
      </c>
      <c r="D1078" s="4">
        <v>1.8694828371746549E-3</v>
      </c>
      <c r="E1078" s="4">
        <v>4.7027339186442273E-2</v>
      </c>
      <c r="F1078" s="4">
        <v>2.932700348744649E-2</v>
      </c>
      <c r="G1078" s="4">
        <v>1.9923315855025599E-2</v>
      </c>
      <c r="I1078" s="4">
        <v>3.1899999999999998E-2</v>
      </c>
      <c r="J1078" s="4">
        <v>1.6000000000000001E-3</v>
      </c>
      <c r="L1078" s="23">
        <f t="shared" si="2132"/>
        <v>1.5638899844083721E-2</v>
      </c>
      <c r="M1078" s="23">
        <f t="shared" si="2133"/>
        <v>4.5427339186442275E-2</v>
      </c>
      <c r="N1078" s="23">
        <f t="shared" si="2134"/>
        <v>2.6948283717465483E-4</v>
      </c>
      <c r="O1078" s="23">
        <f t="shared" si="2135"/>
        <v>1.8323315855025599E-2</v>
      </c>
      <c r="P1078" s="40">
        <f t="shared" si="2206"/>
        <v>0.8640291038532445</v>
      </c>
      <c r="Q1078" s="40">
        <f t="shared" ref="Q1078" si="2241">MAX(0.25,SLOPE(M1043:M1078,$I1043:$I1078))</f>
        <v>0.73535141013979166</v>
      </c>
      <c r="R1078" s="40">
        <f t="shared" ref="R1078:S1078" si="2242">SLOPE(N1043:N1078,$I1043:$I1078)</f>
        <v>1.5630534640967106</v>
      </c>
      <c r="S1078" s="40">
        <f t="shared" si="2242"/>
        <v>1.1918075013458123</v>
      </c>
      <c r="T1078" s="29">
        <f t="shared" si="2143"/>
        <v>3.2659980509389688E-2</v>
      </c>
      <c r="U1078" s="43"/>
      <c r="V1078" s="23">
        <f>'Conservative Formula 2025'!M1078-J1078</f>
        <v>3.3347846902102032E-2</v>
      </c>
      <c r="W1078" s="23">
        <f>'Conservative Formula 2025'!N1078-J1078</f>
        <v>1.685868504294788E-2</v>
      </c>
      <c r="X1078" s="40">
        <f t="shared" si="2209"/>
        <v>0.83391660779111765</v>
      </c>
      <c r="Y1078" s="40">
        <f t="shared" si="2210"/>
        <v>1.3816694371698026</v>
      </c>
      <c r="Z1078" s="29">
        <f t="shared" si="2140"/>
        <v>2.7857895682602593E-2</v>
      </c>
      <c r="AA1078" s="6"/>
    </row>
    <row r="1079" spans="1:27" x14ac:dyDescent="0.2">
      <c r="A1079" s="24">
        <v>43343</v>
      </c>
      <c r="B1079" s="4">
        <v>2.8245224853761079E-2</v>
      </c>
      <c r="C1079" s="4">
        <v>5.748794668076232E-2</v>
      </c>
      <c r="D1079" s="4">
        <v>3.7565669498908542E-2</v>
      </c>
      <c r="E1079" s="4">
        <v>2.5018376019597929E-2</v>
      </c>
      <c r="F1079" s="4">
        <v>4.544748682932024E-2</v>
      </c>
      <c r="G1079" s="4">
        <v>2.8085541960106569E-2</v>
      </c>
      <c r="I1079" s="4">
        <v>3.44E-2</v>
      </c>
      <c r="J1079" s="4">
        <v>1.6000000000000001E-3</v>
      </c>
      <c r="L1079" s="23">
        <f t="shared" si="2132"/>
        <v>2.6645224853761078E-2</v>
      </c>
      <c r="M1079" s="23">
        <f t="shared" si="2133"/>
        <v>2.3418376019597929E-2</v>
      </c>
      <c r="N1079" s="23">
        <f t="shared" si="2134"/>
        <v>3.5965669498908545E-2</v>
      </c>
      <c r="O1079" s="23">
        <f t="shared" si="2135"/>
        <v>2.6485541960106568E-2</v>
      </c>
      <c r="P1079" s="40">
        <f t="shared" si="2206"/>
        <v>0.85563564031251016</v>
      </c>
      <c r="Q1079" s="40">
        <f t="shared" ref="Q1079" si="2243">MAX(0.25,SLOPE(M1044:M1079,$I1044:$I1079))</f>
        <v>0.69664213876484726</v>
      </c>
      <c r="R1079" s="40">
        <f t="shared" ref="R1079:S1079" si="2244">SLOPE(N1044:N1079,$I1044:$I1079)</f>
        <v>1.6745391983080669</v>
      </c>
      <c r="S1079" s="40">
        <f t="shared" si="2244"/>
        <v>1.2146811824278363</v>
      </c>
      <c r="T1079" s="29">
        <f t="shared" si="2143"/>
        <v>8.725985289520774E-3</v>
      </c>
      <c r="U1079" s="43"/>
      <c r="V1079" s="23">
        <f>'Conservative Formula 2025'!M1079-J1079</f>
        <v>2.4255649608911561E-2</v>
      </c>
      <c r="W1079" s="23">
        <f>'Conservative Formula 2025'!N1079-J1079</f>
        <v>3.1580851970008705E-2</v>
      </c>
      <c r="X1079" s="40">
        <f t="shared" si="2209"/>
        <v>0.81087557860118642</v>
      </c>
      <c r="Y1079" s="40">
        <f t="shared" si="2210"/>
        <v>1.4774092489469919</v>
      </c>
      <c r="Z1079" s="29">
        <f t="shared" si="2140"/>
        <v>6.2293967402046457E-3</v>
      </c>
      <c r="AA1079" s="6"/>
    </row>
    <row r="1080" spans="1:27" x14ac:dyDescent="0.2">
      <c r="A1080" s="24">
        <v>43373</v>
      </c>
      <c r="B1080" s="4">
        <v>-2.1273827012031021E-2</v>
      </c>
      <c r="C1080" s="4">
        <v>-2.4726222750674001E-2</v>
      </c>
      <c r="D1080" s="4">
        <v>-2.5338749079166278E-2</v>
      </c>
      <c r="E1080" s="4">
        <v>1.233823709381345E-2</v>
      </c>
      <c r="F1080" s="4">
        <v>-6.2055485586391531E-3</v>
      </c>
      <c r="G1080" s="4">
        <v>3.3261713604236512E-3</v>
      </c>
      <c r="I1080" s="4">
        <v>5.9999999999999995E-4</v>
      </c>
      <c r="J1080" s="4">
        <v>1.5E-3</v>
      </c>
      <c r="L1080" s="23">
        <f t="shared" si="2132"/>
        <v>-2.2773827012031022E-2</v>
      </c>
      <c r="M1080" s="23">
        <f t="shared" si="2133"/>
        <v>1.0838237093813451E-2</v>
      </c>
      <c r="N1080" s="23">
        <f t="shared" si="2134"/>
        <v>-2.683874907916628E-2</v>
      </c>
      <c r="O1080" s="23">
        <f t="shared" si="2135"/>
        <v>1.8261713604236511E-3</v>
      </c>
      <c r="P1080" s="40">
        <f t="shared" si="2206"/>
        <v>0.88782094726173677</v>
      </c>
      <c r="Q1080" s="40">
        <f t="shared" ref="Q1080" si="2245">MAX(0.25,SLOPE(M1045:M1080,$I1045:$I1080))</f>
        <v>0.71273584963570191</v>
      </c>
      <c r="R1080" s="40">
        <f t="shared" ref="R1080:S1080" si="2246">SLOPE(N1045:N1080,$I1045:$I1080)</f>
        <v>1.5806937927020543</v>
      </c>
      <c r="S1080" s="40">
        <f t="shared" si="2246"/>
        <v>1.2017117965793169</v>
      </c>
      <c r="T1080" s="29">
        <f t="shared" si="2143"/>
        <v>1.7328426561679516E-3</v>
      </c>
      <c r="U1080" s="43"/>
      <c r="V1080" s="23">
        <f>'Conservative Formula 2025'!M1080-J1080</f>
        <v>-3.8075081578329058E-3</v>
      </c>
      <c r="W1080" s="23">
        <f>'Conservative Formula 2025'!N1080-J1080</f>
        <v>-2.5685501734246403E-3</v>
      </c>
      <c r="X1080" s="40">
        <f t="shared" si="2209"/>
        <v>0.82867092494902084</v>
      </c>
      <c r="Y1080" s="40">
        <f t="shared" si="2210"/>
        <v>1.4264008020525327</v>
      </c>
      <c r="Z1080" s="29">
        <f t="shared" si="2140"/>
        <v>-2.9570014269601208E-3</v>
      </c>
      <c r="AA1080" s="6"/>
    </row>
    <row r="1081" spans="1:27" x14ac:dyDescent="0.2">
      <c r="A1081" s="24">
        <v>43404</v>
      </c>
      <c r="B1081" s="4">
        <v>-7.5122449350865803E-2</v>
      </c>
      <c r="C1081" s="4">
        <v>-0.102595487177205</v>
      </c>
      <c r="D1081" s="4">
        <v>-0.14892102127579901</v>
      </c>
      <c r="E1081" s="4">
        <v>-4.139614908756261E-2</v>
      </c>
      <c r="F1081" s="4">
        <v>-8.0296959494269696E-2</v>
      </c>
      <c r="G1081" s="4">
        <v>-0.12484940359763461</v>
      </c>
      <c r="I1081" s="4">
        <v>-7.6799999999999993E-2</v>
      </c>
      <c r="J1081" s="4">
        <v>1.9E-3</v>
      </c>
      <c r="L1081" s="23">
        <f t="shared" si="2132"/>
        <v>-7.7022449350865801E-2</v>
      </c>
      <c r="M1081" s="23">
        <f t="shared" si="2133"/>
        <v>-4.3296149087562609E-2</v>
      </c>
      <c r="N1081" s="23">
        <f t="shared" si="2134"/>
        <v>-0.15082102127579902</v>
      </c>
      <c r="O1081" s="23">
        <f t="shared" si="2135"/>
        <v>-0.12674940359763462</v>
      </c>
      <c r="P1081" s="40">
        <f t="shared" si="2206"/>
        <v>0.94334761573952453</v>
      </c>
      <c r="Q1081" s="40">
        <f t="shared" ref="Q1081" si="2247">MAX(0.25,SLOPE(M1046:M1081,$I1046:$I1081))</f>
        <v>0.65764102900125665</v>
      </c>
      <c r="R1081" s="40">
        <f t="shared" ref="R1081:S1081" si="2248">SLOPE(N1046:N1081,$I1046:$I1081)</f>
        <v>1.7551536758107955</v>
      </c>
      <c r="S1081" s="40">
        <f t="shared" si="2248"/>
        <v>1.3010058938567788</v>
      </c>
      <c r="T1081" s="29">
        <f t="shared" si="2143"/>
        <v>2.6693793754876904E-2</v>
      </c>
      <c r="U1081" s="43"/>
      <c r="V1081" s="23">
        <f>'Conservative Formula 2025'!M1081-J1081</f>
        <v>-6.3475959348759825E-2</v>
      </c>
      <c r="W1081" s="23">
        <f>'Conservative Formula 2025'!N1081-J1081</f>
        <v>-0.12562316208524379</v>
      </c>
      <c r="X1081" s="40">
        <f t="shared" si="2209"/>
        <v>0.86268046852930069</v>
      </c>
      <c r="Y1081" s="40">
        <f t="shared" si="2210"/>
        <v>1.4756198175720125</v>
      </c>
      <c r="Z1081" s="29">
        <f t="shared" si="2140"/>
        <v>1.1470312239543062E-2</v>
      </c>
      <c r="AA1081" s="6"/>
    </row>
    <row r="1082" spans="1:27" x14ac:dyDescent="0.2">
      <c r="A1082" s="24">
        <v>43434</v>
      </c>
      <c r="B1082" s="4">
        <v>3.8270293938394158E-2</v>
      </c>
      <c r="C1082" s="4">
        <v>1.3475088161360799E-2</v>
      </c>
      <c r="D1082" s="4">
        <v>-2.4563482206938599E-2</v>
      </c>
      <c r="E1082" s="4">
        <v>4.2046114100865041E-2</v>
      </c>
      <c r="F1082" s="4">
        <v>-1.7884323136839761E-3</v>
      </c>
      <c r="G1082" s="4">
        <v>1.4207860362803731E-3</v>
      </c>
      <c r="I1082" s="4">
        <v>1.6899999999999998E-2</v>
      </c>
      <c r="J1082" s="4">
        <v>1.8E-3</v>
      </c>
      <c r="L1082" s="23">
        <f t="shared" si="2132"/>
        <v>3.6470293938394155E-2</v>
      </c>
      <c r="M1082" s="23">
        <f t="shared" si="2133"/>
        <v>4.0246114100865038E-2</v>
      </c>
      <c r="N1082" s="23">
        <f t="shared" si="2134"/>
        <v>-2.6363482206938599E-2</v>
      </c>
      <c r="O1082" s="23">
        <f t="shared" si="2135"/>
        <v>-3.7921396371962688E-4</v>
      </c>
      <c r="P1082" s="40">
        <f t="shared" si="2206"/>
        <v>0.95078083932632251</v>
      </c>
      <c r="Q1082" s="40">
        <f t="shared" ref="Q1082" si="2249">MAX(0.25,SLOPE(M1047:M1082,$I1047:$I1082))</f>
        <v>0.66419893781152251</v>
      </c>
      <c r="R1082" s="40">
        <f t="shared" ref="R1082:S1082" si="2250">SLOPE(N1047:N1082,$I1047:$I1082)</f>
        <v>1.7488758338294412</v>
      </c>
      <c r="S1082" s="40">
        <f t="shared" si="2250"/>
        <v>1.2971319022597434</v>
      </c>
      <c r="T1082" s="29">
        <f t="shared" si="2143"/>
        <v>5.7585143266434102E-2</v>
      </c>
      <c r="U1082" s="43"/>
      <c r="V1082" s="23">
        <f>'Conservative Formula 2025'!M1082-J1082</f>
        <v>3.3537511939629769E-2</v>
      </c>
      <c r="W1082" s="23">
        <f>'Conservative Formula 2025'!N1082-J1082</f>
        <v>4.7519384442964753E-3</v>
      </c>
      <c r="X1082" s="40">
        <f t="shared" si="2209"/>
        <v>0.8672232485358109</v>
      </c>
      <c r="Y1082" s="40">
        <f t="shared" si="2210"/>
        <v>1.4723230666998885</v>
      </c>
      <c r="Z1082" s="29">
        <f t="shared" si="2140"/>
        <v>3.565563749341405E-2</v>
      </c>
      <c r="AA1082" s="6"/>
    </row>
    <row r="1083" spans="1:27" x14ac:dyDescent="0.2">
      <c r="A1083" s="24">
        <v>43465</v>
      </c>
      <c r="B1083" s="4">
        <v>-0.1037127450866272</v>
      </c>
      <c r="C1083" s="4">
        <v>-0.11822474250572509</v>
      </c>
      <c r="D1083" s="4">
        <v>-0.15452283635516981</v>
      </c>
      <c r="E1083" s="4">
        <v>-7.8131872291877999E-2</v>
      </c>
      <c r="F1083" s="4">
        <v>-0.10305698288348759</v>
      </c>
      <c r="G1083" s="4">
        <v>-0.1000956387771475</v>
      </c>
      <c r="I1083" s="4">
        <v>-9.5500000000000002E-2</v>
      </c>
      <c r="J1083" s="4">
        <v>1.9E-3</v>
      </c>
      <c r="L1083" s="23">
        <f t="shared" si="2132"/>
        <v>-0.1056127450866272</v>
      </c>
      <c r="M1083" s="23">
        <f t="shared" si="2133"/>
        <v>-8.0031872291877998E-2</v>
      </c>
      <c r="N1083" s="23">
        <f t="shared" si="2134"/>
        <v>-0.15642283635516982</v>
      </c>
      <c r="O1083" s="23">
        <f t="shared" si="2135"/>
        <v>-0.1019956387771475</v>
      </c>
      <c r="P1083" s="40">
        <f t="shared" si="2206"/>
        <v>0.9755788467912696</v>
      </c>
      <c r="Q1083" s="40">
        <f t="shared" ref="Q1083" si="2251">MAX(0.25,SLOPE(M1048:M1083,$I1048:$I1083))</f>
        <v>0.72339114288867246</v>
      </c>
      <c r="R1083" s="40">
        <f t="shared" ref="R1083:S1083" si="2252">SLOPE(N1048:N1083,$I1048:$I1083)</f>
        <v>1.6720476096594057</v>
      </c>
      <c r="S1083" s="40">
        <f t="shared" si="2252"/>
        <v>1.2246739399908544</v>
      </c>
      <c r="T1083" s="29">
        <f t="shared" si="2143"/>
        <v>-3.1750120352581651E-2</v>
      </c>
      <c r="U1083" s="43"/>
      <c r="V1083" s="23">
        <f>'Conservative Formula 2025'!M1083-J1083</f>
        <v>-8.9401389137006307E-2</v>
      </c>
      <c r="W1083" s="23">
        <f>'Conservative Formula 2025'!N1083-J1083</f>
        <v>-0.13437145031345071</v>
      </c>
      <c r="X1083" s="40">
        <f t="shared" si="2209"/>
        <v>0.89243208946861696</v>
      </c>
      <c r="Y1083" s="40">
        <f t="shared" si="2210"/>
        <v>1.402364518899325</v>
      </c>
      <c r="Z1083" s="29">
        <f t="shared" si="2140"/>
        <v>-1.1824321755589839E-2</v>
      </c>
      <c r="AA1083" s="6"/>
    </row>
    <row r="1084" spans="1:27" x14ac:dyDescent="0.2">
      <c r="A1084" s="24">
        <v>43496</v>
      </c>
      <c r="B1084" s="4">
        <v>9.7058020592753105E-2</v>
      </c>
      <c r="C1084" s="4">
        <v>0.1288225036573642</v>
      </c>
      <c r="D1084" s="4">
        <v>0.15970644253022989</v>
      </c>
      <c r="E1084" s="4">
        <v>5.6300822674411978E-2</v>
      </c>
      <c r="F1084" s="4">
        <v>9.6474437708212776E-2</v>
      </c>
      <c r="G1084" s="4">
        <v>0.12216979639097</v>
      </c>
      <c r="I1084" s="4">
        <v>8.4100000000000008E-2</v>
      </c>
      <c r="J1084" s="4">
        <v>2.0999999999999999E-3</v>
      </c>
      <c r="L1084" s="23">
        <f t="shared" si="2132"/>
        <v>9.4958020592753101E-2</v>
      </c>
      <c r="M1084" s="23">
        <f t="shared" si="2133"/>
        <v>5.420082267441198E-2</v>
      </c>
      <c r="N1084" s="23">
        <f t="shared" si="2134"/>
        <v>0.1576064425302299</v>
      </c>
      <c r="O1084" s="23">
        <f t="shared" si="2135"/>
        <v>0.12006979639097</v>
      </c>
      <c r="P1084" s="40">
        <f t="shared" si="2206"/>
        <v>1</v>
      </c>
      <c r="Q1084" s="40">
        <f t="shared" ref="Q1084" si="2253">MAX(0.25,SLOPE(M1049:M1084,$I1049:$I1084))</f>
        <v>0.74022149990607611</v>
      </c>
      <c r="R1084" s="40">
        <f t="shared" ref="R1084:S1084" si="2254">SLOPE(N1049:N1084,$I1049:$I1084)</f>
        <v>1.6451191892298371</v>
      </c>
      <c r="S1084" s="40">
        <f t="shared" si="2254"/>
        <v>1.2353321372907504</v>
      </c>
      <c r="T1084" s="29">
        <f t="shared" si="2143"/>
        <v>-1.0020359561323799E-2</v>
      </c>
      <c r="U1084" s="43"/>
      <c r="V1084" s="23">
        <f>'Conservative Formula 2025'!M1084-J1084</f>
        <v>6.8853010344170559E-2</v>
      </c>
      <c r="W1084" s="23">
        <f>'Conservative Formula 2025'!N1084-J1084</f>
        <v>0.1489644446151154</v>
      </c>
      <c r="X1084" s="40">
        <f t="shared" si="2209"/>
        <v>0.90291864878552275</v>
      </c>
      <c r="Y1084" s="40">
        <f t="shared" si="2210"/>
        <v>1.4335308665081548</v>
      </c>
      <c r="Z1084" s="29">
        <f t="shared" si="2140"/>
        <v>-2.9071668334119991E-2</v>
      </c>
    </row>
    <row r="1085" spans="1:27" x14ac:dyDescent="0.2">
      <c r="A1085" s="24">
        <v>43524</v>
      </c>
      <c r="B1085" s="4">
        <v>4.004138967795684E-2</v>
      </c>
      <c r="C1085" s="4">
        <v>4.9422165036835893E-2</v>
      </c>
      <c r="D1085" s="4">
        <v>6.0707827277976349E-2</v>
      </c>
      <c r="E1085" s="4">
        <v>4.0109600425217697E-2</v>
      </c>
      <c r="F1085" s="4">
        <v>2.8681401767476421E-2</v>
      </c>
      <c r="G1085" s="4">
        <v>2.7041625766083821E-2</v>
      </c>
      <c r="I1085" s="4">
        <v>3.4000000000000002E-2</v>
      </c>
      <c r="J1085" s="4">
        <v>1.8E-3</v>
      </c>
      <c r="L1085" s="23">
        <f t="shared" si="2132"/>
        <v>3.8241389677956837E-2</v>
      </c>
      <c r="M1085" s="23">
        <f t="shared" si="2133"/>
        <v>3.8309600425217694E-2</v>
      </c>
      <c r="N1085" s="23">
        <f t="shared" si="2134"/>
        <v>5.8907827277976346E-2</v>
      </c>
      <c r="O1085" s="23">
        <f t="shared" si="2135"/>
        <v>2.5241625766083822E-2</v>
      </c>
      <c r="P1085" s="40">
        <f t="shared" si="2206"/>
        <v>1</v>
      </c>
      <c r="Q1085" s="40">
        <f t="shared" ref="Q1085" si="2255">MAX(0.25,SLOPE(M1050:M1085,$I1050:$I1085))</f>
        <v>0.74941095201160168</v>
      </c>
      <c r="R1085" s="40">
        <f t="shared" ref="R1085:S1085" si="2256">SLOPE(N1050:N1085,$I1050:$I1085)</f>
        <v>1.6510033071191845</v>
      </c>
      <c r="S1085" s="40">
        <f t="shared" si="2256"/>
        <v>1.2259886053219655</v>
      </c>
      <c r="T1085" s="29">
        <f t="shared" si="2143"/>
        <v>1.6877462816422287E-2</v>
      </c>
      <c r="U1085" s="43"/>
      <c r="V1085" s="23">
        <f>'Conservative Formula 2025'!M1085-J1085</f>
        <v>2.966885123644673E-2</v>
      </c>
      <c r="W1085" s="23">
        <f>'Conservative Formula 2025'!N1085-J1085</f>
        <v>4.5279772390684404E-2</v>
      </c>
      <c r="X1085" s="40">
        <f t="shared" si="2209"/>
        <v>0.90339927086960281</v>
      </c>
      <c r="Y1085" s="40">
        <f t="shared" si="2210"/>
        <v>1.4365833497117084</v>
      </c>
      <c r="Z1085" s="29">
        <f t="shared" si="2140"/>
        <v>1.2726450802334893E-3</v>
      </c>
    </row>
    <row r="1086" spans="1:27" x14ac:dyDescent="0.2">
      <c r="A1086" s="24">
        <v>43555</v>
      </c>
      <c r="B1086" s="23">
        <v>-1.6064046000269061E-2</v>
      </c>
      <c r="C1086" s="23">
        <v>-2.109289540062995E-2</v>
      </c>
      <c r="D1086" s="23">
        <v>-1.744838676686486E-2</v>
      </c>
      <c r="E1086" s="23">
        <v>2.924282817613167E-2</v>
      </c>
      <c r="F1086" s="23">
        <v>1.3153013675543831E-2</v>
      </c>
      <c r="G1086" s="23">
        <v>3.5120367238289547E-4</v>
      </c>
      <c r="H1086" s="2"/>
      <c r="I1086" s="4">
        <v>1.1000000000000001E-2</v>
      </c>
      <c r="J1086" s="4">
        <v>1.9E-3</v>
      </c>
      <c r="L1086" s="23">
        <f t="shared" si="2132"/>
        <v>-1.796404600026906E-2</v>
      </c>
      <c r="M1086" s="23">
        <f t="shared" si="2133"/>
        <v>2.7342828176131671E-2</v>
      </c>
      <c r="N1086" s="23">
        <f t="shared" si="2134"/>
        <v>-1.9348386766864858E-2</v>
      </c>
      <c r="O1086" s="23">
        <f t="shared" si="2135"/>
        <v>-1.5487963276171045E-3</v>
      </c>
      <c r="P1086" s="40">
        <f t="shared" si="2206"/>
        <v>1</v>
      </c>
      <c r="Q1086" s="40">
        <f t="shared" ref="Q1086" si="2257">MAX(0.25,SLOPE(M1051:M1086,$I1051:$I1086))</f>
        <v>0.74067836516520502</v>
      </c>
      <c r="R1086" s="40">
        <f t="shared" ref="R1086:S1086" si="2258">SLOPE(N1051:N1086,$I1051:$I1086)</f>
        <v>1.632366649590538</v>
      </c>
      <c r="S1086" s="40">
        <f t="shared" si="2258"/>
        <v>1.2354988290326618</v>
      </c>
      <c r="T1086" s="29">
        <f t="shared" si="2143"/>
        <v>1.5752093531226422E-2</v>
      </c>
      <c r="U1086" s="43"/>
      <c r="V1086" s="23">
        <f>'Conservative Formula 2025'!M1086-J1086</f>
        <v>1.338230210305162E-2</v>
      </c>
      <c r="W1086" s="23">
        <f>'Conservative Formula 2025'!N1086-J1086</f>
        <v>-1.3468572326766281E-2</v>
      </c>
      <c r="X1086" s="40">
        <f t="shared" si="2209"/>
        <v>0.90716652767234729</v>
      </c>
      <c r="Y1086" s="40">
        <f t="shared" si="2210"/>
        <v>1.39826196008912</v>
      </c>
      <c r="Z1086" s="29">
        <f t="shared" si="2140"/>
        <v>2.418869533813129E-2</v>
      </c>
    </row>
    <row r="1087" spans="1:27" x14ac:dyDescent="0.2">
      <c r="A1087" s="24">
        <v>43585</v>
      </c>
      <c r="B1087" s="23">
        <v>4.0045121651045477E-2</v>
      </c>
      <c r="C1087" s="23">
        <v>4.637662748179272E-2</v>
      </c>
      <c r="D1087" s="23">
        <v>-1.048458750425319E-2</v>
      </c>
      <c r="E1087" s="23">
        <v>3.5579632892978642E-2</v>
      </c>
      <c r="F1087" s="23">
        <v>4.3643457106529338E-2</v>
      </c>
      <c r="G1087" s="23">
        <v>4.2759476870193283E-2</v>
      </c>
      <c r="H1087" s="2"/>
      <c r="I1087" s="4">
        <v>3.9599999999999996E-2</v>
      </c>
      <c r="J1087" s="4">
        <v>2.0999999999999999E-3</v>
      </c>
      <c r="L1087" s="23">
        <f>B1087-$J1087</f>
        <v>3.794512165104548E-2</v>
      </c>
      <c r="M1087" s="23">
        <f>E1087-$J1087</f>
        <v>3.3479632892978645E-2</v>
      </c>
      <c r="N1087" s="23">
        <f t="shared" si="2134"/>
        <v>-1.2584587504253189E-2</v>
      </c>
      <c r="O1087" s="23">
        <f t="shared" si="2135"/>
        <v>4.0659476870193285E-2</v>
      </c>
      <c r="P1087" s="40">
        <f t="shared" si="2206"/>
        <v>1</v>
      </c>
      <c r="Q1087" s="40">
        <f t="shared" ref="Q1087" si="2259">MAX(0.25,SLOPE(M1052:M1087,$I1052:$I1087))</f>
        <v>0.74316906556296591</v>
      </c>
      <c r="R1087" s="40">
        <f t="shared" ref="R1087:S1087" si="2260">SLOPE(N1052:N1087,$I1052:$I1087)</f>
        <v>1.5864355934748948</v>
      </c>
      <c r="S1087" s="40">
        <f t="shared" si="2260"/>
        <v>1.2317250411128904</v>
      </c>
      <c r="T1087" s="29">
        <f t="shared" si="2143"/>
        <v>2.8973241849796032E-2</v>
      </c>
      <c r="U1087" s="43"/>
      <c r="V1087" s="23">
        <f>'Conservative Formula 2025'!M1087-J1087</f>
        <v>2.223104978131403E-2</v>
      </c>
      <c r="W1087" s="23">
        <f>'Conservative Formula 2025'!N1087-J1087</f>
        <v>2.4630882256280868E-2</v>
      </c>
      <c r="X1087" s="40">
        <f t="shared" si="2209"/>
        <v>0.89571904830310478</v>
      </c>
      <c r="Y1087" s="40">
        <f t="shared" si="2210"/>
        <v>1.3855391683031486</v>
      </c>
      <c r="Z1087" s="29">
        <f t="shared" si="2140"/>
        <v>6.8906735678892737E-3</v>
      </c>
    </row>
    <row r="1088" spans="1:27" x14ac:dyDescent="0.2">
      <c r="A1088" s="24">
        <v>43616</v>
      </c>
      <c r="B1088" s="23">
        <v>-5.730644881072524E-2</v>
      </c>
      <c r="C1088" s="23">
        <v>-9.429127192733168E-2</v>
      </c>
      <c r="D1088" s="23">
        <v>-0.1081062411643975</v>
      </c>
      <c r="E1088" s="23">
        <v>-3.3175639904713262E-2</v>
      </c>
      <c r="F1088" s="23">
        <v>-8.1467938831822337E-2</v>
      </c>
      <c r="G1088" s="23">
        <v>-0.1006616599960682</v>
      </c>
      <c r="H1088" s="6"/>
      <c r="I1088" s="4">
        <v>-6.9400000000000003E-2</v>
      </c>
      <c r="J1088" s="4">
        <v>2.0999999999999999E-3</v>
      </c>
      <c r="L1088" s="23">
        <f t="shared" si="2132"/>
        <v>-5.9406448810725238E-2</v>
      </c>
      <c r="M1088" s="23">
        <f t="shared" si="2133"/>
        <v>-3.527563990471326E-2</v>
      </c>
      <c r="N1088" s="23">
        <f t="shared" si="2134"/>
        <v>-0.11020624116439751</v>
      </c>
      <c r="O1088" s="23">
        <f t="shared" si="2135"/>
        <v>-0.10276165999606821</v>
      </c>
      <c r="P1088" s="40">
        <f t="shared" si="2206"/>
        <v>0.99135097059089794</v>
      </c>
      <c r="Q1088" s="40">
        <f t="shared" ref="Q1088" si="2261">MAX(0.25,SLOPE(M1053:M1088,$I1053:$I1088))</f>
        <v>0.71572635844967381</v>
      </c>
      <c r="R1088" s="40">
        <f t="shared" ref="R1088:S1088" si="2262">SLOPE(N1053:N1088,$I1053:$I1088)</f>
        <v>1.5690836561768808</v>
      </c>
      <c r="S1088" s="40">
        <f t="shared" si="2262"/>
        <v>1.2552379713396973</v>
      </c>
      <c r="T1088" s="29">
        <f t="shared" si="2143"/>
        <v>2.3011966927674904E-2</v>
      </c>
      <c r="U1088" s="43"/>
      <c r="V1088" s="23">
        <f>'Conservative Formula 2025'!M1088-J1088</f>
        <v>-3.9654214027382936E-2</v>
      </c>
      <c r="W1088" s="23">
        <f>'Conservative Formula 2025'!N1088-J1088</f>
        <v>-0.1323689570019666</v>
      </c>
      <c r="X1088" s="40">
        <f t="shared" si="2209"/>
        <v>0.85610187144562189</v>
      </c>
      <c r="Y1088" s="40">
        <f t="shared" si="2210"/>
        <v>1.4366384831545889</v>
      </c>
      <c r="Z1088" s="29">
        <f t="shared" si="2140"/>
        <v>5.1265245853639778E-2</v>
      </c>
    </row>
    <row r="1089" spans="1:27" x14ac:dyDescent="0.2">
      <c r="A1089" s="24">
        <v>43646</v>
      </c>
      <c r="B1089" s="23">
        <v>6.4048526267707906E-2</v>
      </c>
      <c r="C1089" s="23">
        <v>7.642711652579505E-2</v>
      </c>
      <c r="D1089" s="23">
        <v>8.7444553802881228E-2</v>
      </c>
      <c r="E1089" s="23">
        <v>5.9696590820720707E-2</v>
      </c>
      <c r="F1089" s="23">
        <v>7.3004997859220835E-2</v>
      </c>
      <c r="G1089" s="23">
        <v>9.1162496554942338E-2</v>
      </c>
      <c r="H1089" s="6"/>
      <c r="I1089" s="4">
        <v>6.93E-2</v>
      </c>
      <c r="J1089" s="4">
        <v>1.8E-3</v>
      </c>
      <c r="L1089" s="23">
        <f t="shared" si="2132"/>
        <v>6.2248526267707903E-2</v>
      </c>
      <c r="M1089" s="23">
        <f t="shared" si="2133"/>
        <v>5.7896590820720704E-2</v>
      </c>
      <c r="N1089" s="23">
        <f t="shared" si="2134"/>
        <v>8.5644553802881232E-2</v>
      </c>
      <c r="O1089" s="23">
        <f t="shared" si="2135"/>
        <v>8.9362496554942342E-2</v>
      </c>
      <c r="P1089" s="40">
        <f t="shared" si="2206"/>
        <v>0.98720098736273965</v>
      </c>
      <c r="Q1089" s="40">
        <f t="shared" ref="Q1089" si="2263">MAX(0.25,SLOPE(M1054:M1089,$I1054:$I1089))</f>
        <v>0.73124113175592753</v>
      </c>
      <c r="R1089" s="40">
        <f t="shared" ref="R1089:S1089" si="2264">SLOPE(N1054:N1089,$I1054:$I1089)</f>
        <v>1.5570881388344457</v>
      </c>
      <c r="S1089" s="40">
        <f t="shared" si="2264"/>
        <v>1.2580520540572928</v>
      </c>
      <c r="T1089" s="29">
        <f t="shared" si="2143"/>
        <v>8.9547412533339671E-3</v>
      </c>
      <c r="U1089" s="43"/>
      <c r="V1089" s="23">
        <f>'Conservative Formula 2025'!M1089-J1089</f>
        <v>6.5034731521881245E-2</v>
      </c>
      <c r="W1089" s="23">
        <f>'Conservative Formula 2025'!N1089-J1089</f>
        <v>8.4209634926900132E-2</v>
      </c>
      <c r="X1089" s="40">
        <f t="shared" si="2209"/>
        <v>0.86919611604510771</v>
      </c>
      <c r="Y1089" s="40">
        <f t="shared" si="2210"/>
        <v>1.4280520688330367</v>
      </c>
      <c r="Z1089" s="29">
        <f t="shared" si="2140"/>
        <v>1.7350368059824962E-2</v>
      </c>
    </row>
    <row r="1090" spans="1:27" x14ac:dyDescent="0.2">
      <c r="A1090" s="24">
        <v>43677</v>
      </c>
      <c r="B1090" s="23">
        <v>2.173847143680184E-2</v>
      </c>
      <c r="C1090" s="23">
        <v>3.1996385297515559E-3</v>
      </c>
      <c r="D1090" s="23">
        <v>-9.2952591520431699E-3</v>
      </c>
      <c r="E1090" s="23">
        <v>1.669721878199628E-2</v>
      </c>
      <c r="F1090" s="23">
        <v>2.0686254743767622E-2</v>
      </c>
      <c r="G1090" s="23">
        <v>4.3502662539442842E-3</v>
      </c>
      <c r="I1090" s="4">
        <v>1.1899999999999999E-2</v>
      </c>
      <c r="J1090" s="4">
        <v>1.9E-3</v>
      </c>
      <c r="L1090" s="23">
        <f t="shared" si="2132"/>
        <v>1.9838471436801841E-2</v>
      </c>
      <c r="M1090" s="23">
        <f t="shared" si="2133"/>
        <v>1.4797218781996279E-2</v>
      </c>
      <c r="N1090" s="23">
        <f t="shared" si="2134"/>
        <v>-1.1195259152043171E-2</v>
      </c>
      <c r="O1090" s="23">
        <f t="shared" si="2135"/>
        <v>2.4502662539442844E-3</v>
      </c>
      <c r="P1090" s="40">
        <f t="shared" si="2206"/>
        <v>0.98544194650386885</v>
      </c>
      <c r="Q1090" s="40">
        <f t="shared" ref="Q1090" si="2265">MAX(0.25,SLOPE(M1055:M1090,$I1055:$I1090))</f>
        <v>0.74380117764906228</v>
      </c>
      <c r="R1090" s="40">
        <f t="shared" ref="R1090:S1090" si="2266">SLOPE(N1055:N1090,$I1055:$I1090)</f>
        <v>1.5366709097671551</v>
      </c>
      <c r="S1090" s="40">
        <f t="shared" si="2266"/>
        <v>1.2469508232975315</v>
      </c>
      <c r="T1090" s="29">
        <f t="shared" si="2143"/>
        <v>2.2786818159556368E-2</v>
      </c>
      <c r="U1090" s="43"/>
      <c r="V1090" s="23">
        <f>'Conservative Formula 2025'!M1090-J1090</f>
        <v>1.3070475773002499E-2</v>
      </c>
      <c r="W1090" s="23">
        <f>'Conservative Formula 2025'!N1090-J1090</f>
        <v>7.4708624038678203E-3</v>
      </c>
      <c r="X1090" s="40">
        <f t="shared" si="2209"/>
        <v>0.87668152289905021</v>
      </c>
      <c r="Y1090" s="40">
        <f t="shared" si="2210"/>
        <v>1.4052869256592395</v>
      </c>
      <c r="Z1090" s="29">
        <f t="shared" si="2140"/>
        <v>9.8059244188927093E-3</v>
      </c>
    </row>
    <row r="1091" spans="1:27" x14ac:dyDescent="0.2">
      <c r="A1091" s="24">
        <v>43708</v>
      </c>
      <c r="B1091" s="23">
        <v>-3.0571255818710379E-2</v>
      </c>
      <c r="C1091" s="23">
        <v>-7.0365088826948488E-2</v>
      </c>
      <c r="D1091" s="23">
        <v>-0.1005565799419323</v>
      </c>
      <c r="E1091" s="23">
        <v>1.062385815272095E-2</v>
      </c>
      <c r="F1091" s="23">
        <v>-3.2207386310040609E-2</v>
      </c>
      <c r="G1091" s="23">
        <v>-4.8555319776930277E-2</v>
      </c>
      <c r="I1091" s="4">
        <v>-2.58E-2</v>
      </c>
      <c r="J1091" s="4">
        <v>1.6000000000000001E-3</v>
      </c>
      <c r="K1091" s="26"/>
      <c r="L1091" s="23">
        <f t="shared" si="2132"/>
        <v>-3.217125581871038E-2</v>
      </c>
      <c r="M1091" s="23">
        <f t="shared" si="2133"/>
        <v>9.0238581527209497E-3</v>
      </c>
      <c r="N1091" s="23">
        <f t="shared" si="2134"/>
        <v>-0.10215657994193231</v>
      </c>
      <c r="O1091" s="23">
        <f t="shared" si="2135"/>
        <v>-5.0155319776930274E-2</v>
      </c>
      <c r="P1091" s="40">
        <f t="shared" si="2206"/>
        <v>0.98985633642410942</v>
      </c>
      <c r="Q1091" s="40">
        <f t="shared" ref="Q1091" si="2267">MAX(0.25,SLOPE(M1056:M1091,$I1056:$I1091))</f>
        <v>0.72263708559861883</v>
      </c>
      <c r="R1091" s="40">
        <f t="shared" ref="R1091:S1091" si="2268">SLOPE(N1056:N1091,$I1056:$I1091)</f>
        <v>1.5751907915009333</v>
      </c>
      <c r="S1091" s="40">
        <f t="shared" si="2268"/>
        <v>1.2579327945176444</v>
      </c>
      <c r="T1091" s="29">
        <f t="shared" si="2143"/>
        <v>4.3093541283295268E-2</v>
      </c>
      <c r="U1091" s="43"/>
      <c r="V1091" s="23">
        <f>'Conservative Formula 2025'!M1091-J1091</f>
        <v>6.5176060172419037E-3</v>
      </c>
      <c r="W1091" s="23">
        <f>'Conservative Formula 2025'!N1091-J1091</f>
        <v>-9.3328262819297542E-2</v>
      </c>
      <c r="X1091" s="40">
        <f t="shared" si="2209"/>
        <v>0.85392571567301867</v>
      </c>
      <c r="Y1091" s="40">
        <f t="shared" si="2210"/>
        <v>1.4391176691985257</v>
      </c>
      <c r="Z1091" s="29">
        <f t="shared" si="2140"/>
        <v>7.3846652882435665E-2</v>
      </c>
      <c r="AA1091" s="6"/>
    </row>
    <row r="1092" spans="1:27" x14ac:dyDescent="0.2">
      <c r="A1092" s="24">
        <v>43738</v>
      </c>
      <c r="B1092" s="23">
        <v>3.5923743345425113E-2</v>
      </c>
      <c r="C1092" s="23">
        <v>4.1689536755789819E-2</v>
      </c>
      <c r="D1092" s="23">
        <v>4.5655403194725871E-3</v>
      </c>
      <c r="E1092" s="23">
        <v>1.0889877962039199E-2</v>
      </c>
      <c r="F1092" s="23">
        <v>2.6969184308262249E-2</v>
      </c>
      <c r="G1092" s="23">
        <v>1.059709800486964E-2</v>
      </c>
      <c r="I1092" s="4">
        <v>1.43E-2</v>
      </c>
      <c r="J1092" s="4">
        <v>1.8E-3</v>
      </c>
      <c r="K1092" s="26"/>
      <c r="L1092" s="23">
        <f t="shared" ref="L1092:L1095" si="2269">B1092-$J1092</f>
        <v>3.412374334542511E-2</v>
      </c>
      <c r="M1092" s="23">
        <f t="shared" ref="M1092:M1095" si="2270">E1092-$J1092</f>
        <v>9.0898779620391997E-3</v>
      </c>
      <c r="N1092" s="23">
        <f t="shared" ref="N1092:N1095" si="2271">D1092-$J1092</f>
        <v>2.7655403194725872E-3</v>
      </c>
      <c r="O1092" s="23">
        <f t="shared" ref="O1092:O1095" si="2272">G1092-$J1092</f>
        <v>8.7970980048696409E-3</v>
      </c>
      <c r="P1092" s="40">
        <f t="shared" si="2206"/>
        <v>0.99095703933792412</v>
      </c>
      <c r="Q1092" s="40">
        <f t="shared" ref="Q1092" si="2273">MAX(0.25,SLOPE(M1057:M1092,$I1057:$I1092))</f>
        <v>0.71969507822225542</v>
      </c>
      <c r="R1092" s="40">
        <f t="shared" ref="R1092:S1092" si="2274">SLOPE(N1057:N1092,$I1057:$I1092)</f>
        <v>1.5837503547296055</v>
      </c>
      <c r="S1092" s="40">
        <f t="shared" si="2274"/>
        <v>1.2609560462916527</v>
      </c>
      <c r="T1092" s="29">
        <f t="shared" si="2143"/>
        <v>1.9151603148799032E-2</v>
      </c>
      <c r="U1092" s="43"/>
      <c r="V1092" s="23">
        <f>'Conservative Formula 2025'!M1092-J1092</f>
        <v>9.8999026191570905E-3</v>
      </c>
      <c r="W1092" s="23">
        <f>'Conservative Formula 2025'!N1092-J1092</f>
        <v>1.3420272078425331E-2</v>
      </c>
      <c r="X1092" s="40">
        <f t="shared" si="2209"/>
        <v>0.85206245541361669</v>
      </c>
      <c r="Y1092" s="40">
        <f t="shared" si="2210"/>
        <v>1.4435784917319421</v>
      </c>
      <c r="Z1092" s="29">
        <f t="shared" si="2140"/>
        <v>2.2680529606482775E-3</v>
      </c>
      <c r="AA1092" s="6"/>
    </row>
    <row r="1093" spans="1:27" x14ac:dyDescent="0.2">
      <c r="A1093" s="24">
        <v>43769</v>
      </c>
      <c r="B1093" s="23">
        <v>1.8577757772024878E-2</v>
      </c>
      <c r="C1093" s="23">
        <v>1.8195180280145749E-2</v>
      </c>
      <c r="D1093" s="23">
        <v>2.5707903522202612E-2</v>
      </c>
      <c r="E1093" s="23">
        <v>4.6914621229993177E-3</v>
      </c>
      <c r="F1093" s="23">
        <v>3.1603537720682522E-2</v>
      </c>
      <c r="G1093" s="23">
        <v>4.2790566838515127E-2</v>
      </c>
      <c r="I1093" s="4">
        <v>2.06E-2</v>
      </c>
      <c r="J1093" s="4">
        <v>1.5E-3</v>
      </c>
      <c r="K1093" s="26"/>
      <c r="L1093" s="23">
        <f t="shared" si="2269"/>
        <v>1.7077757772024877E-2</v>
      </c>
      <c r="M1093" s="23">
        <f t="shared" si="2270"/>
        <v>3.1914621229993177E-3</v>
      </c>
      <c r="N1093" s="23">
        <f t="shared" si="2271"/>
        <v>2.420790352220261E-2</v>
      </c>
      <c r="O1093" s="23">
        <f t="shared" si="2272"/>
        <v>4.1290566838515126E-2</v>
      </c>
      <c r="P1093" s="40">
        <f t="shared" si="2206"/>
        <v>0.99345147946525303</v>
      </c>
      <c r="Q1093" s="40">
        <f t="shared" ref="Q1093" si="2275">MAX(0.25,SLOPE(M1058:M1093,$I1058:$I1093))</f>
        <v>0.70840305985019492</v>
      </c>
      <c r="R1093" s="40">
        <f t="shared" ref="R1093:S1093" si="2276">SLOPE(N1058:N1093,$I1058:$I1093)</f>
        <v>1.5537343212904289</v>
      </c>
      <c r="S1093" s="40">
        <f t="shared" si="2276"/>
        <v>1.2660861842155007</v>
      </c>
      <c r="T1093" s="29">
        <f t="shared" si="2143"/>
        <v>-1.3181278267429023E-2</v>
      </c>
      <c r="U1093" s="43"/>
      <c r="V1093" s="23">
        <f>'Conservative Formula 2025'!M1093-J1093</f>
        <v>-1.5225923376924735E-3</v>
      </c>
      <c r="W1093" s="23">
        <f>'Conservative Formula 2025'!N1093-J1093</f>
        <v>2.0941869757179678E-2</v>
      </c>
      <c r="X1093" s="40">
        <f t="shared" si="2209"/>
        <v>0.83587117853302784</v>
      </c>
      <c r="Y1093" s="40">
        <f t="shared" si="2210"/>
        <v>1.4335914669885648</v>
      </c>
      <c r="Z1093" s="29">
        <f t="shared" ref="Z1093:Z1107" si="2277">V1093/$X1092-W1093/$Y1092</f>
        <v>-1.6293863719666818E-2</v>
      </c>
      <c r="AA1093" s="6"/>
    </row>
    <row r="1094" spans="1:27" x14ac:dyDescent="0.2">
      <c r="A1094" s="24">
        <v>43799</v>
      </c>
      <c r="B1094" s="23">
        <v>1.700192100765905E-2</v>
      </c>
      <c r="C1094" s="23">
        <v>4.245925228485764E-2</v>
      </c>
      <c r="D1094" s="23">
        <v>8.1233271152237468E-2</v>
      </c>
      <c r="E1094" s="23">
        <v>1.989472869978488E-2</v>
      </c>
      <c r="F1094" s="23">
        <v>4.5005964568362228E-2</v>
      </c>
      <c r="G1094" s="23">
        <v>6.3386347964749123E-2</v>
      </c>
      <c r="I1094" s="4">
        <v>3.8699999999999998E-2</v>
      </c>
      <c r="J1094" s="4">
        <v>1.1999999999999999E-3</v>
      </c>
      <c r="L1094" s="23">
        <f t="shared" si="2269"/>
        <v>1.580192100765905E-2</v>
      </c>
      <c r="M1094" s="23">
        <f t="shared" si="2270"/>
        <v>1.869472869978488E-2</v>
      </c>
      <c r="N1094" s="23">
        <f t="shared" si="2271"/>
        <v>8.0033271152237462E-2</v>
      </c>
      <c r="O1094" s="23">
        <f t="shared" si="2272"/>
        <v>6.2186347964749124E-2</v>
      </c>
      <c r="P1094" s="40">
        <f t="shared" si="2206"/>
        <v>0.9425513510972271</v>
      </c>
      <c r="Q1094" s="40">
        <f t="shared" ref="Q1094" si="2278">MAX(0.25,SLOPE(M1059:M1094,$I1059:$I1094))</f>
        <v>0.71447675491401774</v>
      </c>
      <c r="R1094" s="40">
        <f t="shared" ref="R1094:S1094" si="2279">SLOPE(N1059:N1094,$I1059:$I1094)</f>
        <v>1.5168507504588891</v>
      </c>
      <c r="S1094" s="40">
        <f t="shared" si="2279"/>
        <v>1.2927941873658264</v>
      </c>
      <c r="T1094" s="29">
        <f t="shared" ref="T1094:T1106" si="2280">(L1094/$P1093+M1094/$Q1093)/2-(N1094/$R1093+O1094/$S1093)/2</f>
        <v>-2.9165609774336718E-2</v>
      </c>
      <c r="U1094" s="43"/>
      <c r="V1094" s="23">
        <f>'Conservative Formula 2025'!M1094-J1094</f>
        <v>2.068242766183321E-2</v>
      </c>
      <c r="W1094" s="23">
        <f>'Conservative Formula 2025'!N1094-J1094</f>
        <v>7.4591703459694625E-2</v>
      </c>
      <c r="X1094" s="40">
        <f t="shared" si="2209"/>
        <v>0.81635612598228291</v>
      </c>
      <c r="Y1094" s="40">
        <f t="shared" si="2210"/>
        <v>1.4531686118906932</v>
      </c>
      <c r="Z1094" s="29">
        <f t="shared" si="2277"/>
        <v>-2.7287794040782021E-2</v>
      </c>
    </row>
    <row r="1095" spans="1:27" x14ac:dyDescent="0.2">
      <c r="A1095" s="24">
        <v>43830</v>
      </c>
      <c r="B1095" s="23">
        <v>1.7993325491660841E-2</v>
      </c>
      <c r="C1095" s="23">
        <v>2.8849861692435409E-2</v>
      </c>
      <c r="D1095" s="23">
        <v>6.6445317783865004E-2</v>
      </c>
      <c r="E1095" s="23">
        <v>2.3525694615681571E-2</v>
      </c>
      <c r="F1095" s="23">
        <v>3.3969738712638073E-2</v>
      </c>
      <c r="G1095" s="23">
        <v>3.1201818139915859E-2</v>
      </c>
      <c r="I1095" s="4">
        <v>2.7699999999999999E-2</v>
      </c>
      <c r="J1095" s="4">
        <v>1.4000000000000002E-3</v>
      </c>
      <c r="L1095" s="23">
        <f t="shared" si="2269"/>
        <v>1.6593325491660843E-2</v>
      </c>
      <c r="M1095" s="23">
        <f t="shared" si="2270"/>
        <v>2.212569461568157E-2</v>
      </c>
      <c r="N1095" s="23">
        <f t="shared" si="2271"/>
        <v>6.5045317783865006E-2</v>
      </c>
      <c r="O1095" s="23">
        <f t="shared" si="2272"/>
        <v>2.9801818139915857E-2</v>
      </c>
      <c r="P1095" s="40">
        <f t="shared" si="2206"/>
        <v>0.93622680255548252</v>
      </c>
      <c r="Q1095" s="40">
        <f t="shared" ref="Q1095" si="2281">MAX(0.25,SLOPE(M1060:M1095,$I1060:$I1095))</f>
        <v>0.71279262690424927</v>
      </c>
      <c r="R1095" s="40">
        <f t="shared" ref="R1095:S1095" si="2282">SLOPE(N1060:N1095,$I1060:$I1095)</f>
        <v>1.5344616206312498</v>
      </c>
      <c r="S1095" s="40">
        <f t="shared" si="2282"/>
        <v>1.2949490046107679</v>
      </c>
      <c r="T1095" s="29">
        <f t="shared" si="2280"/>
        <v>-8.6808447011776993E-3</v>
      </c>
      <c r="U1095" s="43"/>
      <c r="V1095" s="23">
        <f>'Conservative Formula 2025'!M1095-J1095</f>
        <v>1.1773864463893099E-2</v>
      </c>
      <c r="W1095" s="23">
        <f>'Conservative Formula 2025'!N1095-J1095</f>
        <v>5.0190844295424059E-2</v>
      </c>
      <c r="X1095" s="40">
        <f t="shared" si="2209"/>
        <v>0.81231136171038065</v>
      </c>
      <c r="Y1095" s="40">
        <f t="shared" si="2210"/>
        <v>1.4629394425013766</v>
      </c>
      <c r="Z1095" s="29">
        <f t="shared" si="2277"/>
        <v>-2.0116438169428159E-2</v>
      </c>
    </row>
    <row r="1096" spans="1:27" x14ac:dyDescent="0.2">
      <c r="A1096" s="24">
        <v>43861</v>
      </c>
      <c r="B1096" s="23">
        <v>-2.0370237197125909E-2</v>
      </c>
      <c r="C1096" s="23">
        <v>-4.0185130582884143E-2</v>
      </c>
      <c r="D1096" s="23">
        <v>-5.6190687001285641E-2</v>
      </c>
      <c r="E1096" s="23">
        <v>1.432804230270973E-2</v>
      </c>
      <c r="F1096" s="23">
        <v>-5.1539483775084186E-4</v>
      </c>
      <c r="G1096" s="23">
        <v>-1.841970253818381E-2</v>
      </c>
      <c r="I1096" s="4">
        <v>-1.1000000000000001E-3</v>
      </c>
      <c r="J1096" s="4">
        <v>1.2999999999999999E-3</v>
      </c>
      <c r="L1096" s="23">
        <f>B1096-$J1096</f>
        <v>-2.1670237197125908E-2</v>
      </c>
      <c r="M1096" s="23">
        <f>E1096-$J1096</f>
        <v>1.3028042302709729E-2</v>
      </c>
      <c r="N1096" s="23">
        <f t="shared" ref="N1096:N1107" si="2283">D1096-$J1096</f>
        <v>-5.7490687001285644E-2</v>
      </c>
      <c r="O1096" s="23">
        <f t="shared" ref="O1096:O1107" si="2284">G1096-$J1096</f>
        <v>-1.9719702538183809E-2</v>
      </c>
      <c r="P1096" s="40">
        <f t="shared" si="2206"/>
        <v>0.94323958773996952</v>
      </c>
      <c r="Q1096" s="40">
        <f t="shared" ref="Q1096" si="2285">MAX(0.25,SLOPE(M1061:M1096,$I1061:$I1096))</f>
        <v>0.71158722410734876</v>
      </c>
      <c r="R1096" s="40">
        <f t="shared" ref="R1096:S1096" si="2286">SLOPE(N1061:N1096,$I1061:$I1096)</f>
        <v>1.5428682556435769</v>
      </c>
      <c r="S1096" s="40">
        <f t="shared" si="2286"/>
        <v>1.2949841793408488</v>
      </c>
      <c r="T1096" s="29">
        <f t="shared" si="2280"/>
        <v>2.3912818536722901E-2</v>
      </c>
      <c r="U1096" s="43"/>
      <c r="V1096" s="23">
        <f>'Conservative Formula 2025'!M1096-J1096</f>
        <v>-4.6501075697429391E-3</v>
      </c>
      <c r="W1096" s="23">
        <f>'Conservative Formula 2025'!N1096-J1096</f>
        <v>-3.4174861040742112E-2</v>
      </c>
      <c r="X1096" s="40">
        <f t="shared" si="2209"/>
        <v>0.81418327191196704</v>
      </c>
      <c r="Y1096" s="40">
        <f t="shared" si="2210"/>
        <v>1.4631058417303717</v>
      </c>
      <c r="Z1096" s="29">
        <f t="shared" si="2277"/>
        <v>1.7635868785375687E-2</v>
      </c>
    </row>
    <row r="1097" spans="1:27" x14ac:dyDescent="0.2">
      <c r="A1097" s="24">
        <v>43889</v>
      </c>
      <c r="B1097" s="23">
        <v>-9.6423977619142134E-2</v>
      </c>
      <c r="C1097" s="23">
        <v>-9.3206121724058136E-2</v>
      </c>
      <c r="D1097" s="23">
        <v>-7.1610809989864632E-2</v>
      </c>
      <c r="E1097" s="23">
        <v>-8.611755993566611E-2</v>
      </c>
      <c r="F1097" s="23">
        <v>-8.5404850411116534E-2</v>
      </c>
      <c r="G1097" s="23">
        <v>-6.0669268472461638E-2</v>
      </c>
      <c r="I1097" s="4">
        <v>-8.1300000000000011E-2</v>
      </c>
      <c r="J1097" s="4">
        <v>1.1999999999999999E-3</v>
      </c>
      <c r="L1097" s="23">
        <f t="shared" ref="L1097:L1107" si="2287">B1097-$J1097</f>
        <v>-9.7623977619142141E-2</v>
      </c>
      <c r="M1097" s="23">
        <f t="shared" ref="M1097:M1107" si="2288">E1097-$J1097</f>
        <v>-8.7317559935666117E-2</v>
      </c>
      <c r="N1097" s="23">
        <f t="shared" si="2283"/>
        <v>-7.2810809989864639E-2</v>
      </c>
      <c r="O1097" s="23">
        <f t="shared" si="2284"/>
        <v>-6.1869268472461637E-2</v>
      </c>
      <c r="P1097" s="40">
        <f t="shared" si="2206"/>
        <v>0.97613363456582236</v>
      </c>
      <c r="Q1097" s="40">
        <f t="shared" ref="Q1097" si="2289">MAX(0.25,SLOPE(M1062:M1097,$I1062:$I1097))</f>
        <v>0.75870240736483874</v>
      </c>
      <c r="R1097" s="40">
        <f t="shared" ref="R1097:S1097" si="2290">SLOPE(N1062:N1097,$I1062:$I1097)</f>
        <v>1.4489412028690163</v>
      </c>
      <c r="S1097" s="40">
        <f t="shared" si="2290"/>
        <v>1.2253608264707794</v>
      </c>
      <c r="T1097" s="29">
        <f t="shared" si="2280"/>
        <v>-6.5619414975785689E-2</v>
      </c>
      <c r="U1097" s="43"/>
      <c r="V1097" s="23">
        <f>'Conservative Formula 2025'!M1097-J1097</f>
        <v>-9.8134389197502433E-2</v>
      </c>
      <c r="W1097" s="23">
        <f>'Conservative Formula 2025'!N1097-J1097</f>
        <v>-8.1270382699657251E-2</v>
      </c>
      <c r="X1097" s="40">
        <f t="shared" si="2209"/>
        <v>0.86276077954868358</v>
      </c>
      <c r="Y1097" s="40">
        <f t="shared" si="2210"/>
        <v>1.388353377309407</v>
      </c>
      <c r="Z1097" s="29">
        <f t="shared" si="2277"/>
        <v>-6.4984597870551511E-2</v>
      </c>
    </row>
    <row r="1098" spans="1:27" x14ac:dyDescent="0.2">
      <c r="A1098" s="24">
        <v>43921</v>
      </c>
      <c r="B1098" s="23">
        <v>-0.22471668054336111</v>
      </c>
      <c r="C1098" s="23">
        <v>-0.25012716508615812</v>
      </c>
      <c r="D1098" s="23">
        <v>-0.2476557630504122</v>
      </c>
      <c r="E1098" s="23">
        <v>-0.11134112681240931</v>
      </c>
      <c r="F1098" s="23">
        <v>-0.12648094098701071</v>
      </c>
      <c r="G1098" s="23">
        <v>-0.15567419881651731</v>
      </c>
      <c r="I1098" s="4">
        <v>-0.1338</v>
      </c>
      <c r="J1098" s="4">
        <v>1.1999999999999999E-3</v>
      </c>
      <c r="L1098" s="23">
        <f>B1098-$J1098</f>
        <v>-0.22591668054336111</v>
      </c>
      <c r="M1098" s="23">
        <f t="shared" si="2288"/>
        <v>-0.11254112681240931</v>
      </c>
      <c r="N1098" s="23">
        <f t="shared" si="2283"/>
        <v>-0.24885576305041221</v>
      </c>
      <c r="O1098" s="23">
        <f t="shared" si="2284"/>
        <v>-0.15687419881651732</v>
      </c>
      <c r="P1098" s="40">
        <f t="shared" si="2206"/>
        <v>1</v>
      </c>
      <c r="Q1098" s="40">
        <f t="shared" ref="Q1098" si="2291">MAX(0.25,SLOPE(M1063:M1098,$I1063:$I1098))</f>
        <v>0.78260205514538683</v>
      </c>
      <c r="R1098" s="40">
        <f t="shared" ref="R1098:S1098" si="2292">SLOPE(N1063:N1098,$I1063:$I1098)</f>
        <v>1.5286793809278203</v>
      </c>
      <c r="S1098" s="40">
        <f t="shared" si="2292"/>
        <v>1.2080450534753662</v>
      </c>
      <c r="T1098" s="29">
        <f t="shared" si="2280"/>
        <v>-4.0000535329389186E-2</v>
      </c>
      <c r="U1098" s="43"/>
      <c r="V1098" s="23">
        <f>'Conservative Formula 2025'!M1098-J1098</f>
        <v>-0.20709488734235232</v>
      </c>
      <c r="W1098" s="23">
        <f>'Conservative Formula 2025'!N1098-J1098</f>
        <v>-0.21527385723703371</v>
      </c>
      <c r="X1098" s="40">
        <f t="shared" si="2209"/>
        <v>1.0340626386336007</v>
      </c>
      <c r="Y1098" s="40">
        <f t="shared" si="2210"/>
        <v>1.4245176389863377</v>
      </c>
      <c r="Z1098" s="29">
        <f t="shared" si="2277"/>
        <v>-8.4980475980641762E-2</v>
      </c>
    </row>
    <row r="1099" spans="1:27" x14ac:dyDescent="0.2">
      <c r="A1099" s="24">
        <v>43951</v>
      </c>
      <c r="B1099" s="23">
        <v>0.1008682676890349</v>
      </c>
      <c r="C1099" s="23">
        <v>0.18196760694154321</v>
      </c>
      <c r="D1099" s="23">
        <v>0.27795706090411049</v>
      </c>
      <c r="E1099" s="23">
        <v>0.11418388289141521</v>
      </c>
      <c r="F1099" s="23">
        <v>0.14186998278525151</v>
      </c>
      <c r="G1099" s="23">
        <v>0.1549022669924667</v>
      </c>
      <c r="I1099" s="4">
        <v>0.13650000000000001</v>
      </c>
      <c r="J1099" s="4">
        <v>0</v>
      </c>
      <c r="L1099" s="23">
        <f t="shared" si="2287"/>
        <v>0.1008682676890349</v>
      </c>
      <c r="M1099" s="23">
        <f t="shared" si="2288"/>
        <v>0.11418388289141521</v>
      </c>
      <c r="N1099" s="23">
        <f t="shared" si="2283"/>
        <v>0.27795706090411049</v>
      </c>
      <c r="O1099" s="23">
        <f t="shared" si="2284"/>
        <v>0.1549022669924667</v>
      </c>
      <c r="P1099" s="40">
        <f t="shared" si="2206"/>
        <v>1</v>
      </c>
      <c r="Q1099" s="40">
        <f t="shared" ref="Q1099" si="2293">MAX(0.25,SLOPE(M1064:M1099,$I1064:$I1099))</f>
        <v>0.79103356209533249</v>
      </c>
      <c r="R1099" s="40">
        <f t="shared" ref="R1099:S1099" si="2294">SLOPE(N1064:N1099,$I1064:$I1099)</f>
        <v>1.6481248101780479</v>
      </c>
      <c r="S1099" s="40">
        <f t="shared" si="2294"/>
        <v>1.1970240235148832</v>
      </c>
      <c r="T1099" s="29">
        <f t="shared" si="2280"/>
        <v>-3.1641331985921894E-2</v>
      </c>
      <c r="U1099" s="43"/>
      <c r="V1099" s="23">
        <f>'Conservative Formula 2025'!M1099-J1099</f>
        <v>0.11104344076412249</v>
      </c>
      <c r="W1099" s="23">
        <f>'Conservative Formula 2025'!N1099-J1099</f>
        <v>0.19635365807258659</v>
      </c>
      <c r="X1099" s="40">
        <f t="shared" si="2209"/>
        <v>0.99491704343278631</v>
      </c>
      <c r="Y1099" s="40">
        <f t="shared" si="2210"/>
        <v>1.4432456900273021</v>
      </c>
      <c r="Z1099" s="29">
        <f t="shared" si="2277"/>
        <v>-3.0453095259371205E-2</v>
      </c>
    </row>
    <row r="1100" spans="1:27" x14ac:dyDescent="0.2">
      <c r="A1100" s="24">
        <v>43980</v>
      </c>
      <c r="B1100" s="23">
        <v>3.4083652986441587E-2</v>
      </c>
      <c r="C1100" s="23">
        <v>6.6849979776437071E-2</v>
      </c>
      <c r="D1100" s="23">
        <v>9.5291575549313182E-2</v>
      </c>
      <c r="E1100" s="23">
        <v>3.5870876968272507E-2</v>
      </c>
      <c r="F1100" s="23">
        <v>6.5372234965068221E-2</v>
      </c>
      <c r="G1100" s="23">
        <v>8.5673795313933113E-2</v>
      </c>
      <c r="I1100" s="4">
        <v>5.5800000000000002E-2</v>
      </c>
      <c r="J1100" s="4">
        <v>1E-4</v>
      </c>
      <c r="L1100" s="23">
        <f t="shared" si="2287"/>
        <v>3.3983652986441584E-2</v>
      </c>
      <c r="M1100" s="23">
        <f t="shared" si="2288"/>
        <v>3.5770876968272504E-2</v>
      </c>
      <c r="N1100" s="23">
        <f t="shared" si="2283"/>
        <v>9.5191575549313179E-2</v>
      </c>
      <c r="O1100" s="23">
        <f t="shared" si="2284"/>
        <v>8.557379531393311E-2</v>
      </c>
      <c r="P1100" s="40">
        <f t="shared" si="2206"/>
        <v>1</v>
      </c>
      <c r="Q1100" s="40">
        <f t="shared" ref="Q1100" si="2295">MAX(0.25,SLOPE(M1065:M1100,$I1065:$I1100))</f>
        <v>0.78566341855751964</v>
      </c>
      <c r="R1100" s="40">
        <f t="shared" ref="R1100:S1100" si="2296">SLOPE(N1065:N1100,$I1065:$I1100)</f>
        <v>1.6570670003500174</v>
      </c>
      <c r="S1100" s="40">
        <f t="shared" si="2296"/>
        <v>1.2077926819018969</v>
      </c>
      <c r="T1100" s="29">
        <f t="shared" si="2280"/>
        <v>-2.5021104560094279E-2</v>
      </c>
      <c r="U1100" s="43"/>
      <c r="V1100" s="23">
        <f>'Conservative Formula 2025'!M1100-J1100</f>
        <v>4.1614756032419757E-2</v>
      </c>
      <c r="W1100" s="23">
        <f>'Conservative Formula 2025'!N1100-J1100</f>
        <v>0.1129147193897992</v>
      </c>
      <c r="X1100" s="40">
        <f t="shared" si="2209"/>
        <v>0.98962328033058988</v>
      </c>
      <c r="Y1100" s="40">
        <f t="shared" si="2210"/>
        <v>1.465835981962383</v>
      </c>
      <c r="Z1100" s="29">
        <f t="shared" si="2277"/>
        <v>-3.64092952505689E-2</v>
      </c>
    </row>
    <row r="1101" spans="1:27" x14ac:dyDescent="0.2">
      <c r="A1101" s="24">
        <v>44012</v>
      </c>
      <c r="B1101" s="23">
        <v>8.2200279001523114E-4</v>
      </c>
      <c r="C1101" s="23">
        <v>4.6642141658343378E-2</v>
      </c>
      <c r="D1101" s="23">
        <v>7.6040641796067274E-2</v>
      </c>
      <c r="E1101" s="23">
        <v>2.3369626352042119E-2</v>
      </c>
      <c r="F1101" s="23">
        <v>2.3365619663323848E-3</v>
      </c>
      <c r="G1101" s="23">
        <v>5.6743922098970473E-2</v>
      </c>
      <c r="I1101" s="4">
        <v>2.46E-2</v>
      </c>
      <c r="J1101" s="4">
        <v>1E-4</v>
      </c>
      <c r="L1101" s="23">
        <f t="shared" si="2287"/>
        <v>7.2200279001523109E-4</v>
      </c>
      <c r="M1101" s="23">
        <f t="shared" si="2288"/>
        <v>2.3269626352042119E-2</v>
      </c>
      <c r="N1101" s="23">
        <f t="shared" si="2283"/>
        <v>7.5940641796067271E-2</v>
      </c>
      <c r="O1101" s="23">
        <f t="shared" si="2284"/>
        <v>5.664392209897047E-2</v>
      </c>
      <c r="P1101" s="40">
        <f t="shared" si="2206"/>
        <v>1</v>
      </c>
      <c r="Q1101" s="40">
        <f t="shared" ref="Q1101" si="2297">MAX(0.25,SLOPE(M1066:M1101,$I1066:$I1101))</f>
        <v>0.78608992685528511</v>
      </c>
      <c r="R1101" s="40">
        <f t="shared" ref="R1101:S1101" si="2298">SLOPE(N1066:N1101,$I1066:$I1101)</f>
        <v>1.6651870771872581</v>
      </c>
      <c r="S1101" s="40">
        <f t="shared" si="2298"/>
        <v>1.2127297822404934</v>
      </c>
      <c r="T1101" s="29">
        <f t="shared" si="2280"/>
        <v>-3.1193625820458041E-2</v>
      </c>
      <c r="U1101" s="43"/>
      <c r="V1101" s="23">
        <f>'Conservative Formula 2025'!M1101-J1101</f>
        <v>3.1737687369995863E-3</v>
      </c>
      <c r="W1101" s="23">
        <f>'Conservative Formula 2025'!N1101-J1101</f>
        <v>4.4467105436048419E-2</v>
      </c>
      <c r="X1101" s="40">
        <f t="shared" si="2209"/>
        <v>0.98675408015695865</v>
      </c>
      <c r="Y1101" s="40">
        <f t="shared" si="2210"/>
        <v>1.4688300525034803</v>
      </c>
      <c r="Z1101" s="29">
        <f t="shared" si="2277"/>
        <v>-2.7128614999744543E-2</v>
      </c>
    </row>
    <row r="1102" spans="1:27" x14ac:dyDescent="0.2">
      <c r="A1102" s="24">
        <v>44043</v>
      </c>
      <c r="B1102" s="23">
        <v>2.866286365756859E-2</v>
      </c>
      <c r="C1102" s="23">
        <v>3.4312959637953701E-2</v>
      </c>
      <c r="D1102" s="23">
        <v>3.121455083223305E-2</v>
      </c>
      <c r="E1102" s="23">
        <v>6.7276590830546878E-2</v>
      </c>
      <c r="F1102" s="23">
        <v>3.9932838633526917E-2</v>
      </c>
      <c r="G1102" s="23">
        <v>6.7008882715442433E-2</v>
      </c>
      <c r="I1102" s="4">
        <v>5.7699999999999994E-2</v>
      </c>
      <c r="J1102" s="4">
        <v>1E-4</v>
      </c>
      <c r="L1102" s="23">
        <f t="shared" si="2287"/>
        <v>2.8562863657568591E-2</v>
      </c>
      <c r="M1102" s="23">
        <f t="shared" si="2288"/>
        <v>6.7176590830546876E-2</v>
      </c>
      <c r="N1102" s="23">
        <f t="shared" si="2283"/>
        <v>3.1114550832233051E-2</v>
      </c>
      <c r="O1102" s="23">
        <f t="shared" si="2284"/>
        <v>6.690888271544243E-2</v>
      </c>
      <c r="P1102" s="40">
        <f t="shared" si="2206"/>
        <v>1</v>
      </c>
      <c r="Q1102" s="40">
        <f t="shared" ref="Q1102" si="2299">MAX(0.25,SLOPE(M1067:M1102,$I1067:$I1102))</f>
        <v>0.79692203099892711</v>
      </c>
      <c r="R1102" s="40">
        <f t="shared" ref="R1102:S1102" si="2300">SLOPE(N1067:N1102,$I1067:$I1102)</f>
        <v>1.6383047378331836</v>
      </c>
      <c r="S1102" s="40">
        <f t="shared" si="2300"/>
        <v>1.2111195335679605</v>
      </c>
      <c r="T1102" s="29">
        <f t="shared" si="2280"/>
        <v>2.0081020318944952E-2</v>
      </c>
      <c r="U1102" s="43"/>
      <c r="V1102" s="23">
        <f>'Conservative Formula 2025'!M1102-J1102</f>
        <v>5.9157104652239077E-2</v>
      </c>
      <c r="W1102" s="23">
        <f>'Conservative Formula 2025'!N1102-J1102</f>
        <v>-1.985718857894286E-3</v>
      </c>
      <c r="X1102" s="40">
        <f t="shared" si="2209"/>
        <v>0.98984530124998493</v>
      </c>
      <c r="Y1102" s="40">
        <f t="shared" si="2210"/>
        <v>1.4297634531583405</v>
      </c>
      <c r="Z1102" s="29">
        <f t="shared" si="2277"/>
        <v>6.1303118735228923E-2</v>
      </c>
    </row>
    <row r="1103" spans="1:27" x14ac:dyDescent="0.2">
      <c r="A1103" s="24">
        <v>44074</v>
      </c>
      <c r="B1103" s="23">
        <v>3.0296590403205492E-2</v>
      </c>
      <c r="C1103" s="23">
        <v>4.9169827785606489E-2</v>
      </c>
      <c r="D1103" s="23">
        <v>8.8415456849350052E-2</v>
      </c>
      <c r="E1103" s="23">
        <v>5.7600422468059832E-2</v>
      </c>
      <c r="F1103" s="23">
        <v>9.0217926478362034E-2</v>
      </c>
      <c r="G1103" s="23">
        <v>9.9069335763349087E-2</v>
      </c>
      <c r="I1103" s="4">
        <v>7.6299999999999993E-2</v>
      </c>
      <c r="J1103" s="4">
        <v>1E-4</v>
      </c>
      <c r="L1103" s="23">
        <f t="shared" si="2287"/>
        <v>3.0196590403205492E-2</v>
      </c>
      <c r="M1103" s="23">
        <f t="shared" si="2288"/>
        <v>5.7500422468059829E-2</v>
      </c>
      <c r="N1103" s="23">
        <f t="shared" si="2283"/>
        <v>8.8315456849350049E-2</v>
      </c>
      <c r="O1103" s="23">
        <f t="shared" si="2284"/>
        <v>9.8969335763349084E-2</v>
      </c>
      <c r="P1103" s="40">
        <f t="shared" si="2206"/>
        <v>1</v>
      </c>
      <c r="Q1103" s="40">
        <f t="shared" ref="Q1103" si="2301">MAX(0.25,SLOPE(M1068:M1103,$I1068:$I1103))</f>
        <v>0.7932891212178903</v>
      </c>
      <c r="R1103" s="40">
        <f t="shared" ref="R1103:S1103" si="2302">SLOPE(N1068:N1103,$I1068:$I1103)</f>
        <v>1.6207018557628954</v>
      </c>
      <c r="S1103" s="40">
        <f t="shared" si="2302"/>
        <v>1.21522278690904</v>
      </c>
      <c r="T1103" s="29">
        <f t="shared" si="2280"/>
        <v>-1.6637059200760321E-2</v>
      </c>
      <c r="U1103" s="43"/>
      <c r="V1103" s="23">
        <f>'Conservative Formula 2025'!M1103-J1103</f>
        <v>3.064156570949789E-2</v>
      </c>
      <c r="W1103" s="23">
        <f>'Conservative Formula 2025'!N1103-J1103</f>
        <v>7.6653452994758425E-2</v>
      </c>
      <c r="X1103" s="40">
        <f t="shared" si="2209"/>
        <v>0.96341075296688072</v>
      </c>
      <c r="Y1103" s="40">
        <f t="shared" si="2210"/>
        <v>1.4127831975926866</v>
      </c>
      <c r="Z1103" s="29">
        <f t="shared" si="2277"/>
        <v>-2.2656768064431679E-2</v>
      </c>
    </row>
    <row r="1104" spans="1:27" x14ac:dyDescent="0.2">
      <c r="A1104" s="24">
        <v>44104</v>
      </c>
      <c r="B1104" s="23">
        <v>-4.3943526212730302E-2</v>
      </c>
      <c r="C1104" s="23">
        <v>-3.4999494499798972E-2</v>
      </c>
      <c r="D1104" s="23">
        <v>-2.039352519674455E-2</v>
      </c>
      <c r="E1104" s="23">
        <v>-3.2636580677361277E-2</v>
      </c>
      <c r="F1104" s="23">
        <v>-5.0855381908728237E-2</v>
      </c>
      <c r="G1104" s="23">
        <v>-3.0874744549495622E-2</v>
      </c>
      <c r="I1104" s="4">
        <v>-3.6299999999999999E-2</v>
      </c>
      <c r="J1104" s="4">
        <v>1E-4</v>
      </c>
      <c r="L1104" s="23">
        <f t="shared" si="2287"/>
        <v>-4.4043526212730305E-2</v>
      </c>
      <c r="M1104" s="23">
        <f t="shared" si="2288"/>
        <v>-3.2736580677361279E-2</v>
      </c>
      <c r="N1104" s="23">
        <f t="shared" si="2283"/>
        <v>-2.049352519674455E-2</v>
      </c>
      <c r="O1104" s="23">
        <f t="shared" si="2284"/>
        <v>-3.0974744549495621E-2</v>
      </c>
      <c r="P1104" s="40">
        <f t="shared" si="2206"/>
        <v>1</v>
      </c>
      <c r="Q1104" s="40">
        <f t="shared" ref="Q1104" si="2303">MAX(0.25,SLOPE(M1069:M1104,$I1069:$I1104))</f>
        <v>0.7978112293008397</v>
      </c>
      <c r="R1104" s="40">
        <f t="shared" ref="R1104:S1104" si="2304">SLOPE(N1069:N1104,$I1069:$I1104)</f>
        <v>1.5926958616953564</v>
      </c>
      <c r="S1104" s="40">
        <f t="shared" si="2304"/>
        <v>1.2087531774997924</v>
      </c>
      <c r="T1104" s="29">
        <f t="shared" si="2280"/>
        <v>-2.358831721851249E-2</v>
      </c>
      <c r="U1104" s="43"/>
      <c r="V1104" s="23">
        <f>'Conservative Formula 2025'!M1104-J1104</f>
        <v>-3.0615415044749059E-2</v>
      </c>
      <c r="W1104" s="23">
        <f>'Conservative Formula 2025'!N1104-J1104</f>
        <v>-3.6323721650682796E-2</v>
      </c>
      <c r="X1104" s="40">
        <f t="shared" si="2209"/>
        <v>0.95799200417839858</v>
      </c>
      <c r="Y1104" s="40">
        <f t="shared" si="2210"/>
        <v>1.397132286965977</v>
      </c>
      <c r="Z1104" s="29">
        <f t="shared" si="2277"/>
        <v>-6.0673994784656814E-3</v>
      </c>
    </row>
    <row r="1105" spans="1:26" x14ac:dyDescent="0.2">
      <c r="A1105" s="24">
        <v>44134</v>
      </c>
      <c r="B1105" s="23">
        <v>2.5365350727534149E-2</v>
      </c>
      <c r="C1105" s="23">
        <v>2.9484304737300349E-2</v>
      </c>
      <c r="D1105" s="23">
        <v>1.7708362784158761E-2</v>
      </c>
      <c r="E1105" s="23">
        <v>-2.9468360860485501E-2</v>
      </c>
      <c r="F1105" s="23">
        <v>-2.8338943506710901E-2</v>
      </c>
      <c r="G1105" s="23">
        <v>-1.276651296073159E-2</v>
      </c>
      <c r="I1105" s="4">
        <v>-2.1000000000000001E-2</v>
      </c>
      <c r="J1105" s="4">
        <v>1E-4</v>
      </c>
      <c r="L1105" s="23">
        <f t="shared" si="2287"/>
        <v>2.526535072753415E-2</v>
      </c>
      <c r="M1105" s="23">
        <f t="shared" si="2288"/>
        <v>-2.9568360860485501E-2</v>
      </c>
      <c r="N1105" s="23">
        <f t="shared" si="2283"/>
        <v>1.7608362784158761E-2</v>
      </c>
      <c r="O1105" s="23">
        <f t="shared" si="2284"/>
        <v>-1.286651296073159E-2</v>
      </c>
      <c r="P1105" s="40">
        <f t="shared" si="2206"/>
        <v>1</v>
      </c>
      <c r="Q1105" s="40">
        <f t="shared" ref="Q1105" si="2305">MAX(0.25,SLOPE(M1070:M1105,$I1070:$I1105))</f>
        <v>0.80364980166258126</v>
      </c>
      <c r="R1105" s="40">
        <f t="shared" ref="R1105:S1105" si="2306">SLOPE(N1070:N1105,$I1070:$I1105)</f>
        <v>1.5810453067416934</v>
      </c>
      <c r="S1105" s="40">
        <f t="shared" si="2306"/>
        <v>1.2061218979834927</v>
      </c>
      <c r="T1105" s="29">
        <f t="shared" si="2280"/>
        <v>-6.1038735006495115E-3</v>
      </c>
      <c r="U1105" s="43"/>
      <c r="V1105" s="23">
        <f>'Conservative Formula 2025'!M1105-J1105</f>
        <v>-1.4956609684964399E-2</v>
      </c>
      <c r="W1105" s="23">
        <f>'Conservative Formula 2025'!N1105-J1105</f>
        <v>2.829693109557449E-2</v>
      </c>
      <c r="X1105" s="40">
        <f t="shared" si="2209"/>
        <v>0.95213540757233361</v>
      </c>
      <c r="Y1105" s="40">
        <f t="shared" si="2210"/>
        <v>1.3813353350385689</v>
      </c>
      <c r="Z1105" s="29">
        <f t="shared" si="2277"/>
        <v>-3.5866038138993694E-2</v>
      </c>
    </row>
    <row r="1106" spans="1:26" x14ac:dyDescent="0.2">
      <c r="A1106" s="24">
        <v>44165</v>
      </c>
      <c r="B1106" s="23">
        <v>0.13527939742434381</v>
      </c>
      <c r="C1106" s="23">
        <v>0.19415747053028831</v>
      </c>
      <c r="D1106" s="23">
        <v>0.25693811452640991</v>
      </c>
      <c r="E1106" s="23">
        <v>8.3228478029258979E-2</v>
      </c>
      <c r="F1106" s="23">
        <v>0.1200597654783893</v>
      </c>
      <c r="G1106" s="23">
        <v>0.1952542709615567</v>
      </c>
      <c r="I1106" s="4">
        <v>0.12470000000000001</v>
      </c>
      <c r="J1106" s="4">
        <v>1E-4</v>
      </c>
      <c r="L1106" s="23">
        <f t="shared" si="2287"/>
        <v>0.13517939742434382</v>
      </c>
      <c r="M1106" s="23">
        <f t="shared" si="2288"/>
        <v>8.3128478029258976E-2</v>
      </c>
      <c r="N1106" s="23">
        <f t="shared" si="2283"/>
        <v>0.25683811452640992</v>
      </c>
      <c r="O1106" s="23">
        <f t="shared" si="2284"/>
        <v>0.19515427096155671</v>
      </c>
      <c r="P1106" s="40">
        <f t="shared" si="2206"/>
        <v>1</v>
      </c>
      <c r="Q1106" s="40">
        <f t="shared" ref="Q1106" si="2307">MAX(0.25,SLOPE(M1071:M1106,$I1071:$I1106))</f>
        <v>0.78304725205724068</v>
      </c>
      <c r="R1106" s="40">
        <f t="shared" ref="R1106:S1106" si="2308">SLOPE(N1071:N1106,$I1071:$I1106)</f>
        <v>1.6509197366805175</v>
      </c>
      <c r="S1106" s="40">
        <f t="shared" si="2308"/>
        <v>1.2511901041893929</v>
      </c>
      <c r="T1106" s="29">
        <f t="shared" si="2280"/>
        <v>-4.2816660421456834E-2</v>
      </c>
      <c r="U1106" s="43"/>
      <c r="V1106" s="23">
        <f>'Conservative Formula 2025'!M1106-J1106</f>
        <v>9.9204056754296471E-2</v>
      </c>
      <c r="W1106" s="23">
        <f>'Conservative Formula 2025'!N1106-J1106</f>
        <v>0.23819575289457692</v>
      </c>
      <c r="X1106" s="40">
        <f t="shared" si="2209"/>
        <v>0.93633301583169593</v>
      </c>
      <c r="Y1106" s="40">
        <f t="shared" si="2210"/>
        <v>1.4539915438572195</v>
      </c>
      <c r="Z1106" s="29">
        <f t="shared" si="2277"/>
        <v>-6.8247638056563961E-2</v>
      </c>
    </row>
    <row r="1107" spans="1:26" x14ac:dyDescent="0.2">
      <c r="A1107" s="24">
        <v>44195</v>
      </c>
      <c r="B1107" s="4">
        <v>6.4928482440847285E-2</v>
      </c>
      <c r="C1107" s="4">
        <v>8.2664935885742141E-2</v>
      </c>
      <c r="D1107" s="4">
        <v>9.9509437209391427E-2</v>
      </c>
      <c r="E1107" s="4">
        <v>3.672217485946587E-2</v>
      </c>
      <c r="F1107" s="4">
        <v>3.9106446004692492E-2</v>
      </c>
      <c r="G1107" s="4">
        <v>6.7849814195653724E-2</v>
      </c>
      <c r="I1107" s="4">
        <v>4.6300000000000001E-2</v>
      </c>
      <c r="J1107" s="4">
        <v>1E-4</v>
      </c>
      <c r="L1107" s="23">
        <f t="shared" si="2287"/>
        <v>6.4828482440847282E-2</v>
      </c>
      <c r="M1107" s="23">
        <f t="shared" si="2288"/>
        <v>3.6622174859465867E-2</v>
      </c>
      <c r="N1107" s="23">
        <f t="shared" si="2283"/>
        <v>9.9409437209391424E-2</v>
      </c>
      <c r="O1107" s="23">
        <f t="shared" si="2284"/>
        <v>6.7749814195653721E-2</v>
      </c>
      <c r="P1107" s="40">
        <f t="shared" si="2206"/>
        <v>1</v>
      </c>
      <c r="Q1107" s="40">
        <f t="shared" ref="Q1107" si="2309">MAX(0.25,SLOPE(M1072:M1107,$I1072:$I1107))</f>
        <v>0.78265954889109179</v>
      </c>
      <c r="R1107" s="40">
        <f>SLOPE(N1072:N1107,$I1072:$I1107)</f>
        <v>1.6595550213971626</v>
      </c>
      <c r="S1107" s="40">
        <f>SLOPE(O1072:O1107,$I1072:$I1107)</f>
        <v>1.2537207633188523</v>
      </c>
      <c r="T1107" s="29">
        <f>(L1107/$P1106+M1107/$Q1106)/2-(N1107/$R1106+O1107/$S1106)/2</f>
        <v>-1.3828006910659371E-3</v>
      </c>
      <c r="U1107" s="43"/>
      <c r="V1107" s="23">
        <f>'Conservative Formula 2025'!M1107-J1107</f>
        <v>2.2853024268296142E-2</v>
      </c>
      <c r="W1107" s="23">
        <f>'Conservative Formula 2025'!N1107-J1107</f>
        <v>7.735318612016262E-2</v>
      </c>
      <c r="X1107" s="40">
        <f t="shared" si="2209"/>
        <v>0.93201546258722001</v>
      </c>
      <c r="Y1107" s="40">
        <f>SLOPE(W1072:W1107,$I1072:$I1107)</f>
        <v>1.4589581953776409</v>
      </c>
      <c r="Z1107" s="29">
        <f t="shared" si="2277"/>
        <v>-2.8793634393016406E-2</v>
      </c>
    </row>
    <row r="1108" spans="1:26" x14ac:dyDescent="0.2">
      <c r="A1108" s="24">
        <v>44226</v>
      </c>
      <c r="B1108" s="4">
        <v>3.0796199228273568E-4</v>
      </c>
      <c r="C1108" s="4">
        <v>3.6439252975921418E-2</v>
      </c>
      <c r="D1108" s="4">
        <v>0.1178144655892541</v>
      </c>
      <c r="E1108" s="4">
        <v>-1.6381486329522282E-2</v>
      </c>
      <c r="F1108" s="4">
        <v>-1.3459981049074929E-2</v>
      </c>
      <c r="G1108" s="4">
        <v>1.826221430285668E-2</v>
      </c>
      <c r="I1108" s="4">
        <v>-2.9999999999999997E-4</v>
      </c>
      <c r="J1108" s="4">
        <v>0</v>
      </c>
      <c r="L1108" s="23">
        <f t="shared" ref="L1108:L1119" si="2310">B1108-$J1108</f>
        <v>3.0796199228273568E-4</v>
      </c>
      <c r="M1108" s="23">
        <f t="shared" ref="M1108:M1119" si="2311">E1108-$J1108</f>
        <v>-1.6381486329522282E-2</v>
      </c>
      <c r="N1108" s="23">
        <f t="shared" ref="N1108:N1119" si="2312">D1108-$J1108</f>
        <v>0.1178144655892541</v>
      </c>
      <c r="O1108" s="23">
        <f t="shared" ref="O1108:O1119" si="2313">G1108-$J1108</f>
        <v>1.826221430285668E-2</v>
      </c>
      <c r="P1108" s="40">
        <f t="shared" si="2206"/>
        <v>1</v>
      </c>
      <c r="Q1108" s="40">
        <f t="shared" ref="Q1108:Q1119" si="2314">MAX(0.25,SLOPE(M1073:M1108,$I1073:$I1108))</f>
        <v>0.7881924419433779</v>
      </c>
      <c r="R1108" s="40">
        <f t="shared" ref="R1108:S1108" si="2315">SLOPE(N1073:N1108,$I1073:$I1108)</f>
        <v>1.6668007073329725</v>
      </c>
      <c r="S1108" s="40">
        <f t="shared" si="2315"/>
        <v>1.2436685979356688</v>
      </c>
      <c r="T1108" s="29">
        <f t="shared" ref="T1108:T1119" si="2316">(L1108/$P1107+M1108/$Q1107)/2-(N1108/$R1107+O1108/$S1107)/2</f>
        <v>-5.3090294829102193E-2</v>
      </c>
      <c r="U1108" s="43"/>
      <c r="V1108" s="23">
        <f>'Conservative Formula 2025'!M1108-J1108</f>
        <v>-1.013439247541918E-2</v>
      </c>
      <c r="W1108" s="23">
        <f>'Conservative Formula 2025'!N1108-J1108</f>
        <v>1.1045268778864469E-3</v>
      </c>
      <c r="X1108" s="40">
        <f t="shared" ref="X1108" si="2317">SLOPE(V1073:V1108,$I1073:$I1108)</f>
        <v>0.93028862573733062</v>
      </c>
      <c r="Y1108" s="40">
        <f t="shared" ref="Y1108" si="2318">SLOPE(W1073:W1108,$I1073:$I1108)</f>
        <v>1.4799404416909148</v>
      </c>
      <c r="Z1108" s="29">
        <f t="shared" ref="Z1108" si="2319">V1108/$X1107-W1108/$Y1107</f>
        <v>-1.1630696741218249E-2</v>
      </c>
    </row>
    <row r="1109" spans="1:26" x14ac:dyDescent="0.2">
      <c r="A1109" s="24">
        <v>44255</v>
      </c>
      <c r="B1109" s="4">
        <v>7.0706361868243403E-2</v>
      </c>
      <c r="C1109" s="4">
        <v>9.4127403756274972E-2</v>
      </c>
      <c r="D1109" s="4">
        <v>7.4747486906359725E-2</v>
      </c>
      <c r="E1109" s="4">
        <v>-2.1651776058778968E-3</v>
      </c>
      <c r="F1109" s="4">
        <v>5.7643491436492E-2</v>
      </c>
      <c r="G1109" s="4">
        <v>6.7827982282772342E-2</v>
      </c>
      <c r="I1109" s="4">
        <v>2.7799999999999998E-2</v>
      </c>
      <c r="J1109" s="4">
        <v>0</v>
      </c>
      <c r="L1109" s="23">
        <f t="shared" si="2310"/>
        <v>7.0706361868243403E-2</v>
      </c>
      <c r="M1109" s="23">
        <f t="shared" si="2311"/>
        <v>-2.1651776058778968E-3</v>
      </c>
      <c r="N1109" s="23">
        <f t="shared" si="2312"/>
        <v>7.4747486906359725E-2</v>
      </c>
      <c r="O1109" s="23">
        <f t="shared" si="2313"/>
        <v>6.7827982282772342E-2</v>
      </c>
      <c r="P1109" s="40">
        <f t="shared" si="2206"/>
        <v>1</v>
      </c>
      <c r="Q1109" s="40">
        <f t="shared" si="2314"/>
        <v>0.77405101956161348</v>
      </c>
      <c r="R1109" s="40">
        <f t="shared" ref="R1109:S1109" si="2320">SLOPE(N1074:N1109,$I1074:$I1109)</f>
        <v>1.6724157112599518</v>
      </c>
      <c r="S1109" s="40">
        <f t="shared" si="2320"/>
        <v>1.2562038777324935</v>
      </c>
      <c r="T1109" s="29">
        <f t="shared" si="2316"/>
        <v>-1.5712085365132744E-2</v>
      </c>
      <c r="U1109" s="43"/>
      <c r="V1109" s="23">
        <f>'Conservative Formula 2025'!M1109-J1109</f>
        <v>5.0177434021125962E-2</v>
      </c>
      <c r="W1109" s="23">
        <f>'Conservative Formula 2025'!N1109-J1109</f>
        <v>3.4205393405810948E-2</v>
      </c>
      <c r="X1109" s="40">
        <f t="shared" ref="X1109:X1119" si="2321">SLOPE(V1074:V1109,$I1074:$I1109)</f>
        <v>0.93735589172096856</v>
      </c>
      <c r="Y1109" s="40">
        <f t="shared" ref="Y1109:Y1119" si="2322">SLOPE(W1074:W1109,$I1074:$I1109)</f>
        <v>1.4795951692098357</v>
      </c>
      <c r="Z1109" s="29">
        <f t="shared" ref="Z1109:Z1119" si="2323">V1109/$X1108-W1109/$Y1108</f>
        <v>3.082480821214854E-2</v>
      </c>
    </row>
    <row r="1110" spans="1:26" x14ac:dyDescent="0.2">
      <c r="A1110" s="24">
        <v>44285</v>
      </c>
      <c r="B1110" s="4">
        <v>4.4008538321966363E-2</v>
      </c>
      <c r="C1110" s="4">
        <v>2.7574302081872119E-2</v>
      </c>
      <c r="D1110" s="4">
        <v>7.3690889466431486E-3</v>
      </c>
      <c r="E1110" s="4">
        <v>4.0776980354751517E-2</v>
      </c>
      <c r="F1110" s="4">
        <v>5.7724104869685551E-2</v>
      </c>
      <c r="G1110" s="4">
        <v>7.018122468629833E-4</v>
      </c>
      <c r="I1110" s="4">
        <v>3.0800000000000001E-2</v>
      </c>
      <c r="J1110" s="4">
        <v>0</v>
      </c>
      <c r="L1110" s="23">
        <f t="shared" si="2310"/>
        <v>4.4008538321966363E-2</v>
      </c>
      <c r="M1110" s="23">
        <f t="shared" si="2311"/>
        <v>4.0776980354751517E-2</v>
      </c>
      <c r="N1110" s="23">
        <f t="shared" si="2312"/>
        <v>7.3690889466431486E-3</v>
      </c>
      <c r="O1110" s="23">
        <f t="shared" si="2313"/>
        <v>7.018122468629833E-4</v>
      </c>
      <c r="P1110" s="40">
        <f t="shared" si="2206"/>
        <v>1</v>
      </c>
      <c r="Q1110" s="40">
        <f t="shared" si="2314"/>
        <v>0.77819776897071324</v>
      </c>
      <c r="R1110" s="40">
        <f t="shared" ref="R1110:S1110" si="2324">SLOPE(N1075:N1110,$I1075:$I1110)</f>
        <v>1.6804229512106617</v>
      </c>
      <c r="S1110" s="40">
        <f t="shared" si="2324"/>
        <v>1.251162680289847</v>
      </c>
      <c r="T1110" s="29">
        <f t="shared" si="2316"/>
        <v>4.5861785819085621E-2</v>
      </c>
      <c r="U1110" s="43"/>
      <c r="V1110" s="23">
        <f>'Conservative Formula 2025'!M1110-J1110</f>
        <v>7.2620736989388465E-2</v>
      </c>
      <c r="W1110" s="23">
        <f>'Conservative Formula 2025'!N1110-J1110</f>
        <v>-2.555796596951669E-3</v>
      </c>
      <c r="X1110" s="40">
        <f t="shared" si="2321"/>
        <v>0.95088499470165322</v>
      </c>
      <c r="Y1110" s="40">
        <f t="shared" si="2322"/>
        <v>1.4835768888412419</v>
      </c>
      <c r="Z1110" s="29">
        <f t="shared" si="2323"/>
        <v>7.9201390499523364E-2</v>
      </c>
    </row>
    <row r="1111" spans="1:26" x14ac:dyDescent="0.2">
      <c r="A1111" s="24">
        <v>44316</v>
      </c>
      <c r="B1111" s="4">
        <v>3.4394576387477227E-2</v>
      </c>
      <c r="C1111" s="4">
        <v>4.1567917056790679E-2</v>
      </c>
      <c r="D1111" s="4">
        <v>1.1578398567280939E-2</v>
      </c>
      <c r="E1111" s="4">
        <v>6.0003977584321362E-2</v>
      </c>
      <c r="F1111" s="4">
        <v>5.1730536078662737E-2</v>
      </c>
      <c r="G1111" s="4">
        <v>4.3354568942433842E-2</v>
      </c>
      <c r="I1111" s="4">
        <v>4.9299999999999997E-2</v>
      </c>
      <c r="J1111" s="4">
        <v>0</v>
      </c>
      <c r="L1111" s="23">
        <f t="shared" si="2310"/>
        <v>3.4394576387477227E-2</v>
      </c>
      <c r="M1111" s="23">
        <f t="shared" si="2311"/>
        <v>6.0003977584321362E-2</v>
      </c>
      <c r="N1111" s="23">
        <f t="shared" si="2312"/>
        <v>1.1578398567280939E-2</v>
      </c>
      <c r="O1111" s="23">
        <f t="shared" si="2313"/>
        <v>4.3354568942433842E-2</v>
      </c>
      <c r="P1111" s="40">
        <f t="shared" si="2206"/>
        <v>1</v>
      </c>
      <c r="Q1111" s="40">
        <f t="shared" si="2314"/>
        <v>0.78351787965864383</v>
      </c>
      <c r="R1111" s="40">
        <f t="shared" ref="R1111:S1111" si="2325">SLOPE(N1076:N1111,$I1076:$I1111)</f>
        <v>1.6623517050213112</v>
      </c>
      <c r="S1111" s="40">
        <f t="shared" si="2325"/>
        <v>1.2465520318404109</v>
      </c>
      <c r="T1111" s="29">
        <f t="shared" si="2316"/>
        <v>3.4979658712618288E-2</v>
      </c>
      <c r="U1111" s="43"/>
      <c r="V1111" s="23">
        <f>'Conservative Formula 2025'!M1111-J1111</f>
        <v>5.8534299835021772E-2</v>
      </c>
      <c r="W1111" s="23">
        <f>'Conservative Formula 2025'!N1111-J1111</f>
        <v>3.1087790758948242E-2</v>
      </c>
      <c r="X1111" s="40">
        <f t="shared" si="2321"/>
        <v>0.95659411227936753</v>
      </c>
      <c r="Y1111" s="40">
        <f t="shared" si="2322"/>
        <v>1.4738547836183868</v>
      </c>
      <c r="Z1111" s="29">
        <f t="shared" si="2323"/>
        <v>4.0603086389745191E-2</v>
      </c>
    </row>
    <row r="1112" spans="1:26" x14ac:dyDescent="0.2">
      <c r="A1112" s="24">
        <v>44346</v>
      </c>
      <c r="B1112" s="4">
        <v>8.4468515261432054E-3</v>
      </c>
      <c r="C1112" s="4">
        <v>6.856810611459793E-3</v>
      </c>
      <c r="D1112" s="4">
        <v>1.8259701159297009E-2</v>
      </c>
      <c r="E1112" s="4">
        <v>-3.264095736972312E-3</v>
      </c>
      <c r="F1112" s="4">
        <v>1.707393843418839E-2</v>
      </c>
      <c r="G1112" s="4">
        <v>6.3276091782280544E-3</v>
      </c>
      <c r="I1112" s="4">
        <v>2.8999999999999998E-3</v>
      </c>
      <c r="J1112" s="4">
        <v>0</v>
      </c>
      <c r="L1112" s="23">
        <f t="shared" si="2310"/>
        <v>8.4468515261432054E-3</v>
      </c>
      <c r="M1112" s="23">
        <f t="shared" si="2311"/>
        <v>-3.264095736972312E-3</v>
      </c>
      <c r="N1112" s="23">
        <f t="shared" si="2312"/>
        <v>1.8259701159297009E-2</v>
      </c>
      <c r="O1112" s="23">
        <f t="shared" si="2313"/>
        <v>6.3276091782280544E-3</v>
      </c>
      <c r="P1112" s="40">
        <f t="shared" si="2206"/>
        <v>1</v>
      </c>
      <c r="Q1112" s="40">
        <f t="shared" si="2314"/>
        <v>0.78608428590627721</v>
      </c>
      <c r="R1112" s="40">
        <f t="shared" ref="R1112:S1112" si="2326">SLOPE(N1077:N1112,$I1077:$I1112)</f>
        <v>1.655382332211303</v>
      </c>
      <c r="S1112" s="40">
        <f t="shared" si="2326"/>
        <v>1.246556307702954</v>
      </c>
      <c r="T1112" s="29">
        <f t="shared" si="2316"/>
        <v>-5.8897227637614361E-3</v>
      </c>
      <c r="U1112" s="43"/>
      <c r="V1112" s="23">
        <f>'Conservative Formula 2025'!M1112-J1112</f>
        <v>2.6045180442798629E-2</v>
      </c>
      <c r="W1112" s="23">
        <f>'Conservative Formula 2025'!N1112-J1112</f>
        <v>-1.001011009588074E-2</v>
      </c>
      <c r="X1112" s="40">
        <f t="shared" si="2321"/>
        <v>0.95350164786608582</v>
      </c>
      <c r="Y1112" s="40">
        <f t="shared" si="2322"/>
        <v>1.4746842298668879</v>
      </c>
      <c r="Z1112" s="29">
        <f t="shared" si="2323"/>
        <v>3.401878079499563E-2</v>
      </c>
    </row>
    <row r="1113" spans="1:26" x14ac:dyDescent="0.2">
      <c r="A1113" s="24">
        <v>44377</v>
      </c>
      <c r="B1113" s="4">
        <v>-6.9272563557840902E-3</v>
      </c>
      <c r="C1113" s="4">
        <v>4.1221774108947566E-6</v>
      </c>
      <c r="D1113" s="4">
        <v>5.9839121091269737E-2</v>
      </c>
      <c r="E1113" s="4">
        <v>3.063430285400727E-2</v>
      </c>
      <c r="F1113" s="4">
        <v>9.4223879436620746E-3</v>
      </c>
      <c r="G1113" s="4">
        <v>4.1898024723503027E-2</v>
      </c>
      <c r="I1113" s="4">
        <v>2.75E-2</v>
      </c>
      <c r="J1113" s="4">
        <v>0</v>
      </c>
      <c r="L1113" s="23">
        <f t="shared" si="2310"/>
        <v>-6.9272563557840902E-3</v>
      </c>
      <c r="M1113" s="23">
        <f t="shared" si="2311"/>
        <v>3.063430285400727E-2</v>
      </c>
      <c r="N1113" s="23">
        <f t="shared" si="2312"/>
        <v>5.9839121091269737E-2</v>
      </c>
      <c r="O1113" s="23">
        <f t="shared" si="2313"/>
        <v>4.1898024723503027E-2</v>
      </c>
      <c r="P1113" s="40">
        <f t="shared" si="2206"/>
        <v>1</v>
      </c>
      <c r="Q1113" s="40">
        <f t="shared" si="2314"/>
        <v>0.78715780361452459</v>
      </c>
      <c r="R1113" s="40">
        <f t="shared" ref="R1113:S1113" si="2327">SLOPE(N1078:N1113,$I1078:$I1113)</f>
        <v>1.6577318312017366</v>
      </c>
      <c r="S1113" s="40">
        <f t="shared" si="2327"/>
        <v>1.246547603404085</v>
      </c>
      <c r="T1113" s="29">
        <f t="shared" si="2316"/>
        <v>-1.8857864854067274E-2</v>
      </c>
      <c r="U1113" s="43"/>
      <c r="V1113" s="23">
        <f>'Conservative Formula 2025'!M1113-J1113</f>
        <v>-1.584194631428992E-2</v>
      </c>
      <c r="W1113" s="23">
        <f>'Conservative Formula 2025'!N1113-J1113</f>
        <v>2.771243799694844E-2</v>
      </c>
      <c r="X1113" s="40">
        <f t="shared" si="2321"/>
        <v>0.94885885253838853</v>
      </c>
      <c r="Y1113" s="40">
        <f t="shared" si="2322"/>
        <v>1.476020412966202</v>
      </c>
      <c r="Z1113" s="29">
        <f t="shared" si="2323"/>
        <v>-3.5406609454271071E-2</v>
      </c>
    </row>
    <row r="1114" spans="1:26" x14ac:dyDescent="0.2">
      <c r="A1114" s="24">
        <v>44407</v>
      </c>
      <c r="B1114" s="4">
        <v>7.4489808005883291E-3</v>
      </c>
      <c r="C1114" s="4">
        <v>-1.249831607673006E-2</v>
      </c>
      <c r="D1114" s="4">
        <v>-8.1682538473861269E-2</v>
      </c>
      <c r="E1114" s="4">
        <v>3.9073359081231787E-2</v>
      </c>
      <c r="F1114" s="4">
        <v>1.312254237354781E-2</v>
      </c>
      <c r="G1114" s="4">
        <v>-1.047096485268419E-2</v>
      </c>
      <c r="I1114" s="4">
        <v>1.2699999999999999E-2</v>
      </c>
      <c r="J1114" s="4">
        <v>0</v>
      </c>
      <c r="L1114" s="23">
        <f t="shared" si="2310"/>
        <v>7.4489808005883291E-3</v>
      </c>
      <c r="M1114" s="23">
        <f t="shared" si="2311"/>
        <v>3.9073359081231787E-2</v>
      </c>
      <c r="N1114" s="23">
        <f t="shared" si="2312"/>
        <v>-8.1682538473861269E-2</v>
      </c>
      <c r="O1114" s="23">
        <f t="shared" si="2313"/>
        <v>-1.047096485268419E-2</v>
      </c>
      <c r="P1114" s="40">
        <f t="shared" si="2206"/>
        <v>1</v>
      </c>
      <c r="Q1114" s="40">
        <f t="shared" si="2314"/>
        <v>0.78395211738654913</v>
      </c>
      <c r="R1114" s="40">
        <f t="shared" ref="R1114:S1114" si="2328">SLOPE(N1079:N1114,$I1079:$I1114)</f>
        <v>1.6667765482687917</v>
      </c>
      <c r="S1114" s="40">
        <f t="shared" si="2328"/>
        <v>1.2503740847836642</v>
      </c>
      <c r="T1114" s="29">
        <f t="shared" si="2316"/>
        <v>5.7380580348056674E-2</v>
      </c>
      <c r="U1114" s="43"/>
      <c r="V1114" s="23">
        <f>'Conservative Formula 2025'!M1114-J1114</f>
        <v>1.0882930658018391E-2</v>
      </c>
      <c r="W1114" s="23">
        <f>'Conservative Formula 2025'!N1114-J1114</f>
        <v>-8.2255348998835319E-3</v>
      </c>
      <c r="X1114" s="40">
        <f t="shared" si="2321"/>
        <v>0.94757096585419143</v>
      </c>
      <c r="Y1114" s="40">
        <f t="shared" si="2322"/>
        <v>1.4796542587044619</v>
      </c>
      <c r="Z1114" s="29">
        <f t="shared" si="2323"/>
        <v>1.7042272280205557E-2</v>
      </c>
    </row>
    <row r="1115" spans="1:26" x14ac:dyDescent="0.2">
      <c r="A1115" s="24">
        <v>44438</v>
      </c>
      <c r="B1115" s="4">
        <v>1.8810346378135341E-2</v>
      </c>
      <c r="C1115" s="4">
        <v>1.7853642036069331E-2</v>
      </c>
      <c r="D1115" s="4">
        <v>1.580455036526501E-2</v>
      </c>
      <c r="E1115" s="4">
        <v>3.3008826650084359E-2</v>
      </c>
      <c r="F1115" s="4">
        <v>2.4641099424516949E-2</v>
      </c>
      <c r="G1115" s="4">
        <v>3.0478098583964101E-2</v>
      </c>
      <c r="I1115" s="4">
        <v>2.8999999999999998E-2</v>
      </c>
      <c r="J1115" s="4">
        <v>0</v>
      </c>
      <c r="L1115" s="23">
        <f t="shared" si="2310"/>
        <v>1.8810346378135341E-2</v>
      </c>
      <c r="M1115" s="23">
        <f t="shared" si="2311"/>
        <v>3.3008826650084359E-2</v>
      </c>
      <c r="N1115" s="23">
        <f t="shared" si="2312"/>
        <v>1.580455036526501E-2</v>
      </c>
      <c r="O1115" s="23">
        <f t="shared" si="2313"/>
        <v>3.0478098583964101E-2</v>
      </c>
      <c r="P1115" s="40">
        <f t="shared" si="2206"/>
        <v>1</v>
      </c>
      <c r="Q1115" s="40">
        <f t="shared" si="2314"/>
        <v>0.78602189595401395</v>
      </c>
      <c r="R1115" s="40">
        <f t="shared" ref="R1115:S1115" si="2329">SLOPE(N1080:N1115,$I1080:$I1115)</f>
        <v>1.6660533092688838</v>
      </c>
      <c r="S1115" s="40">
        <f t="shared" si="2329"/>
        <v>1.2525497193343067</v>
      </c>
      <c r="T1115" s="29">
        <f t="shared" si="2316"/>
        <v>1.3529361978031736E-2</v>
      </c>
      <c r="U1115" s="43"/>
      <c r="V1115" s="23">
        <f>'Conservative Formula 2025'!M1115-J1115</f>
        <v>2.96091639199727E-2</v>
      </c>
      <c r="W1115" s="23">
        <f>'Conservative Formula 2025'!N1115-J1115</f>
        <v>3.2266787479507258E-2</v>
      </c>
      <c r="X1115" s="40">
        <f t="shared" si="2321"/>
        <v>0.9490651907722838</v>
      </c>
      <c r="Y1115" s="40">
        <f t="shared" si="2322"/>
        <v>1.4812781657184901</v>
      </c>
      <c r="Z1115" s="29">
        <f t="shared" si="2323"/>
        <v>9.4404591157453248E-3</v>
      </c>
    </row>
    <row r="1116" spans="1:26" x14ac:dyDescent="0.2">
      <c r="A1116" s="24">
        <v>44469</v>
      </c>
      <c r="B1116" s="4">
        <v>-3.073544219644982E-2</v>
      </c>
      <c r="C1116" s="4">
        <v>-2.749817529615484E-2</v>
      </c>
      <c r="D1116" s="4">
        <v>-1.5412163537877841E-2</v>
      </c>
      <c r="E1116" s="4">
        <v>-5.9524141460588799E-2</v>
      </c>
      <c r="F1116" s="4">
        <v>-3.9119254808478762E-2</v>
      </c>
      <c r="G1116" s="4">
        <v>-2.041825297025858E-2</v>
      </c>
      <c r="I1116" s="4">
        <v>-4.3700000000000003E-2</v>
      </c>
      <c r="J1116" s="4">
        <v>0</v>
      </c>
      <c r="L1116" s="23">
        <f t="shared" si="2310"/>
        <v>-3.073544219644982E-2</v>
      </c>
      <c r="M1116" s="23">
        <f t="shared" si="2311"/>
        <v>-5.9524141460588799E-2</v>
      </c>
      <c r="N1116" s="23">
        <f t="shared" si="2312"/>
        <v>-1.5412163537877841E-2</v>
      </c>
      <c r="O1116" s="23">
        <f t="shared" si="2313"/>
        <v>-2.041825297025858E-2</v>
      </c>
      <c r="P1116" s="40">
        <f t="shared" si="2206"/>
        <v>1</v>
      </c>
      <c r="Q1116" s="40">
        <f t="shared" si="2314"/>
        <v>0.80088699194506441</v>
      </c>
      <c r="R1116" s="40">
        <f t="shared" ref="R1116:S1116" si="2330">SLOPE(N1081:N1116,$I1081:$I1116)</f>
        <v>1.6317433088251174</v>
      </c>
      <c r="S1116" s="40">
        <f t="shared" si="2330"/>
        <v>1.2358359533809604</v>
      </c>
      <c r="T1116" s="29">
        <f t="shared" si="2316"/>
        <v>-4.0455869338401694E-2</v>
      </c>
      <c r="U1116" s="43"/>
      <c r="V1116" s="23">
        <f>'Conservative Formula 2025'!M1116-J1116</f>
        <v>-4.8160212856964223E-2</v>
      </c>
      <c r="W1116" s="23">
        <f>'Conservative Formula 2025'!N1116-J1116</f>
        <v>-3.2905137759568548E-2</v>
      </c>
      <c r="X1116" s="40">
        <f t="shared" si="2321"/>
        <v>0.95006232217496844</v>
      </c>
      <c r="Y1116" s="40">
        <f t="shared" si="2322"/>
        <v>1.4619040680561368</v>
      </c>
      <c r="Z1116" s="29">
        <f t="shared" si="2323"/>
        <v>-2.8530877773004379E-2</v>
      </c>
    </row>
    <row r="1117" spans="1:26" x14ac:dyDescent="0.2">
      <c r="A1117" s="24">
        <v>44499</v>
      </c>
      <c r="B1117" s="4">
        <v>4.463310420464766E-2</v>
      </c>
      <c r="C1117" s="4">
        <v>3.9776154789103783E-2</v>
      </c>
      <c r="D1117" s="4">
        <v>3.9657856548051151E-2</v>
      </c>
      <c r="E1117" s="4">
        <v>6.4742101918138589E-2</v>
      </c>
      <c r="F1117" s="4">
        <v>6.4638501759634898E-2</v>
      </c>
      <c r="G1117" s="4">
        <v>0.1000444256679299</v>
      </c>
      <c r="I1117" s="4">
        <v>6.6500000000000004E-2</v>
      </c>
      <c r="J1117" s="4">
        <v>0</v>
      </c>
      <c r="L1117" s="23">
        <f t="shared" si="2310"/>
        <v>4.463310420464766E-2</v>
      </c>
      <c r="M1117" s="23">
        <f t="shared" si="2311"/>
        <v>6.4742101918138589E-2</v>
      </c>
      <c r="N1117" s="23">
        <f t="shared" si="2312"/>
        <v>3.9657856548051151E-2</v>
      </c>
      <c r="O1117" s="23">
        <f t="shared" si="2313"/>
        <v>0.1000444256679299</v>
      </c>
      <c r="P1117" s="40">
        <f t="shared" si="2206"/>
        <v>1</v>
      </c>
      <c r="Q1117" s="40">
        <f t="shared" si="2314"/>
        <v>0.81910477645993585</v>
      </c>
      <c r="R1117" s="40">
        <f t="shared" ref="R1117:S1117" si="2331">SLOPE(N1082:N1117,$I1082:$I1117)</f>
        <v>1.584549590043304</v>
      </c>
      <c r="S1117" s="40">
        <f t="shared" si="2331"/>
        <v>1.2142873553970241</v>
      </c>
      <c r="T1117" s="29">
        <f t="shared" si="2316"/>
        <v>1.0107143535791958E-2</v>
      </c>
      <c r="U1117" s="43"/>
      <c r="V1117" s="23">
        <f>'Conservative Formula 2025'!M1117-J1117</f>
        <v>5.5173043550965882E-2</v>
      </c>
      <c r="W1117" s="23">
        <f>'Conservative Formula 2025'!N1117-J1117</f>
        <v>4.4367900661031787E-2</v>
      </c>
      <c r="X1117" s="40">
        <f t="shared" si="2321"/>
        <v>0.96098708910380537</v>
      </c>
      <c r="Y1117" s="40">
        <f t="shared" si="2322"/>
        <v>1.4360180562702465</v>
      </c>
      <c r="Z1117" s="29">
        <f t="shared" si="2323"/>
        <v>2.7723685514748464E-2</v>
      </c>
    </row>
    <row r="1118" spans="1:26" x14ac:dyDescent="0.2">
      <c r="A1118" s="24">
        <v>44530</v>
      </c>
      <c r="B1118" s="4">
        <v>-2.482198450291501E-2</v>
      </c>
      <c r="C1118" s="4">
        <v>-4.1839779468398168E-2</v>
      </c>
      <c r="D1118" s="4">
        <v>-7.28565537438296E-2</v>
      </c>
      <c r="E1118" s="4">
        <v>-2.7325211866466689E-3</v>
      </c>
      <c r="F1118" s="4">
        <v>-3.3936632792590633E-2</v>
      </c>
      <c r="G1118" s="4">
        <v>8.0934844271202053E-3</v>
      </c>
      <c r="I1118" s="4">
        <v>-1.55E-2</v>
      </c>
      <c r="J1118" s="4">
        <v>0</v>
      </c>
      <c r="L1118" s="23">
        <f t="shared" si="2310"/>
        <v>-2.482198450291501E-2</v>
      </c>
      <c r="M1118" s="23">
        <f t="shared" si="2311"/>
        <v>-2.7325211866466689E-3</v>
      </c>
      <c r="N1118" s="23">
        <f t="shared" si="2312"/>
        <v>-7.28565537438296E-2</v>
      </c>
      <c r="O1118" s="23">
        <f t="shared" si="2313"/>
        <v>8.0934844271202053E-3</v>
      </c>
      <c r="P1118" s="40">
        <f t="shared" si="2206"/>
        <v>1</v>
      </c>
      <c r="Q1118" s="40">
        <f t="shared" si="2314"/>
        <v>0.81656934235874301</v>
      </c>
      <c r="R1118" s="40">
        <f t="shared" ref="R1118:S1118" si="2332">SLOPE(N1083:N1118,$I1083:$I1118)</f>
        <v>1.597355258736961</v>
      </c>
      <c r="S1118" s="40">
        <f t="shared" si="2332"/>
        <v>1.2075340595709514</v>
      </c>
      <c r="T1118" s="29">
        <f t="shared" si="2316"/>
        <v>5.578081520139385E-3</v>
      </c>
      <c r="U1118" s="43"/>
      <c r="V1118" s="23">
        <f>'Conservative Formula 2025'!M1118-J1118</f>
        <v>-1.581070634876397E-2</v>
      </c>
      <c r="W1118" s="23">
        <f>'Conservative Formula 2025'!N1118-J1118</f>
        <v>-0.10210652452191681</v>
      </c>
      <c r="X1118" s="40">
        <f t="shared" si="2321"/>
        <v>0.95958034714730434</v>
      </c>
      <c r="Y1118" s="40">
        <f t="shared" si="2322"/>
        <v>1.456976780365661</v>
      </c>
      <c r="Z1118" s="29">
        <f t="shared" si="2323"/>
        <v>5.4651359073935091E-2</v>
      </c>
    </row>
    <row r="1119" spans="1:26" x14ac:dyDescent="0.2">
      <c r="A1119" s="24">
        <v>44560</v>
      </c>
      <c r="B1119" s="4">
        <v>6.1666922881318288E-2</v>
      </c>
      <c r="C1119" s="4">
        <v>4.8833562870635512E-2</v>
      </c>
      <c r="D1119" s="4">
        <v>-1.6248843812283979E-2</v>
      </c>
      <c r="E1119" s="4">
        <v>5.6513723516993568E-2</v>
      </c>
      <c r="F1119" s="4">
        <v>4.7970927384633343E-2</v>
      </c>
      <c r="G1119" s="4">
        <v>-9.4240850605167258E-3</v>
      </c>
      <c r="I1119" s="4">
        <v>3.1E-2</v>
      </c>
      <c r="J1119" s="4">
        <v>1E-4</v>
      </c>
      <c r="L1119" s="23">
        <f t="shared" si="2310"/>
        <v>6.1566922881318285E-2</v>
      </c>
      <c r="M1119" s="23">
        <f t="shared" si="2311"/>
        <v>5.6413723516993565E-2</v>
      </c>
      <c r="N1119" s="23">
        <f t="shared" si="2312"/>
        <v>-1.6348843812283978E-2</v>
      </c>
      <c r="O1119" s="23">
        <f t="shared" si="2313"/>
        <v>-9.5240850605167252E-3</v>
      </c>
      <c r="P1119" s="40">
        <f t="shared" si="2206"/>
        <v>1</v>
      </c>
      <c r="Q1119" s="40">
        <f t="shared" si="2314"/>
        <v>0.81622472151251113</v>
      </c>
      <c r="R1119" s="40">
        <f t="shared" ref="R1119:S1123" si="2333">SLOPE(N1084:N1119,$I1084:$I1119)</f>
        <v>1.5915741214496462</v>
      </c>
      <c r="S1119" s="40">
        <f t="shared" si="2333"/>
        <v>1.2118002324918473</v>
      </c>
      <c r="T1119" s="29">
        <f t="shared" si="2316"/>
        <v>7.4387674405944251E-2</v>
      </c>
      <c r="U1119" s="43"/>
      <c r="V1119" s="23">
        <f>'Conservative Formula 2025'!M1119-J1119</f>
        <v>6.4370985202859027E-2</v>
      </c>
      <c r="W1119" s="23">
        <f>'Conservative Formula 2025'!N1119-J1119</f>
        <v>7.8969777900054355E-3</v>
      </c>
      <c r="X1119" s="40">
        <f t="shared" si="2321"/>
        <v>0.97387525411646791</v>
      </c>
      <c r="Y1119" s="40">
        <f t="shared" si="2322"/>
        <v>1.4711102356364218</v>
      </c>
      <c r="Z1119" s="29">
        <f t="shared" si="2323"/>
        <v>6.1662321578289332E-2</v>
      </c>
    </row>
    <row r="1120" spans="1:26" x14ac:dyDescent="0.2">
      <c r="A1120" s="24">
        <v>44591</v>
      </c>
      <c r="B1120" s="4">
        <v>-5.4938971160346829E-2</v>
      </c>
      <c r="C1120" s="4">
        <v>-7.5215789883264356E-2</v>
      </c>
      <c r="D1120" s="4">
        <v>-9.1462454048759287E-2</v>
      </c>
      <c r="E1120" s="4">
        <v>-5.2533359233062668E-2</v>
      </c>
      <c r="F1120" s="4">
        <v>-5.0931145113428097E-2</v>
      </c>
      <c r="G1120" s="4">
        <v>-7.5556914056766095E-2</v>
      </c>
      <c r="I1120" s="4">
        <v>-6.25E-2</v>
      </c>
      <c r="J1120" s="4">
        <v>0</v>
      </c>
      <c r="L1120" s="23">
        <f t="shared" ref="L1120:L1143" si="2334">B1120-$J1120</f>
        <v>-5.4938971160346829E-2</v>
      </c>
      <c r="M1120" s="23">
        <f t="shared" ref="M1120:M1143" si="2335">E1120-$J1120</f>
        <v>-5.2533359233062668E-2</v>
      </c>
      <c r="N1120" s="23">
        <f t="shared" ref="N1120:N1143" si="2336">D1120-$J1120</f>
        <v>-9.1462454048759287E-2</v>
      </c>
      <c r="O1120" s="23">
        <f t="shared" ref="O1120:O1143" si="2337">G1120-$J1120</f>
        <v>-7.5556914056766095E-2</v>
      </c>
      <c r="P1120" s="40">
        <f t="shared" ref="P1120:P1142" si="2338">MIN(1,MAX(0.25,SLOPE(L1085:L1120,$I1085:$I1120)))</f>
        <v>1</v>
      </c>
      <c r="Q1120" s="40">
        <f t="shared" ref="Q1120:Q1142" si="2339">MAX(0.25,SLOPE(M1085:M1120,$I1085:$I1120))</f>
        <v>0.83023058290919494</v>
      </c>
      <c r="R1120" s="40">
        <f t="shared" si="2333"/>
        <v>1.5596905840891124</v>
      </c>
      <c r="S1120" s="40">
        <f t="shared" si="2333"/>
        <v>1.2037607730900199</v>
      </c>
      <c r="T1120" s="29">
        <f t="shared" ref="T1120:T1143" si="2340">(L1120/$P1119+M1120/$Q1119)/2-(N1120/$R1119+O1120/$S1119)/2</f>
        <v>2.5863262565062328E-4</v>
      </c>
      <c r="U1120" s="43"/>
      <c r="V1120" s="23">
        <f>'Conservative Formula 2025'!M1120-J1120</f>
        <v>-5.7117604584090889E-2</v>
      </c>
      <c r="W1120" s="23">
        <f>'Conservative Formula 2025'!N1120-J1120</f>
        <v>-0.1007514198304881</v>
      </c>
      <c r="X1120" s="40">
        <f t="shared" ref="X1120:X1142" si="2341">SLOPE(V1085:V1120,$I1085:$I1120)</f>
        <v>0.97191994694460715</v>
      </c>
      <c r="Y1120" s="40">
        <f t="shared" ref="Y1120:Y1142" si="2342">SLOPE(W1085:W1120,$I1085:$I1120)</f>
        <v>1.4443142647156202</v>
      </c>
      <c r="Z1120" s="29">
        <f t="shared" ref="Z1120:Z1142" si="2343">V1120/$X1119-W1120/$Y1119</f>
        <v>9.8368393190616382E-3</v>
      </c>
    </row>
    <row r="1121" spans="1:26" x14ac:dyDescent="0.2">
      <c r="A1121" s="24">
        <v>44620</v>
      </c>
      <c r="B1121" s="4">
        <v>-1.9892098251590318E-3</v>
      </c>
      <c r="C1121" s="4">
        <v>1.046357580585946E-2</v>
      </c>
      <c r="D1121" s="4">
        <v>3.8330847181226632E-2</v>
      </c>
      <c r="E1121" s="4">
        <v>-2.777240250016309E-2</v>
      </c>
      <c r="F1121" s="4">
        <v>-5.324113057695281E-2</v>
      </c>
      <c r="G1121" s="4">
        <v>1.2851605241268899E-3</v>
      </c>
      <c r="I1121" s="4">
        <v>-2.29E-2</v>
      </c>
      <c r="J1121" s="4">
        <v>0</v>
      </c>
      <c r="L1121" s="23">
        <f t="shared" si="2334"/>
        <v>-1.9892098251590318E-3</v>
      </c>
      <c r="M1121" s="23">
        <f t="shared" si="2335"/>
        <v>-2.777240250016309E-2</v>
      </c>
      <c r="N1121" s="23">
        <f t="shared" si="2336"/>
        <v>3.8330847181226632E-2</v>
      </c>
      <c r="O1121" s="23">
        <f t="shared" si="2337"/>
        <v>1.2851605241268899E-3</v>
      </c>
      <c r="P1121" s="40">
        <f t="shared" si="2338"/>
        <v>1</v>
      </c>
      <c r="Q1121" s="40">
        <f t="shared" si="2339"/>
        <v>0.83272291516214958</v>
      </c>
      <c r="R1121" s="40">
        <f t="shared" si="2333"/>
        <v>1.5276049749896552</v>
      </c>
      <c r="S1121" s="40">
        <f t="shared" si="2333"/>
        <v>1.1976515534632091</v>
      </c>
      <c r="T1121" s="29">
        <f t="shared" si="2340"/>
        <v>-3.0542097063333974E-2</v>
      </c>
      <c r="U1121" s="43"/>
      <c r="V1121" s="23">
        <f>'Conservative Formula 2025'!M1121-J1121</f>
        <v>-1.2969695598634449E-2</v>
      </c>
      <c r="W1121" s="23">
        <f>'Conservative Formula 2025'!N1121-J1121</f>
        <v>2.6339425207666051E-2</v>
      </c>
      <c r="X1121" s="40">
        <f t="shared" si="2341"/>
        <v>0.96638338551432956</v>
      </c>
      <c r="Y1121" s="40">
        <f t="shared" si="2342"/>
        <v>1.416457156738657</v>
      </c>
      <c r="Z1121" s="29">
        <f t="shared" si="2343"/>
        <v>-3.1581037510653567E-2</v>
      </c>
    </row>
    <row r="1122" spans="1:26" x14ac:dyDescent="0.2">
      <c r="A1122" s="24">
        <v>44650</v>
      </c>
      <c r="B1122" s="4">
        <v>1.1765077358835739E-2</v>
      </c>
      <c r="C1122" s="4">
        <v>-2.470341880294988E-3</v>
      </c>
      <c r="D1122" s="4">
        <v>4.4602901288140671E-2</v>
      </c>
      <c r="E1122" s="4">
        <v>4.5066344672832992E-2</v>
      </c>
      <c r="F1122" s="4">
        <v>2.275605524919945E-2</v>
      </c>
      <c r="G1122" s="4">
        <v>2.6828730074524531E-2</v>
      </c>
      <c r="I1122" s="4">
        <v>3.0599999999999995E-2</v>
      </c>
      <c r="J1122" s="4">
        <v>1E-4</v>
      </c>
      <c r="L1122" s="23">
        <f t="shared" si="2334"/>
        <v>1.166507735883574E-2</v>
      </c>
      <c r="M1122" s="23">
        <f t="shared" si="2335"/>
        <v>4.4966344672832989E-2</v>
      </c>
      <c r="N1122" s="23">
        <f t="shared" si="2336"/>
        <v>4.4502901288140669E-2</v>
      </c>
      <c r="O1122" s="23">
        <f t="shared" si="2337"/>
        <v>2.6728730074524532E-2</v>
      </c>
      <c r="P1122" s="40">
        <f t="shared" si="2338"/>
        <v>1</v>
      </c>
      <c r="Q1122" s="40">
        <f t="shared" si="2339"/>
        <v>0.83614146991215443</v>
      </c>
      <c r="R1122" s="40">
        <f t="shared" si="2333"/>
        <v>1.5266081498724182</v>
      </c>
      <c r="S1122" s="40">
        <f t="shared" si="2333"/>
        <v>1.1947627246462922</v>
      </c>
      <c r="T1122" s="29">
        <f t="shared" si="2340"/>
        <v>7.1070802175109485E-3</v>
      </c>
      <c r="U1122" s="43"/>
      <c r="V1122" s="23">
        <f>'Conservative Formula 2025'!M1122-J1122</f>
        <v>4.027255179699453E-2</v>
      </c>
      <c r="W1122" s="23">
        <f>'Conservative Formula 2025'!N1122-J1122</f>
        <v>2.851851447675818E-2</v>
      </c>
      <c r="X1122" s="40">
        <f t="shared" si="2341"/>
        <v>0.96901017547288804</v>
      </c>
      <c r="Y1122" s="40">
        <f t="shared" si="2342"/>
        <v>1.4148847493704622</v>
      </c>
      <c r="Z1122" s="29">
        <f t="shared" si="2343"/>
        <v>2.1539779208370666E-2</v>
      </c>
    </row>
    <row r="1123" spans="1:26" x14ac:dyDescent="0.2">
      <c r="A1123" s="24">
        <v>44681</v>
      </c>
      <c r="B1123" s="4">
        <v>-6.3698484511106143E-2</v>
      </c>
      <c r="C1123" s="4">
        <v>-8.5227271925395309E-2</v>
      </c>
      <c r="D1123" s="4">
        <v>-0.12600769307294499</v>
      </c>
      <c r="E1123" s="4">
        <v>-7.9753784891361548E-2</v>
      </c>
      <c r="F1123" s="4">
        <v>-7.5164280617950205E-2</v>
      </c>
      <c r="G1123" s="4">
        <v>-0.13623805706008599</v>
      </c>
      <c r="I1123" s="4">
        <v>-9.4500000000000015E-2</v>
      </c>
      <c r="J1123" s="4">
        <v>1E-4</v>
      </c>
      <c r="L1123" s="23">
        <f t="shared" si="2334"/>
        <v>-6.3798484511106146E-2</v>
      </c>
      <c r="M1123" s="23">
        <f t="shared" si="2335"/>
        <v>-7.9853784891361551E-2</v>
      </c>
      <c r="N1123" s="23">
        <f t="shared" si="2336"/>
        <v>-0.12610769307294498</v>
      </c>
      <c r="O1123" s="23">
        <f t="shared" si="2337"/>
        <v>-0.13633805706008598</v>
      </c>
      <c r="P1123" s="40">
        <f t="shared" si="2338"/>
        <v>0.97876296080546976</v>
      </c>
      <c r="Q1123" s="40">
        <f t="shared" si="2339"/>
        <v>0.83871972014191909</v>
      </c>
      <c r="R1123" s="40">
        <f t="shared" si="2333"/>
        <v>1.524385259679979</v>
      </c>
      <c r="S1123" s="40">
        <f t="shared" si="2333"/>
        <v>1.223589201125477</v>
      </c>
      <c r="T1123" s="29">
        <f t="shared" si="2340"/>
        <v>1.8709168087626793E-2</v>
      </c>
      <c r="U1123" s="43"/>
      <c r="V1123" s="23">
        <f>'Conservative Formula 2025'!M1123-J1123</f>
        <v>-3.6142141309069606E-2</v>
      </c>
      <c r="W1123" s="23">
        <f>'Conservative Formula 2025'!N1123-J1123</f>
        <v>-0.15408079287147389</v>
      </c>
      <c r="X1123" s="40">
        <f t="shared" si="2341"/>
        <v>0.91564967285749399</v>
      </c>
      <c r="Y1123" s="40">
        <f t="shared" si="2342"/>
        <v>1.4310965638618944</v>
      </c>
      <c r="Z1123" s="29">
        <f t="shared" si="2343"/>
        <v>7.1601889729540125E-2</v>
      </c>
    </row>
    <row r="1124" spans="1:26" x14ac:dyDescent="0.2">
      <c r="A1124" s="24">
        <v>44711</v>
      </c>
      <c r="B1124" s="4">
        <v>1.7186872786514141E-2</v>
      </c>
      <c r="C1124" s="4">
        <v>-4.8470792736057932E-3</v>
      </c>
      <c r="D1124" s="4">
        <v>-1.7448883241581638E-2</v>
      </c>
      <c r="E1124" s="4">
        <v>-7.0468420481049317E-3</v>
      </c>
      <c r="F1124" s="4">
        <v>8.7666437912442725E-3</v>
      </c>
      <c r="G1124" s="4">
        <v>4.4147952513280938E-3</v>
      </c>
      <c r="I1124" s="4">
        <v>-3.1000000000000003E-3</v>
      </c>
      <c r="J1124" s="4">
        <v>2.9999999999999997E-4</v>
      </c>
      <c r="L1124" s="23">
        <f t="shared" si="2334"/>
        <v>1.6886872786514139E-2</v>
      </c>
      <c r="M1124" s="23">
        <f t="shared" si="2335"/>
        <v>-7.3468420481049316E-3</v>
      </c>
      <c r="N1124" s="23">
        <f t="shared" si="2336"/>
        <v>-1.774888324158164E-2</v>
      </c>
      <c r="O1124" s="23">
        <f t="shared" si="2337"/>
        <v>4.1147952513280938E-3</v>
      </c>
      <c r="P1124" s="40">
        <f t="shared" si="2338"/>
        <v>0.98537683773895146</v>
      </c>
      <c r="Q1124" s="40">
        <f t="shared" si="2339"/>
        <v>0.85641406811301568</v>
      </c>
      <c r="R1124" s="40">
        <f t="shared" ref="R1124:R1142" si="2344">SLOPE(N1089:N1124,$I1089:$I1124)</f>
        <v>1.5232039241707132</v>
      </c>
      <c r="S1124" s="40">
        <f t="shared" ref="S1124:S1142" si="2345">SLOPE(O1089:O1124,$I1089:$I1124)</f>
        <v>1.2063017425862654</v>
      </c>
      <c r="T1124" s="29">
        <f t="shared" si="2340"/>
        <v>8.3870529980018885E-3</v>
      </c>
      <c r="U1124" s="43"/>
      <c r="V1124" s="23">
        <f>'Conservative Formula 2025'!M1124-J1124</f>
        <v>1.177281044995513E-2</v>
      </c>
      <c r="W1124" s="23">
        <f>'Conservative Formula 2025'!N1124-J1124</f>
        <v>-6.0307845741782828E-2</v>
      </c>
      <c r="X1124" s="40">
        <f t="shared" si="2341"/>
        <v>0.93313476858875621</v>
      </c>
      <c r="Y1124" s="40">
        <f t="shared" si="2342"/>
        <v>1.419516115575054</v>
      </c>
      <c r="Z1124" s="29">
        <f t="shared" si="2343"/>
        <v>5.4998334286448916E-2</v>
      </c>
    </row>
    <row r="1125" spans="1:26" x14ac:dyDescent="0.2">
      <c r="A1125" s="24">
        <v>44742</v>
      </c>
      <c r="B1125" s="4">
        <v>-6.2633696007831655E-2</v>
      </c>
      <c r="C1125" s="4">
        <v>-9.9931650928135399E-2</v>
      </c>
      <c r="D1125" s="4">
        <v>-0.1367117430079984</v>
      </c>
      <c r="E1125" s="4">
        <v>-5.6347679830988623E-2</v>
      </c>
      <c r="F1125" s="4">
        <v>-9.1603716473950464E-2</v>
      </c>
      <c r="G1125" s="4">
        <v>-0.15011268729782579</v>
      </c>
      <c r="I1125" s="4">
        <v>-8.3699999999999997E-2</v>
      </c>
      <c r="J1125" s="4">
        <v>5.9999999999999995E-4</v>
      </c>
      <c r="L1125" s="23">
        <f t="shared" si="2334"/>
        <v>-6.3233696007831658E-2</v>
      </c>
      <c r="M1125" s="23">
        <f t="shared" si="2335"/>
        <v>-5.6947679830988626E-2</v>
      </c>
      <c r="N1125" s="23">
        <f t="shared" si="2336"/>
        <v>-0.13731174300799839</v>
      </c>
      <c r="O1125" s="23">
        <f t="shared" si="2337"/>
        <v>-0.15071268729782578</v>
      </c>
      <c r="P1125" s="40">
        <f t="shared" si="2338"/>
        <v>0.96635885302516678</v>
      </c>
      <c r="Q1125" s="40">
        <f t="shared" si="2339"/>
        <v>0.84563589621982305</v>
      </c>
      <c r="R1125" s="40">
        <f t="shared" si="2344"/>
        <v>1.5413128866177854</v>
      </c>
      <c r="S1125" s="40">
        <f t="shared" si="2345"/>
        <v>1.2505599062452954</v>
      </c>
      <c r="T1125" s="29">
        <f t="shared" si="2340"/>
        <v>4.2208433118534103E-2</v>
      </c>
      <c r="U1125" s="43"/>
      <c r="V1125" s="23">
        <f>'Conservative Formula 2025'!M1125-J1125</f>
        <v>-6.0007928476682994E-2</v>
      </c>
      <c r="W1125" s="23">
        <f>'Conservative Formula 2025'!N1125-J1125</f>
        <v>-0.12530054396677229</v>
      </c>
      <c r="X1125" s="40">
        <f t="shared" si="2341"/>
        <v>0.91487565951848571</v>
      </c>
      <c r="Y1125" s="40">
        <f t="shared" si="2342"/>
        <v>1.419510344613309</v>
      </c>
      <c r="Z1125" s="29">
        <f t="shared" si="2343"/>
        <v>2.396200841702191E-2</v>
      </c>
    </row>
    <row r="1126" spans="1:26" x14ac:dyDescent="0.2">
      <c r="A1126" s="24">
        <v>44772</v>
      </c>
      <c r="B1126" s="4">
        <v>7.820265469974727E-2</v>
      </c>
      <c r="C1126" s="4">
        <v>0.1197097766830324</v>
      </c>
      <c r="D1126" s="4">
        <v>0.13298750889589869</v>
      </c>
      <c r="E1126" s="4">
        <v>8.2007276214796782E-2</v>
      </c>
      <c r="F1126" s="4">
        <v>7.9195450612077528E-2</v>
      </c>
      <c r="G1126" s="4">
        <v>0.15024755073966869</v>
      </c>
      <c r="I1126" s="4">
        <v>9.6500000000000002E-2</v>
      </c>
      <c r="J1126" s="4">
        <v>8.0000000000000004E-4</v>
      </c>
      <c r="L1126" s="23">
        <f t="shared" si="2334"/>
        <v>7.7402654699747275E-2</v>
      </c>
      <c r="M1126" s="23">
        <f t="shared" si="2335"/>
        <v>8.1207276214796786E-2</v>
      </c>
      <c r="N1126" s="23">
        <f t="shared" si="2336"/>
        <v>0.1321875088958987</v>
      </c>
      <c r="O1126" s="23">
        <f t="shared" si="2337"/>
        <v>0.1494475507396687</v>
      </c>
      <c r="P1126" s="40">
        <f t="shared" si="2338"/>
        <v>0.95753941789187691</v>
      </c>
      <c r="Q1126" s="40">
        <f t="shared" si="2339"/>
        <v>0.84457116299869894</v>
      </c>
      <c r="R1126" s="40">
        <f t="shared" si="2344"/>
        <v>1.5299701695130969</v>
      </c>
      <c r="S1126" s="40">
        <f t="shared" si="2345"/>
        <v>1.2696124554913439</v>
      </c>
      <c r="T1126" s="29">
        <f t="shared" si="2340"/>
        <v>-1.4569603049644789E-2</v>
      </c>
      <c r="U1126" s="43"/>
      <c r="V1126" s="23">
        <f>'Conservative Formula 2025'!M1126-J1126</f>
        <v>4.259935714142165E-2</v>
      </c>
      <c r="W1126" s="23">
        <f>'Conservative Formula 2025'!N1126-J1126</f>
        <v>0.1186038726021289</v>
      </c>
      <c r="X1126" s="40">
        <f t="shared" si="2341"/>
        <v>0.88308072936539828</v>
      </c>
      <c r="Y1126" s="40">
        <f t="shared" si="2342"/>
        <v>1.412988396166075</v>
      </c>
      <c r="Z1126" s="29">
        <f t="shared" si="2343"/>
        <v>-3.6989663246220168E-2</v>
      </c>
    </row>
    <row r="1127" spans="1:26" x14ac:dyDescent="0.2">
      <c r="A1127" s="24">
        <v>44803</v>
      </c>
      <c r="B1127" s="4">
        <v>-4.0126235584157219E-2</v>
      </c>
      <c r="C1127" s="4">
        <v>-3.2931265444959487E-2</v>
      </c>
      <c r="D1127" s="4">
        <v>6.6862547861059936E-3</v>
      </c>
      <c r="E1127" s="4">
        <v>-4.240116278300763E-2</v>
      </c>
      <c r="F1127" s="4">
        <v>-3.7330083294320478E-2</v>
      </c>
      <c r="G1127" s="4">
        <v>-3.0446304948561261E-2</v>
      </c>
      <c r="I1127" s="4">
        <v>-3.5799999999999998E-2</v>
      </c>
      <c r="J1127" s="4">
        <v>1.9E-3</v>
      </c>
      <c r="L1127" s="23">
        <f t="shared" si="2334"/>
        <v>-4.2026235584157218E-2</v>
      </c>
      <c r="M1127" s="23">
        <f t="shared" si="2335"/>
        <v>-4.4301162783007629E-2</v>
      </c>
      <c r="N1127" s="23">
        <f t="shared" si="2336"/>
        <v>4.7862547861059939E-3</v>
      </c>
      <c r="O1127" s="23">
        <f t="shared" si="2337"/>
        <v>-3.2346304948561264E-2</v>
      </c>
      <c r="P1127" s="40">
        <f t="shared" si="2338"/>
        <v>0.95791661621041302</v>
      </c>
      <c r="Q1127" s="40">
        <f t="shared" si="2339"/>
        <v>0.85961416668164436</v>
      </c>
      <c r="R1127" s="40">
        <f t="shared" si="2344"/>
        <v>1.4874232401392884</v>
      </c>
      <c r="S1127" s="40">
        <f t="shared" si="2345"/>
        <v>1.2594228891333441</v>
      </c>
      <c r="T1127" s="29">
        <f t="shared" si="2340"/>
        <v>-3.6997440572657248E-2</v>
      </c>
      <c r="U1127" s="43"/>
      <c r="V1127" s="23">
        <f>'Conservative Formula 2025'!M1127-J1127</f>
        <v>-2.3786981949598739E-2</v>
      </c>
      <c r="W1127" s="23">
        <f>'Conservative Formula 2025'!N1127-J1127</f>
        <v>-1.4045098260073881E-2</v>
      </c>
      <c r="X1127" s="40">
        <f t="shared" si="2341"/>
        <v>0.88881397911278681</v>
      </c>
      <c r="Y1127" s="40">
        <f t="shared" si="2342"/>
        <v>1.3804356280782708</v>
      </c>
      <c r="Z1127" s="29">
        <f t="shared" si="2343"/>
        <v>-1.6996366242710961E-2</v>
      </c>
    </row>
    <row r="1128" spans="1:26" x14ac:dyDescent="0.2">
      <c r="A1128" s="24">
        <v>44834</v>
      </c>
      <c r="B1128" s="4">
        <v>-8.3643608980337E-2</v>
      </c>
      <c r="C1128" s="4">
        <v>-9.9142055211989544E-2</v>
      </c>
      <c r="D1128" s="4">
        <v>-0.13670719620574259</v>
      </c>
      <c r="E1128" s="4">
        <v>-9.2484727734040623E-2</v>
      </c>
      <c r="F1128" s="4">
        <v>-8.6592542203871803E-2</v>
      </c>
      <c r="G1128" s="4">
        <v>-9.9852261610117413E-2</v>
      </c>
      <c r="I1128" s="4">
        <v>-9.1600000000000001E-2</v>
      </c>
      <c r="J1128" s="4">
        <v>1.9E-3</v>
      </c>
      <c r="L1128" s="23">
        <f t="shared" si="2334"/>
        <v>-8.5543608980336999E-2</v>
      </c>
      <c r="M1128" s="23">
        <f t="shared" si="2335"/>
        <v>-9.4384727734040622E-2</v>
      </c>
      <c r="N1128" s="23">
        <f t="shared" si="2336"/>
        <v>-0.13860719620574261</v>
      </c>
      <c r="O1128" s="23">
        <f t="shared" si="2337"/>
        <v>-0.10175226161011741</v>
      </c>
      <c r="P1128" s="40">
        <f t="shared" si="2338"/>
        <v>0.95173056884027396</v>
      </c>
      <c r="Q1128" s="40">
        <f t="shared" si="2339"/>
        <v>0.87138622268056853</v>
      </c>
      <c r="R1128" s="40">
        <f t="shared" si="2344"/>
        <v>1.4932545047808854</v>
      </c>
      <c r="S1128" s="40">
        <f t="shared" si="2345"/>
        <v>1.2529333833572656</v>
      </c>
      <c r="T1128" s="29">
        <f t="shared" si="2340"/>
        <v>-1.2560893259146291E-2</v>
      </c>
      <c r="U1128" s="43"/>
      <c r="V1128" s="23">
        <f>'Conservative Formula 2025'!M1128-J1128</f>
        <v>-7.8052814690648273E-2</v>
      </c>
      <c r="W1128" s="23">
        <f>'Conservative Formula 2025'!N1128-J1128</f>
        <v>-0.1078671399944944</v>
      </c>
      <c r="X1128" s="40">
        <f t="shared" si="2341"/>
        <v>0.88379280920559955</v>
      </c>
      <c r="Y1128" s="40">
        <f t="shared" si="2342"/>
        <v>1.3611332404602194</v>
      </c>
      <c r="Z1128" s="29">
        <f t="shared" si="2343"/>
        <v>-9.6768895863324211E-3</v>
      </c>
    </row>
    <row r="1129" spans="1:26" x14ac:dyDescent="0.2">
      <c r="A1129" s="24">
        <v>44864</v>
      </c>
      <c r="B1129" s="4">
        <v>0.1010511281583448</v>
      </c>
      <c r="C1129" s="4">
        <v>0.1045176749394864</v>
      </c>
      <c r="D1129" s="4">
        <v>0.126788430708691</v>
      </c>
      <c r="E1129" s="4">
        <v>7.6023442397646301E-2</v>
      </c>
      <c r="F1129" s="4">
        <v>8.1921335199465969E-2</v>
      </c>
      <c r="G1129" s="4">
        <v>8.342565042090605E-2</v>
      </c>
      <c r="I1129" s="4">
        <v>8.0600000000000005E-2</v>
      </c>
      <c r="J1129" s="4">
        <v>2.3E-3</v>
      </c>
      <c r="L1129" s="23">
        <f t="shared" si="2334"/>
        <v>9.8751128158344803E-2</v>
      </c>
      <c r="M1129" s="23">
        <f t="shared" si="2335"/>
        <v>7.3723442397646305E-2</v>
      </c>
      <c r="N1129" s="23">
        <f t="shared" si="2336"/>
        <v>0.12448843070869101</v>
      </c>
      <c r="O1129" s="23">
        <f t="shared" si="2337"/>
        <v>8.1125650420906054E-2</v>
      </c>
      <c r="P1129" s="40">
        <f t="shared" si="2338"/>
        <v>0.96566617026262069</v>
      </c>
      <c r="Q1129" s="40">
        <f t="shared" si="2339"/>
        <v>0.87484278224799306</v>
      </c>
      <c r="R1129" s="40">
        <f t="shared" si="2344"/>
        <v>1.4940894584100393</v>
      </c>
      <c r="S1129" s="40">
        <f t="shared" si="2345"/>
        <v>1.2389800721521853</v>
      </c>
      <c r="T1129" s="29">
        <f t="shared" si="2340"/>
        <v>2.0124280914293149E-2</v>
      </c>
      <c r="U1129" s="43"/>
      <c r="V1129" s="23">
        <f>'Conservative Formula 2025'!M1129-J1129</f>
        <v>0.11470181644262541</v>
      </c>
      <c r="W1129" s="23">
        <f>'Conservative Formula 2025'!N1129-J1129</f>
        <v>5.0663834190677354E-2</v>
      </c>
      <c r="X1129" s="40">
        <f t="shared" si="2341"/>
        <v>0.90962640639959635</v>
      </c>
      <c r="Y1129" s="40">
        <f t="shared" si="2342"/>
        <v>1.3331242444359384</v>
      </c>
      <c r="Z1129" s="29">
        <f t="shared" si="2343"/>
        <v>9.2561800907045938E-2</v>
      </c>
    </row>
    <row r="1130" spans="1:26" x14ac:dyDescent="0.2">
      <c r="A1130" s="24">
        <v>44895</v>
      </c>
      <c r="B1130" s="4">
        <v>5.1042973194425252E-2</v>
      </c>
      <c r="C1130" s="4">
        <v>5.8572910450293947E-2</v>
      </c>
      <c r="D1130" s="4">
        <v>3.4728195523578968E-2</v>
      </c>
      <c r="E1130" s="4">
        <v>5.5483387812540787E-2</v>
      </c>
      <c r="F1130" s="4">
        <v>5.3604433187556443E-2</v>
      </c>
      <c r="G1130" s="4">
        <v>5.0262460614481162E-2</v>
      </c>
      <c r="I1130" s="4">
        <v>4.8899999999999999E-2</v>
      </c>
      <c r="J1130" s="4">
        <v>2.8999999999999998E-3</v>
      </c>
      <c r="L1130" s="23">
        <f t="shared" si="2334"/>
        <v>4.8142973194425252E-2</v>
      </c>
      <c r="M1130" s="23">
        <f t="shared" si="2335"/>
        <v>5.2583387812540787E-2</v>
      </c>
      <c r="N1130" s="23">
        <f t="shared" si="2336"/>
        <v>3.1828195523578968E-2</v>
      </c>
      <c r="O1130" s="23">
        <f t="shared" si="2337"/>
        <v>4.7362460614481162E-2</v>
      </c>
      <c r="P1130" s="40">
        <f t="shared" si="2338"/>
        <v>0.970836406138328</v>
      </c>
      <c r="Q1130" s="40">
        <f t="shared" si="2339"/>
        <v>0.88092743372906246</v>
      </c>
      <c r="R1130" s="40">
        <f t="shared" si="2344"/>
        <v>1.4771442763455742</v>
      </c>
      <c r="S1130" s="40">
        <f t="shared" si="2345"/>
        <v>1.2318289586402693</v>
      </c>
      <c r="T1130" s="29">
        <f t="shared" si="2340"/>
        <v>2.5215531198095185E-2</v>
      </c>
      <c r="U1130" s="43"/>
      <c r="V1130" s="23">
        <f>'Conservative Formula 2025'!M1130-J1130</f>
        <v>4.8843553388901971E-2</v>
      </c>
      <c r="W1130" s="23">
        <f>'Conservative Formula 2025'!N1130-J1130</f>
        <v>3.3153312865242902E-2</v>
      </c>
      <c r="X1130" s="40">
        <f t="shared" si="2341"/>
        <v>0.91408085418707263</v>
      </c>
      <c r="Y1130" s="40">
        <f t="shared" si="2342"/>
        <v>1.3195179375570416</v>
      </c>
      <c r="Z1130" s="29">
        <f t="shared" si="2343"/>
        <v>2.882739458889437E-2</v>
      </c>
    </row>
    <row r="1131" spans="1:26" x14ac:dyDescent="0.2">
      <c r="A1131" s="24">
        <v>44925</v>
      </c>
      <c r="B1131" s="4">
        <v>-4.9164407975637772E-2</v>
      </c>
      <c r="C1131" s="4">
        <v>-5.2531847787597258E-2</v>
      </c>
      <c r="D1131" s="4">
        <v>-9.7320832830077295E-2</v>
      </c>
      <c r="E1131" s="4">
        <v>-4.8079210713139087E-2</v>
      </c>
      <c r="F1131" s="4">
        <v>-5.5406367004783671E-2</v>
      </c>
      <c r="G1131" s="4">
        <v>-9.2396539053038698E-2</v>
      </c>
      <c r="I1131" s="4">
        <v>-6.08E-2</v>
      </c>
      <c r="J1131" s="4">
        <v>3.3E-3</v>
      </c>
      <c r="L1131" s="23">
        <f t="shared" si="2334"/>
        <v>-5.246440797563777E-2</v>
      </c>
      <c r="M1131" s="23">
        <f t="shared" si="2335"/>
        <v>-5.1379210713139084E-2</v>
      </c>
      <c r="N1131" s="23">
        <f t="shared" si="2336"/>
        <v>-0.10062083283007729</v>
      </c>
      <c r="O1131" s="23">
        <f t="shared" si="2337"/>
        <v>-9.5696539053038696E-2</v>
      </c>
      <c r="P1131" s="40">
        <f t="shared" si="2338"/>
        <v>0.96683717633518351</v>
      </c>
      <c r="Q1131" s="40">
        <f t="shared" si="2339"/>
        <v>0.88030544077300099</v>
      </c>
      <c r="R1131" s="40">
        <f t="shared" si="2344"/>
        <v>1.4807668083401164</v>
      </c>
      <c r="S1131" s="40">
        <f t="shared" si="2345"/>
        <v>1.2447906817072099</v>
      </c>
      <c r="T1131" s="29">
        <f t="shared" si="2340"/>
        <v>1.6720307286820175E-2</v>
      </c>
      <c r="U1131" s="43"/>
      <c r="V1131" s="23">
        <f>'Conservative Formula 2025'!M1131-J1131</f>
        <v>-3.168141605985221E-2</v>
      </c>
      <c r="W1131" s="23">
        <f>'Conservative Formula 2025'!N1131-J1131</f>
        <v>-7.577698620866774E-2</v>
      </c>
      <c r="X1131" s="40">
        <f t="shared" si="2341"/>
        <v>0.90377435927288197</v>
      </c>
      <c r="Y1131" s="40">
        <f t="shared" si="2342"/>
        <v>1.3101406650178564</v>
      </c>
      <c r="Z1131" s="29">
        <f t="shared" si="2343"/>
        <v>2.2768465511230122E-2</v>
      </c>
    </row>
    <row r="1132" spans="1:26" x14ac:dyDescent="0.2">
      <c r="A1132" s="24">
        <v>44956</v>
      </c>
      <c r="B1132" s="4">
        <v>7.4813401291912329E-2</v>
      </c>
      <c r="C1132" s="4">
        <v>0.12623174868398579</v>
      </c>
      <c r="D1132" s="4">
        <v>0.14681738567283001</v>
      </c>
      <c r="E1132" s="4">
        <v>2.6522409567473131E-2</v>
      </c>
      <c r="F1132" s="4">
        <v>8.5169256632477916E-2</v>
      </c>
      <c r="G1132" s="4">
        <v>0.15191393292578181</v>
      </c>
      <c r="I1132" s="4">
        <v>7.0000000000000007E-2</v>
      </c>
      <c r="J1132" s="4">
        <v>3.4999999999999996E-3</v>
      </c>
      <c r="L1132" s="23">
        <f t="shared" si="2334"/>
        <v>7.1313401291912326E-2</v>
      </c>
      <c r="M1132" s="23">
        <f t="shared" si="2335"/>
        <v>2.3022409567473132E-2</v>
      </c>
      <c r="N1132" s="23">
        <f t="shared" si="2336"/>
        <v>0.14331738567283001</v>
      </c>
      <c r="O1132" s="23">
        <f t="shared" si="2337"/>
        <v>0.14841393292578181</v>
      </c>
      <c r="P1132" s="40">
        <f t="shared" si="2338"/>
        <v>0.9684042619032075</v>
      </c>
      <c r="Q1132" s="40">
        <f t="shared" si="2339"/>
        <v>0.8648856801661442</v>
      </c>
      <c r="R1132" s="40">
        <f t="shared" si="2344"/>
        <v>1.492467763152169</v>
      </c>
      <c r="S1132" s="40">
        <f t="shared" si="2345"/>
        <v>1.2678800931527845</v>
      </c>
      <c r="T1132" s="29">
        <f t="shared" si="2340"/>
        <v>-5.8050861821126024E-2</v>
      </c>
      <c r="U1132" s="43"/>
      <c r="V1132" s="23">
        <f>'Conservative Formula 2025'!M1132-J1132</f>
        <v>2.1996852700364351E-2</v>
      </c>
      <c r="W1132" s="23">
        <f>'Conservative Formula 2025'!N1132-J1132</f>
        <v>0.16632753442315409</v>
      </c>
      <c r="X1132" s="40">
        <f t="shared" si="2341"/>
        <v>0.88600571466779632</v>
      </c>
      <c r="Y1132" s="40">
        <f t="shared" si="2342"/>
        <v>1.3434237011721282</v>
      </c>
      <c r="Z1132" s="29">
        <f t="shared" si="2343"/>
        <v>-0.1026150747774613</v>
      </c>
    </row>
    <row r="1133" spans="1:26" x14ac:dyDescent="0.2">
      <c r="A1133" s="24">
        <v>44985</v>
      </c>
      <c r="B1133" s="4">
        <v>-1.7827503460441149E-2</v>
      </c>
      <c r="C1133" s="4">
        <v>-1.571512207950759E-2</v>
      </c>
      <c r="D1133" s="4">
        <v>-3.8888364123316838E-2</v>
      </c>
      <c r="E1133" s="4">
        <v>-2.758328950459751E-2</v>
      </c>
      <c r="F1133" s="4">
        <v>-3.8167920820442382E-2</v>
      </c>
      <c r="G1133" s="4">
        <v>9.436490310191982E-3</v>
      </c>
      <c r="I1133" s="4">
        <v>-2.2400000000000003E-2</v>
      </c>
      <c r="J1133" s="4">
        <v>3.4000000000000002E-3</v>
      </c>
      <c r="L1133" s="23">
        <f t="shared" si="2334"/>
        <v>-2.1227503460441149E-2</v>
      </c>
      <c r="M1133" s="23">
        <f t="shared" si="2335"/>
        <v>-3.098328950459751E-2</v>
      </c>
      <c r="N1133" s="23">
        <f t="shared" si="2336"/>
        <v>-4.2288364123316838E-2</v>
      </c>
      <c r="O1133" s="23">
        <f t="shared" si="2337"/>
        <v>6.0364903101919817E-3</v>
      </c>
      <c r="P1133" s="40">
        <f t="shared" si="2338"/>
        <v>0.95654046058905406</v>
      </c>
      <c r="Q1133" s="40">
        <f t="shared" si="2339"/>
        <v>0.85664384754603806</v>
      </c>
      <c r="R1133" s="40">
        <f t="shared" si="2344"/>
        <v>1.5256265786811523</v>
      </c>
      <c r="S1133" s="40">
        <f t="shared" si="2345"/>
        <v>1.2852531128045037</v>
      </c>
      <c r="T1133" s="29">
        <f t="shared" si="2340"/>
        <v>-1.7085107986716568E-2</v>
      </c>
      <c r="U1133" s="43"/>
      <c r="V1133" s="23">
        <f>'Conservative Formula 2025'!M1133-J1133</f>
        <v>-2.1617373894263239E-2</v>
      </c>
      <c r="W1133" s="23">
        <f>'Conservative Formula 2025'!N1133-J1133</f>
        <v>-1.0900076182918971E-2</v>
      </c>
      <c r="X1133" s="40">
        <f t="shared" si="2341"/>
        <v>0.86904874606866733</v>
      </c>
      <c r="Y1133" s="40">
        <f t="shared" si="2342"/>
        <v>1.3601618008050154</v>
      </c>
      <c r="Z1133" s="29">
        <f t="shared" si="2343"/>
        <v>-1.6285029680504555E-2</v>
      </c>
    </row>
    <row r="1134" spans="1:26" x14ac:dyDescent="0.2">
      <c r="A1134" s="24">
        <v>45015</v>
      </c>
      <c r="B1134" s="4">
        <v>-3.3762919458845513E-2</v>
      </c>
      <c r="C1134" s="4">
        <v>-5.1100102059327718E-2</v>
      </c>
      <c r="D1134" s="4">
        <v>-6.2564750973792618E-2</v>
      </c>
      <c r="E1134" s="4">
        <v>5.8507543541756218E-2</v>
      </c>
      <c r="F1134" s="4">
        <v>-2.4367402620201789E-4</v>
      </c>
      <c r="G1134" s="4">
        <v>2.3198018962865458E-2</v>
      </c>
      <c r="I1134" s="4">
        <v>2.8699999999999996E-2</v>
      </c>
      <c r="J1134" s="4">
        <v>3.5999999999999999E-3</v>
      </c>
      <c r="L1134" s="23">
        <f t="shared" si="2334"/>
        <v>-3.7362919458845512E-2</v>
      </c>
      <c r="M1134" s="23">
        <f t="shared" si="2335"/>
        <v>5.4907543541756219E-2</v>
      </c>
      <c r="N1134" s="23">
        <f t="shared" si="2336"/>
        <v>-6.6164750973792624E-2</v>
      </c>
      <c r="O1134" s="23">
        <f t="shared" si="2337"/>
        <v>1.9598018962865459E-2</v>
      </c>
      <c r="P1134" s="40">
        <f t="shared" si="2338"/>
        <v>0.82421696136941147</v>
      </c>
      <c r="Q1134" s="40">
        <f t="shared" si="2339"/>
        <v>0.86390255673477412</v>
      </c>
      <c r="R1134" s="40">
        <f t="shared" si="2344"/>
        <v>1.4513177516136553</v>
      </c>
      <c r="S1134" s="40">
        <f t="shared" si="2345"/>
        <v>1.2965373415475445</v>
      </c>
      <c r="T1134" s="29">
        <f t="shared" si="2340"/>
        <v>2.657808825200635E-2</v>
      </c>
      <c r="U1134" s="43"/>
      <c r="V1134" s="23">
        <f>'Conservative Formula 2025'!M1134-J1134</f>
        <v>-8.803593299148732E-3</v>
      </c>
      <c r="W1134" s="23">
        <f>'Conservative Formula 2025'!N1134-J1134</f>
        <v>-3.2012927997465752E-2</v>
      </c>
      <c r="X1134" s="40">
        <f t="shared" si="2341"/>
        <v>0.7467971955060615</v>
      </c>
      <c r="Y1134" s="40">
        <f t="shared" si="2342"/>
        <v>1.317507664695057</v>
      </c>
      <c r="Z1134" s="29">
        <f t="shared" si="2343"/>
        <v>1.3405968510316557E-2</v>
      </c>
    </row>
    <row r="1135" spans="1:26" x14ac:dyDescent="0.2">
      <c r="A1135" s="24">
        <v>45046</v>
      </c>
      <c r="B1135" s="4">
        <v>-1.3974001225877841E-2</v>
      </c>
      <c r="C1135" s="4">
        <v>-1.353231888836713E-2</v>
      </c>
      <c r="D1135" s="4">
        <v>-1.5892627262987319E-2</v>
      </c>
      <c r="E1135" s="4">
        <v>2.4975198716506771E-2</v>
      </c>
      <c r="F1135" s="4">
        <v>2.2281366047829081E-2</v>
      </c>
      <c r="G1135" s="4">
        <v>-2.471572397664791E-2</v>
      </c>
      <c r="I1135" s="4">
        <v>9.5999999999999992E-3</v>
      </c>
      <c r="J1135" s="4">
        <v>3.4999999999999996E-3</v>
      </c>
      <c r="L1135" s="23">
        <f t="shared" si="2334"/>
        <v>-1.747400122587784E-2</v>
      </c>
      <c r="M1135" s="23">
        <f t="shared" si="2335"/>
        <v>2.1475198716506771E-2</v>
      </c>
      <c r="N1135" s="23">
        <f t="shared" si="2336"/>
        <v>-1.9392627262987319E-2</v>
      </c>
      <c r="O1135" s="23">
        <f t="shared" si="2337"/>
        <v>-2.821572397664791E-2</v>
      </c>
      <c r="P1135" s="40">
        <f t="shared" si="2338"/>
        <v>0.84087617904432188</v>
      </c>
      <c r="Q1135" s="40">
        <f t="shared" si="2339"/>
        <v>0.86812157946267354</v>
      </c>
      <c r="R1135" s="40">
        <f t="shared" si="2344"/>
        <v>1.3548449155689744</v>
      </c>
      <c r="S1135" s="40">
        <f t="shared" si="2345"/>
        <v>1.3294419046424799</v>
      </c>
      <c r="T1135" s="29">
        <f t="shared" si="2340"/>
        <v>1.9391039467324914E-2</v>
      </c>
      <c r="U1135" s="43"/>
      <c r="V1135" s="23">
        <f>'Conservative Formula 2025'!M1135-J1135</f>
        <v>6.8523594555864702E-3</v>
      </c>
      <c r="W1135" s="23">
        <f>'Conservative Formula 2025'!N1135-J1135</f>
        <v>-4.5717198809149984E-2</v>
      </c>
      <c r="X1135" s="40">
        <f t="shared" si="2341"/>
        <v>0.74007128942588185</v>
      </c>
      <c r="Y1135" s="40">
        <f t="shared" si="2342"/>
        <v>1.2899510392624045</v>
      </c>
      <c r="Z1135" s="29">
        <f t="shared" si="2343"/>
        <v>4.3875422356674451E-2</v>
      </c>
    </row>
    <row r="1136" spans="1:26" x14ac:dyDescent="0.2">
      <c r="A1136" s="24">
        <v>45076</v>
      </c>
      <c r="B1136" s="4">
        <v>-3.5456574835148573E-2</v>
      </c>
      <c r="C1136" s="4">
        <v>-1.634135255169308E-2</v>
      </c>
      <c r="D1136" s="4">
        <v>5.4995937311472006E-3</v>
      </c>
      <c r="E1136" s="4">
        <v>-2.4787847171305909E-2</v>
      </c>
      <c r="F1136" s="4">
        <v>3.367463511942362E-3</v>
      </c>
      <c r="G1136" s="4">
        <v>6.3079095521940687E-2</v>
      </c>
      <c r="I1136" s="4">
        <v>7.0999999999999995E-3</v>
      </c>
      <c r="J1136" s="4">
        <v>3.5999999999999999E-3</v>
      </c>
      <c r="L1136" s="23">
        <f t="shared" si="2334"/>
        <v>-3.9056574835148572E-2</v>
      </c>
      <c r="M1136" s="23">
        <f t="shared" si="2335"/>
        <v>-2.8387847171305908E-2</v>
      </c>
      <c r="N1136" s="23">
        <f t="shared" si="2336"/>
        <v>1.8995937311472007E-3</v>
      </c>
      <c r="O1136" s="23">
        <f t="shared" si="2337"/>
        <v>5.9479095521940688E-2</v>
      </c>
      <c r="P1136" s="40">
        <f t="shared" si="2338"/>
        <v>0.84880191924861526</v>
      </c>
      <c r="Q1136" s="40">
        <f t="shared" si="2339"/>
        <v>0.87539640356188708</v>
      </c>
      <c r="R1136" s="40">
        <f t="shared" si="2344"/>
        <v>1.3460210388692555</v>
      </c>
      <c r="S1136" s="40">
        <f t="shared" si="2345"/>
        <v>1.3236026879474001</v>
      </c>
      <c r="T1136" s="29">
        <f t="shared" si="2340"/>
        <v>-6.2644880055934132E-2</v>
      </c>
      <c r="U1136" s="43"/>
      <c r="V1136" s="23">
        <f>'Conservative Formula 2025'!M1136-J1136</f>
        <v>-4.6224036017987358E-2</v>
      </c>
      <c r="W1136" s="23">
        <f>'Conservative Formula 2025'!N1136-J1136</f>
        <v>4.6075031569464048E-2</v>
      </c>
      <c r="X1136" s="40">
        <f t="shared" si="2341"/>
        <v>0.74353763917237148</v>
      </c>
      <c r="Y1136" s="40">
        <f t="shared" si="2342"/>
        <v>1.2655605975873114</v>
      </c>
      <c r="Z1136" s="29">
        <f t="shared" si="2343"/>
        <v>-9.8177330826868858E-2</v>
      </c>
    </row>
    <row r="1137" spans="1:26" x14ac:dyDescent="0.2">
      <c r="A1137" s="24">
        <v>45107</v>
      </c>
      <c r="B1137" s="4">
        <v>7.6195796416849773E-2</v>
      </c>
      <c r="C1137" s="4">
        <v>0.1058650018991559</v>
      </c>
      <c r="D1137" s="4">
        <v>8.8619096170818146E-2</v>
      </c>
      <c r="E1137" s="4">
        <v>4.6904251401137242E-2</v>
      </c>
      <c r="F1137" s="4">
        <v>6.7367601194017274E-2</v>
      </c>
      <c r="G1137" s="4">
        <v>9.2733703869917097E-2</v>
      </c>
      <c r="I1137" s="4">
        <v>6.8600000000000008E-2</v>
      </c>
      <c r="J1137" s="4">
        <v>4.0000000000000001E-3</v>
      </c>
      <c r="L1137" s="23">
        <f t="shared" si="2334"/>
        <v>7.219579641684977E-2</v>
      </c>
      <c r="M1137" s="23">
        <f t="shared" si="2335"/>
        <v>4.2904251401137239E-2</v>
      </c>
      <c r="N1137" s="23">
        <f t="shared" si="2336"/>
        <v>8.4619096170818142E-2</v>
      </c>
      <c r="O1137" s="23">
        <f t="shared" si="2337"/>
        <v>8.8733703869917094E-2</v>
      </c>
      <c r="P1137" s="40">
        <f t="shared" si="2338"/>
        <v>0.85934272774210163</v>
      </c>
      <c r="Q1137" s="40">
        <f t="shared" si="2339"/>
        <v>0.86570299482155844</v>
      </c>
      <c r="R1137" s="40">
        <f t="shared" si="2344"/>
        <v>1.3366537369929861</v>
      </c>
      <c r="S1137" s="40">
        <f t="shared" si="2345"/>
        <v>1.3178215253321899</v>
      </c>
      <c r="T1137" s="29">
        <f t="shared" si="2340"/>
        <v>2.0808556122184074E-3</v>
      </c>
      <c r="U1137" s="43"/>
      <c r="V1137" s="23">
        <f>'Conservative Formula 2025'!M1137-J1137</f>
        <v>9.2132045760133202E-2</v>
      </c>
      <c r="W1137" s="23">
        <f>'Conservative Formula 2025'!N1137-J1137</f>
        <v>8.1581018390173385E-2</v>
      </c>
      <c r="X1137" s="40">
        <f t="shared" si="2341"/>
        <v>0.76767789476080184</v>
      </c>
      <c r="Y1137" s="40">
        <f t="shared" si="2342"/>
        <v>1.264513979060655</v>
      </c>
      <c r="Z1137" s="29">
        <f t="shared" si="2343"/>
        <v>5.9448042813071728E-2</v>
      </c>
    </row>
    <row r="1138" spans="1:26" x14ac:dyDescent="0.2">
      <c r="A1138" s="24">
        <v>45137</v>
      </c>
      <c r="B1138" s="4">
        <v>4.6235741410529413E-2</v>
      </c>
      <c r="C1138" s="4">
        <v>5.1094036357211513E-2</v>
      </c>
      <c r="D1138" s="4">
        <v>6.987463209756567E-2</v>
      </c>
      <c r="E1138" s="4">
        <v>1.586640248471272E-2</v>
      </c>
      <c r="F1138" s="4">
        <v>2.72605084997944E-2</v>
      </c>
      <c r="G1138" s="4">
        <v>6.3508905872558696E-2</v>
      </c>
      <c r="I1138" s="4">
        <v>3.6600000000000001E-2</v>
      </c>
      <c r="J1138" s="4">
        <v>4.5000000000000005E-3</v>
      </c>
      <c r="L1138" s="23">
        <f t="shared" si="2334"/>
        <v>4.1735741410529409E-2</v>
      </c>
      <c r="M1138" s="23">
        <f t="shared" si="2335"/>
        <v>1.1366402484712719E-2</v>
      </c>
      <c r="N1138" s="23">
        <f t="shared" si="2336"/>
        <v>6.5374632097565666E-2</v>
      </c>
      <c r="O1138" s="23">
        <f t="shared" si="2337"/>
        <v>5.9008905872558692E-2</v>
      </c>
      <c r="P1138" s="40">
        <f t="shared" si="2338"/>
        <v>0.87186018041132052</v>
      </c>
      <c r="Q1138" s="40">
        <f t="shared" si="2339"/>
        <v>0.85233820270694638</v>
      </c>
      <c r="R1138" s="40">
        <f t="shared" si="2344"/>
        <v>1.361854319674999</v>
      </c>
      <c r="S1138" s="40">
        <f t="shared" si="2345"/>
        <v>1.3254561193303933</v>
      </c>
      <c r="T1138" s="29">
        <f t="shared" si="2340"/>
        <v>-1.5995030940134224E-2</v>
      </c>
      <c r="U1138" s="43"/>
      <c r="V1138" s="23">
        <f>'Conservative Formula 2025'!M1138-J1138</f>
        <v>1.3364892666219298E-2</v>
      </c>
      <c r="W1138" s="23">
        <f>'Conservative Formula 2025'!N1138-J1138</f>
        <v>6.2697459637987396E-2</v>
      </c>
      <c r="X1138" s="40">
        <f t="shared" si="2341"/>
        <v>0.75769054686481119</v>
      </c>
      <c r="Y1138" s="40">
        <f t="shared" si="2342"/>
        <v>1.3018050903690435</v>
      </c>
      <c r="Z1138" s="29">
        <f t="shared" si="2343"/>
        <v>-3.2172753339036013E-2</v>
      </c>
    </row>
    <row r="1139" spans="1:26" x14ac:dyDescent="0.2">
      <c r="A1139" s="24">
        <v>45168</v>
      </c>
      <c r="B1139" s="4">
        <v>-2.9654933152585938E-2</v>
      </c>
      <c r="C1139" s="4">
        <v>-3.070859958899894E-2</v>
      </c>
      <c r="D1139" s="4">
        <v>-7.2441705200547934E-2</v>
      </c>
      <c r="E1139" s="4">
        <v>-1.4051074549685421E-2</v>
      </c>
      <c r="F1139" s="4">
        <v>-1.5699952536556129E-2</v>
      </c>
      <c r="G1139" s="4">
        <v>-1.860980656288173E-2</v>
      </c>
      <c r="I1139" s="4">
        <v>-1.9400000000000001E-2</v>
      </c>
      <c r="J1139" s="4">
        <v>4.5000000000000005E-3</v>
      </c>
      <c r="L1139" s="23">
        <f t="shared" si="2334"/>
        <v>-3.4154933152585942E-2</v>
      </c>
      <c r="M1139" s="23">
        <f t="shared" si="2335"/>
        <v>-1.8551074549685423E-2</v>
      </c>
      <c r="N1139" s="23">
        <f t="shared" si="2336"/>
        <v>-7.6941705200547938E-2</v>
      </c>
      <c r="O1139" s="23">
        <f t="shared" si="2337"/>
        <v>-2.3109806562881731E-2</v>
      </c>
      <c r="P1139" s="40">
        <f t="shared" si="2338"/>
        <v>0.90371568625870191</v>
      </c>
      <c r="Q1139" s="40">
        <f t="shared" si="2339"/>
        <v>0.85658223002327005</v>
      </c>
      <c r="R1139" s="40">
        <f t="shared" si="2344"/>
        <v>1.3869990580727503</v>
      </c>
      <c r="S1139" s="40">
        <f t="shared" si="2345"/>
        <v>1.3296763714176785</v>
      </c>
      <c r="T1139" s="29">
        <f t="shared" si="2340"/>
        <v>6.496703450435258E-3</v>
      </c>
      <c r="U1139" s="43"/>
      <c r="V1139" s="23">
        <f>'Conservative Formula 2025'!M1139-J1139</f>
        <v>-1.9967951877321623E-2</v>
      </c>
      <c r="W1139" s="23">
        <f>'Conservative Formula 2025'!N1139-J1139</f>
        <v>-6.040432287711886E-2</v>
      </c>
      <c r="X1139" s="40">
        <f t="shared" si="2341"/>
        <v>0.78094160803908352</v>
      </c>
      <c r="Y1139" s="40">
        <f t="shared" si="2342"/>
        <v>1.3215264915499325</v>
      </c>
      <c r="Z1139" s="29">
        <f t="shared" si="2343"/>
        <v>2.0046731990449852E-2</v>
      </c>
    </row>
    <row r="1140" spans="1:26" x14ac:dyDescent="0.2">
      <c r="A1140" s="24">
        <v>45199</v>
      </c>
      <c r="B1140" s="4">
        <v>-4.599283563703619E-2</v>
      </c>
      <c r="C1140" s="4">
        <v>-6.6109375606916723E-2</v>
      </c>
      <c r="D1140" s="4">
        <v>-7.1590888405270933E-2</v>
      </c>
      <c r="E1140" s="4">
        <v>-3.8328266314623341E-2</v>
      </c>
      <c r="F1140" s="4">
        <v>-4.767809948611848E-2</v>
      </c>
      <c r="G1140" s="4">
        <v>-5.6077840487942517E-2</v>
      </c>
      <c r="I1140" s="4">
        <v>-4.8100000000000004E-2</v>
      </c>
      <c r="J1140" s="4">
        <v>4.3E-3</v>
      </c>
      <c r="L1140" s="23">
        <f t="shared" si="2334"/>
        <v>-5.0292835637036189E-2</v>
      </c>
      <c r="M1140" s="23">
        <f t="shared" si="2335"/>
        <v>-4.2628266314623339E-2</v>
      </c>
      <c r="N1140" s="23">
        <f t="shared" si="2336"/>
        <v>-7.5890888405270931E-2</v>
      </c>
      <c r="O1140" s="23">
        <f t="shared" si="2337"/>
        <v>-6.0377840487942515E-2</v>
      </c>
      <c r="P1140" s="40">
        <f t="shared" si="2338"/>
        <v>0.90268960203791748</v>
      </c>
      <c r="Q1140" s="40">
        <f t="shared" si="2339"/>
        <v>0.85646830536924989</v>
      </c>
      <c r="R1140" s="40">
        <f t="shared" si="2344"/>
        <v>1.4058429990478962</v>
      </c>
      <c r="S1140" s="40">
        <f t="shared" si="2345"/>
        <v>1.3359810179019356</v>
      </c>
      <c r="T1140" s="29">
        <f t="shared" si="2340"/>
        <v>-2.6464428127566386E-3</v>
      </c>
      <c r="U1140" s="43"/>
      <c r="V1140" s="23">
        <f>'Conservative Formula 2025'!M1140-J1140</f>
        <v>-4.4909548051302289E-2</v>
      </c>
      <c r="W1140" s="23">
        <f>'Conservative Formula 2025'!N1140-J1140</f>
        <v>-7.0801068725442631E-2</v>
      </c>
      <c r="X1140" s="40">
        <f t="shared" si="2341"/>
        <v>0.78452972543480848</v>
      </c>
      <c r="Y1140" s="40">
        <f t="shared" si="2342"/>
        <v>1.3302288438434786</v>
      </c>
      <c r="Z1140" s="29">
        <f t="shared" si="2343"/>
        <v>-3.931704758157753E-3</v>
      </c>
    </row>
    <row r="1141" spans="1:26" x14ac:dyDescent="0.2">
      <c r="A1141" s="24">
        <v>45229</v>
      </c>
      <c r="B1141" s="4">
        <v>-3.9736818633673662E-2</v>
      </c>
      <c r="C1141" s="4">
        <v>-7.6746180033347211E-2</v>
      </c>
      <c r="D1141" s="4">
        <v>-9.4321377965018979E-2</v>
      </c>
      <c r="E1141" s="4">
        <v>3.6829065153684321E-3</v>
      </c>
      <c r="F1141" s="4">
        <v>-3.1877527234172497E-2</v>
      </c>
      <c r="G1141" s="4">
        <v>-4.4353711401441127E-2</v>
      </c>
      <c r="I1141" s="4">
        <v>-2.7199999999999998E-2</v>
      </c>
      <c r="J1141" s="4">
        <v>4.6999999999999993E-3</v>
      </c>
      <c r="L1141" s="23">
        <f t="shared" si="2334"/>
        <v>-4.4436818633673658E-2</v>
      </c>
      <c r="M1141" s="23">
        <f t="shared" si="2335"/>
        <v>-1.0170934846315672E-3</v>
      </c>
      <c r="N1141" s="23">
        <f t="shared" si="2336"/>
        <v>-9.9021377965018975E-2</v>
      </c>
      <c r="O1141" s="23">
        <f t="shared" si="2337"/>
        <v>-4.905371140144113E-2</v>
      </c>
      <c r="P1141" s="40">
        <f t="shared" si="2338"/>
        <v>0.92324136953323088</v>
      </c>
      <c r="Q1141" s="40">
        <f t="shared" si="2339"/>
        <v>0.84481826477528499</v>
      </c>
      <c r="R1141" s="40">
        <f t="shared" si="2344"/>
        <v>1.4418126682903736</v>
      </c>
      <c r="S1141" s="40">
        <f t="shared" si="2345"/>
        <v>1.3453405135851455</v>
      </c>
      <c r="T1141" s="29">
        <f t="shared" si="2340"/>
        <v>2.8369142706088004E-2</v>
      </c>
      <c r="U1141" s="43"/>
      <c r="V1141" s="23">
        <f>'Conservative Formula 2025'!M1141-J1141</f>
        <v>-3.8437558845015971E-2</v>
      </c>
      <c r="W1141" s="23">
        <f>'Conservative Formula 2025'!N1141-J1141</f>
        <v>-9.7333186957283171E-2</v>
      </c>
      <c r="X1141" s="40">
        <f t="shared" si="2341"/>
        <v>0.7913664792494719</v>
      </c>
      <c r="Y1141" s="40">
        <f t="shared" si="2342"/>
        <v>1.3687627617533158</v>
      </c>
      <c r="Z1141" s="29">
        <f t="shared" si="2343"/>
        <v>2.4175862964738212E-2</v>
      </c>
    </row>
    <row r="1142" spans="1:26" x14ac:dyDescent="0.2">
      <c r="A1142" s="24">
        <v>45260</v>
      </c>
      <c r="B1142" s="4">
        <v>7.8081909172938821E-2</v>
      </c>
      <c r="C1142" s="4">
        <v>0.10988815544265219</v>
      </c>
      <c r="D1142" s="4">
        <v>9.437247074467732E-2</v>
      </c>
      <c r="E1142" s="4">
        <v>6.6436625599144913E-2</v>
      </c>
      <c r="F1142" s="4">
        <v>9.9585476259257164E-2</v>
      </c>
      <c r="G1142" s="4">
        <v>0.12579890419981679</v>
      </c>
      <c r="I1142" s="4">
        <v>9.2799999999999994E-2</v>
      </c>
      <c r="J1142" s="4">
        <v>4.4000000000000003E-3</v>
      </c>
      <c r="L1142" s="23">
        <f t="shared" si="2334"/>
        <v>7.368190917293882E-2</v>
      </c>
      <c r="M1142" s="23">
        <f t="shared" si="2335"/>
        <v>6.2036625599144912E-2</v>
      </c>
      <c r="N1142" s="23">
        <f t="shared" si="2336"/>
        <v>8.9972470744677319E-2</v>
      </c>
      <c r="O1142" s="23">
        <f t="shared" si="2337"/>
        <v>0.12139890419981679</v>
      </c>
      <c r="P1142" s="40">
        <f t="shared" si="2338"/>
        <v>0.88597378901541712</v>
      </c>
      <c r="Q1142" s="40">
        <f t="shared" si="2339"/>
        <v>0.85793261486257633</v>
      </c>
      <c r="R1142" s="40">
        <f t="shared" si="2344"/>
        <v>1.2990196393939042</v>
      </c>
      <c r="S1142" s="40">
        <f t="shared" si="2345"/>
        <v>1.3075648823405162</v>
      </c>
      <c r="T1142" s="29">
        <f t="shared" si="2340"/>
        <v>3.0043741605292884E-4</v>
      </c>
      <c r="U1142" s="43"/>
      <c r="V1142" s="23">
        <f>'Conservative Formula 2025'!M1142-J1142</f>
        <v>7.9884620630211858E-2</v>
      </c>
      <c r="W1142" s="23">
        <f>'Conservative Formula 2025'!N1142-J1142</f>
        <v>8.556769039554353E-2</v>
      </c>
      <c r="X1142" s="40">
        <f t="shared" si="2341"/>
        <v>0.79752481248689788</v>
      </c>
      <c r="Y1142" s="40">
        <f t="shared" si="2342"/>
        <v>1.2387817180708713</v>
      </c>
      <c r="Z1142" s="29">
        <f t="shared" si="2343"/>
        <v>3.8430541289535061E-2</v>
      </c>
    </row>
    <row r="1143" spans="1:26" x14ac:dyDescent="0.2">
      <c r="A1143" s="24">
        <v>45290</v>
      </c>
      <c r="B1143" s="4">
        <v>8.852984704929065E-2</v>
      </c>
      <c r="C1143" s="4">
        <v>0.124562673533562</v>
      </c>
      <c r="D1143" s="4">
        <v>0.16675046615471609</v>
      </c>
      <c r="E1143" s="4">
        <v>2.2071874360985941E-2</v>
      </c>
      <c r="F1143" s="4">
        <v>5.1423222406295557E-2</v>
      </c>
      <c r="G1143" s="4">
        <v>7.0909407302340452E-2</v>
      </c>
      <c r="I1143" s="4">
        <v>5.2799999999999993E-2</v>
      </c>
      <c r="J1143" s="4">
        <v>4.3E-3</v>
      </c>
      <c r="L1143" s="23">
        <f t="shared" si="2334"/>
        <v>8.4229847049290651E-2</v>
      </c>
      <c r="M1143" s="23">
        <f t="shared" si="2335"/>
        <v>1.7771874360985943E-2</v>
      </c>
      <c r="N1143" s="23">
        <f t="shared" si="2336"/>
        <v>0.16245046615471609</v>
      </c>
      <c r="O1143" s="23">
        <f t="shared" si="2337"/>
        <v>6.6609407302340454E-2</v>
      </c>
      <c r="P1143" s="40">
        <f>MIN(1,MAX(0.25,SLOPE(L1108:L1143,$I1108:$I1143)))</f>
        <v>0.89448867907225682</v>
      </c>
      <c r="Q1143" s="40">
        <f>MAX(0.25,SLOPE(M1108:M1143,$I1108:$I1143))</f>
        <v>0.84565053238500831</v>
      </c>
      <c r="R1143" s="40">
        <f>SLOPE(N1108:N1143,$I1108:$I1143)</f>
        <v>1.3294531845789046</v>
      </c>
      <c r="S1143" s="40">
        <f>SLOPE(O1108:O1143,$I1108:$I1143)</f>
        <v>1.3031842467554131</v>
      </c>
      <c r="T1143" s="29">
        <f t="shared" si="2340"/>
        <v>-3.0106323604779078E-2</v>
      </c>
      <c r="U1143" s="43"/>
      <c r="V1143" s="23">
        <f>'Conservative Formula 2025'!M1143-J1143</f>
        <v>4.8392161749208039E-2</v>
      </c>
      <c r="W1143" s="23">
        <f>'Conservative Formula 2025'!N1143-J1143</f>
        <v>0.13179867456541761</v>
      </c>
      <c r="X1143" s="40">
        <f>SLOPE(V1108:V1143,$I1108:$I1143)</f>
        <v>0.80643787175202697</v>
      </c>
      <c r="Y1143" s="40">
        <f>SLOPE(W1108:W1143,$I1108:$I1143)</f>
        <v>1.2641167170509999</v>
      </c>
      <c r="Z1143" s="29">
        <f>V1143/$X1142-W1143/$Y1142</f>
        <v>-4.5715845242082762E-2</v>
      </c>
    </row>
    <row r="1144" spans="1:26" x14ac:dyDescent="0.2">
      <c r="A1144" s="24">
        <v>45321</v>
      </c>
      <c r="B1144" s="4">
        <v>-1.878398603470835E-2</v>
      </c>
      <c r="C1144" s="4">
        <v>-3.4815773935564891E-2</v>
      </c>
      <c r="D1144" s="4">
        <v>-6.7342121503925781E-2</v>
      </c>
      <c r="E1144" s="4">
        <v>2.7837074405722761E-2</v>
      </c>
      <c r="F1144" s="4">
        <v>-1.3919551776997159E-3</v>
      </c>
      <c r="G1144" s="4">
        <v>2.4400133562774869E-2</v>
      </c>
      <c r="I1144" s="4">
        <v>6.9999999999999993E-3</v>
      </c>
      <c r="J1144" s="4">
        <v>4.6999999999999993E-3</v>
      </c>
      <c r="L1144" s="23">
        <f t="shared" ref="L1144:L1155" si="2346">B1144-$J1144</f>
        <v>-2.3483986034708349E-2</v>
      </c>
      <c r="M1144" s="23">
        <f t="shared" ref="M1144:M1155" si="2347">E1144-$J1144</f>
        <v>2.3137074405722761E-2</v>
      </c>
      <c r="N1144" s="23">
        <f t="shared" ref="N1144:N1155" si="2348">D1144-$J1144</f>
        <v>-7.2042121503925777E-2</v>
      </c>
      <c r="O1144" s="23">
        <f t="shared" ref="O1144:O1155" si="2349">G1144-$J1144</f>
        <v>1.970013356277487E-2</v>
      </c>
      <c r="P1144" s="40">
        <f>MIN(1,MAX(0.25,SLOPE(L1109:L1144,$I1109:$I1144)))</f>
        <v>0.89481097882815552</v>
      </c>
      <c r="Q1144" s="40">
        <f>MAX(0.25,SLOPE(M1109:M1144,$I1109:$I1144))</f>
        <v>0.84420165147736603</v>
      </c>
      <c r="R1144" s="40">
        <f>SLOPE(N1109:N1144,$I1109:$I1144)</f>
        <v>1.3409338396179225</v>
      </c>
      <c r="S1144" s="40">
        <f>SLOPE(O1109:O1144,$I1109:$I1144)</f>
        <v>1.3046151187656401</v>
      </c>
      <c r="T1144" s="29">
        <f t="shared" ref="T1144:T1155" si="2350">(L1144/$P1143+M1144/$Q1143)/2-(N1144/$R1143+O1144/$S1143)/2</f>
        <v>2.0089183383143958E-2</v>
      </c>
      <c r="U1144" s="43"/>
      <c r="V1144" s="23">
        <f>'Conservative Formula 2025'!M1144-J1144</f>
        <v>1.285282591000686E-2</v>
      </c>
      <c r="W1144" s="23">
        <f>'Conservative Formula 2025'!N1144-J1144</f>
        <v>-6.9209903468532827E-2</v>
      </c>
      <c r="X1144" s="40">
        <f>SLOPE(V1109:V1144,$I1109:$I1144)</f>
        <v>0.80529804101455194</v>
      </c>
      <c r="Y1144" s="40">
        <f>SLOPE(W1109:W1144,$I1109:$I1144)</f>
        <v>1.2657940723639141</v>
      </c>
      <c r="Z1144" s="29">
        <f t="shared" ref="Z1144:Z1155" si="2351">V1144/$X1143-W1144/$Y1143</f>
        <v>7.0687390609486631E-2</v>
      </c>
    </row>
    <row r="1145" spans="1:26" x14ac:dyDescent="0.2">
      <c r="A1145" s="24">
        <v>45351</v>
      </c>
      <c r="B1145" s="4">
        <v>3.2276413969361699E-2</v>
      </c>
      <c r="C1145" s="4">
        <v>5.0748174293709807E-2</v>
      </c>
      <c r="D1145" s="4">
        <v>7.8226366281021212E-2</v>
      </c>
      <c r="E1145" s="4">
        <v>2.9079856109341221E-2</v>
      </c>
      <c r="F1145" s="4">
        <v>3.438028439097715E-2</v>
      </c>
      <c r="G1145" s="4">
        <v>0.11194916166368429</v>
      </c>
      <c r="I1145" s="4">
        <v>5.0700000000000002E-2</v>
      </c>
      <c r="J1145" s="4">
        <v>4.1999999999999997E-3</v>
      </c>
      <c r="L1145" s="23">
        <f t="shared" si="2346"/>
        <v>2.80764139693617E-2</v>
      </c>
      <c r="M1145" s="23">
        <f t="shared" si="2347"/>
        <v>2.4879856109341222E-2</v>
      </c>
      <c r="N1145" s="23">
        <f t="shared" si="2348"/>
        <v>7.4026366281021216E-2</v>
      </c>
      <c r="O1145" s="23">
        <f t="shared" si="2349"/>
        <v>0.1077491616636843</v>
      </c>
      <c r="P1145" s="40">
        <f t="shared" ref="P1145:P1155" si="2352">MIN(1,MAX(0.25,SLOPE(L1110:L1145,$I1110:$I1145)))</f>
        <v>0.8776872414450011</v>
      </c>
      <c r="Q1145" s="40">
        <f t="shared" ref="Q1145:Q1155" si="2353">MAX(0.25,SLOPE(M1110:M1145,$I1110:$I1145))</f>
        <v>0.84142496080700302</v>
      </c>
      <c r="R1145" s="40">
        <f t="shared" ref="R1145:R1155" si="2354">SLOPE(N1110:N1145,$I1110:$I1145)</f>
        <v>1.3390408873320803</v>
      </c>
      <c r="S1145" s="40">
        <f t="shared" ref="S1145:S1155" si="2355">SLOPE(O1110:O1145,$I1110:$I1145)</f>
        <v>1.3166724720070095</v>
      </c>
      <c r="T1145" s="29">
        <f t="shared" si="2350"/>
        <v>-3.8473733897330581E-2</v>
      </c>
      <c r="U1145" s="43"/>
      <c r="V1145" s="23">
        <f>'Conservative Formula 2025'!M1145-J1145</f>
        <v>4.8148536686413265E-2</v>
      </c>
      <c r="W1145" s="23">
        <f>'Conservative Formula 2025'!N1145-J1145</f>
        <v>2.6141199651282802E-2</v>
      </c>
      <c r="X1145" s="40">
        <f t="shared" ref="X1145:X1155" si="2356">SLOPE(V1110:V1145,$I1110:$I1145)</f>
        <v>0.80199205578042732</v>
      </c>
      <c r="Y1145" s="40">
        <f t="shared" ref="Y1145:Y1155" si="2357">SLOPE(W1110:W1145,$I1110:$I1145)</f>
        <v>1.2522163811880835</v>
      </c>
      <c r="Z1145" s="29">
        <f t="shared" si="2351"/>
        <v>3.9137694264611098E-2</v>
      </c>
    </row>
    <row r="1146" spans="1:26" x14ac:dyDescent="0.2">
      <c r="A1146" s="24">
        <v>45381</v>
      </c>
      <c r="B1146" s="4">
        <v>4.0381024295101091E-2</v>
      </c>
      <c r="C1146" s="4">
        <v>4.6882567205335492E-2</v>
      </c>
      <c r="D1146" s="4">
        <v>1.5779662875140179E-2</v>
      </c>
      <c r="E1146" s="4">
        <v>3.041393567272898E-2</v>
      </c>
      <c r="F1146" s="4">
        <v>2.863108859549995E-2</v>
      </c>
      <c r="G1146" s="4">
        <v>3.578341515782512E-2</v>
      </c>
      <c r="I1146" s="4">
        <v>2.8300000000000002E-2</v>
      </c>
      <c r="J1146" s="4">
        <v>4.3E-3</v>
      </c>
      <c r="L1146" s="23">
        <f t="shared" si="2346"/>
        <v>3.6081024295101093E-2</v>
      </c>
      <c r="M1146" s="23">
        <f t="shared" si="2347"/>
        <v>2.6113935672728981E-2</v>
      </c>
      <c r="N1146" s="23">
        <f t="shared" si="2348"/>
        <v>1.1479662875140179E-2</v>
      </c>
      <c r="O1146" s="23">
        <f t="shared" si="2349"/>
        <v>3.1483415157825122E-2</v>
      </c>
      <c r="P1146" s="40">
        <f t="shared" si="2352"/>
        <v>0.87590642184196976</v>
      </c>
      <c r="Q1146" s="40">
        <f t="shared" si="2353"/>
        <v>0.83831436335961262</v>
      </c>
      <c r="R1146" s="40">
        <f t="shared" si="2354"/>
        <v>1.3411910060224224</v>
      </c>
      <c r="S1146" s="40">
        <f t="shared" si="2355"/>
        <v>1.3251476028564948</v>
      </c>
      <c r="T1146" s="29">
        <f t="shared" si="2350"/>
        <v>1.983008869566795E-2</v>
      </c>
      <c r="U1146" s="43"/>
      <c r="V1146" s="23">
        <f>'Conservative Formula 2025'!M1146-J1146</f>
        <v>4.6305916230351234E-2</v>
      </c>
      <c r="W1146" s="23">
        <f>'Conservative Formula 2025'!N1146-J1146</f>
        <v>2.8515692737448431E-2</v>
      </c>
      <c r="X1146" s="40">
        <f t="shared" si="2356"/>
        <v>0.79552214266776544</v>
      </c>
      <c r="Y1146" s="40">
        <f t="shared" si="2357"/>
        <v>1.2603015099453032</v>
      </c>
      <c r="Z1146" s="29">
        <f t="shared" si="2351"/>
        <v>3.4966445362406326E-2</v>
      </c>
    </row>
    <row r="1147" spans="1:26" x14ac:dyDescent="0.2">
      <c r="A1147" s="24">
        <v>45412</v>
      </c>
      <c r="B1147" s="4">
        <v>-5.1894074444523777E-2</v>
      </c>
      <c r="C1147" s="4">
        <v>-6.7996342875571353E-2</v>
      </c>
      <c r="D1147" s="4">
        <v>-9.3384548015792407E-2</v>
      </c>
      <c r="E1147" s="4">
        <v>-4.4579571041349138E-2</v>
      </c>
      <c r="F1147" s="4">
        <v>-2.0025243140928139E-2</v>
      </c>
      <c r="G1147" s="4">
        <v>-5.9283769551504321E-2</v>
      </c>
      <c r="I1147" s="4">
        <v>-4.6699999999999998E-2</v>
      </c>
      <c r="J1147" s="4">
        <v>4.6999999999999993E-3</v>
      </c>
      <c r="L1147" s="23">
        <f t="shared" si="2346"/>
        <v>-5.6594074444523773E-2</v>
      </c>
      <c r="M1147" s="23">
        <f t="shared" si="2347"/>
        <v>-4.9279571041349141E-2</v>
      </c>
      <c r="N1147" s="23">
        <f t="shared" si="2348"/>
        <v>-9.8084548015792403E-2</v>
      </c>
      <c r="O1147" s="23">
        <f t="shared" si="2349"/>
        <v>-6.3983769551504324E-2</v>
      </c>
      <c r="P1147" s="40">
        <f t="shared" si="2352"/>
        <v>0.88537435926782904</v>
      </c>
      <c r="Q1147" s="40">
        <f t="shared" si="2353"/>
        <v>0.83508049777819893</v>
      </c>
      <c r="R1147" s="40">
        <f t="shared" si="2354"/>
        <v>1.3723176479018662</v>
      </c>
      <c r="S1147" s="40">
        <f t="shared" si="2355"/>
        <v>1.3388775703237901</v>
      </c>
      <c r="T1147" s="29">
        <f t="shared" si="2350"/>
        <v>-9.8972350503370721E-4</v>
      </c>
      <c r="U1147" s="43"/>
      <c r="V1147" s="23">
        <f>'Conservative Formula 2025'!M1147-J1147</f>
        <v>-5.6253371505168473E-2</v>
      </c>
      <c r="W1147" s="23">
        <f>'Conservative Formula 2025'!N1147-J1147</f>
        <v>-6.0474373159537589E-2</v>
      </c>
      <c r="X1147" s="40">
        <f t="shared" si="2356"/>
        <v>0.79935603581913184</v>
      </c>
      <c r="Y1147" s="40">
        <f t="shared" si="2357"/>
        <v>1.2608327201047025</v>
      </c>
      <c r="Z1147" s="29">
        <f t="shared" si="2351"/>
        <v>-2.2728463097385306E-2</v>
      </c>
    </row>
    <row r="1148" spans="1:26" x14ac:dyDescent="0.2">
      <c r="A1148" s="24">
        <v>45442</v>
      </c>
      <c r="B1148" s="4">
        <v>3.7654694353358893E-2</v>
      </c>
      <c r="C1148" s="4">
        <v>4.0675528462923327E-2</v>
      </c>
      <c r="D1148" s="4">
        <v>4.7467521916508472E-2</v>
      </c>
      <c r="E1148" s="4">
        <v>3.387151508927104E-2</v>
      </c>
      <c r="F1148" s="4">
        <v>5.3875035862144857E-2</v>
      </c>
      <c r="G1148" s="4">
        <v>6.0491639122591152E-2</v>
      </c>
      <c r="I1148" s="4">
        <v>4.3400000000000001E-2</v>
      </c>
      <c r="J1148" s="4">
        <v>4.4000000000000003E-3</v>
      </c>
      <c r="L1148" s="23">
        <f t="shared" si="2346"/>
        <v>3.3254694353358892E-2</v>
      </c>
      <c r="M1148" s="23">
        <f t="shared" si="2347"/>
        <v>2.9471515089271039E-2</v>
      </c>
      <c r="N1148" s="23">
        <f t="shared" si="2348"/>
        <v>4.3067521916508471E-2</v>
      </c>
      <c r="O1148" s="23">
        <f t="shared" si="2349"/>
        <v>5.6091639122591151E-2</v>
      </c>
      <c r="P1148" s="40">
        <f t="shared" si="2352"/>
        <v>0.8851162814746335</v>
      </c>
      <c r="Q1148" s="40">
        <f t="shared" si="2353"/>
        <v>0.83265142448744289</v>
      </c>
      <c r="R1148" s="40">
        <f t="shared" si="2354"/>
        <v>1.3722045123307205</v>
      </c>
      <c r="S1148" s="40">
        <f t="shared" si="2355"/>
        <v>1.3370282896516401</v>
      </c>
      <c r="T1148" s="29">
        <f t="shared" si="2350"/>
        <v>-2.1285879589334755E-4</v>
      </c>
      <c r="U1148" s="43"/>
      <c r="V1148" s="23">
        <f>'Conservative Formula 2025'!M1148-J1148</f>
        <v>3.2288568545306116E-2</v>
      </c>
      <c r="W1148" s="23">
        <f>'Conservative Formula 2025'!N1148-J1148</f>
        <v>1.420197847489316E-2</v>
      </c>
      <c r="X1148" s="40">
        <f t="shared" si="2356"/>
        <v>0.7989246642964567</v>
      </c>
      <c r="Y1148" s="40">
        <f t="shared" si="2357"/>
        <v>1.2504987396365157</v>
      </c>
      <c r="Z1148" s="29">
        <f t="shared" si="2351"/>
        <v>2.9129258163262575E-2</v>
      </c>
    </row>
    <row r="1149" spans="1:26" x14ac:dyDescent="0.2">
      <c r="A1149" s="24">
        <v>45473</v>
      </c>
      <c r="B1149" s="4">
        <v>-8.7678396470625072E-3</v>
      </c>
      <c r="C1149" s="4">
        <v>-1.755849474048958E-2</v>
      </c>
      <c r="D1149" s="4">
        <v>-1.7526906325393291E-2</v>
      </c>
      <c r="E1149" s="4">
        <v>1.483422130470426E-2</v>
      </c>
      <c r="F1149" s="4">
        <v>2.7843113586208501E-2</v>
      </c>
      <c r="G1149" s="4">
        <v>7.2317196484438614E-2</v>
      </c>
      <c r="I1149" s="4">
        <v>2.7699999999999999E-2</v>
      </c>
      <c r="J1149" s="4">
        <v>4.0999999999999995E-3</v>
      </c>
      <c r="L1149" s="23">
        <f t="shared" si="2346"/>
        <v>-1.2867839647062507E-2</v>
      </c>
      <c r="M1149" s="23">
        <f t="shared" si="2347"/>
        <v>1.073422130470426E-2</v>
      </c>
      <c r="N1149" s="23">
        <f t="shared" si="2348"/>
        <v>-2.162690632539329E-2</v>
      </c>
      <c r="O1149" s="23">
        <f t="shared" si="2349"/>
        <v>6.8217196484438608E-2</v>
      </c>
      <c r="P1149" s="40">
        <f t="shared" si="2352"/>
        <v>0.88371058847817174</v>
      </c>
      <c r="Q1149" s="40">
        <f t="shared" si="2353"/>
        <v>0.82824768520806036</v>
      </c>
      <c r="R1149" s="40">
        <f t="shared" si="2354"/>
        <v>1.3542678394733099</v>
      </c>
      <c r="S1149" s="40">
        <f t="shared" si="2355"/>
        <v>1.3427744462161761</v>
      </c>
      <c r="T1149" s="29">
        <f t="shared" si="2350"/>
        <v>-1.8453605361108273E-2</v>
      </c>
      <c r="U1149" s="43"/>
      <c r="V1149" s="23">
        <f>'Conservative Formula 2025'!M1149-J1149</f>
        <v>-1.2296823801047043E-2</v>
      </c>
      <c r="W1149" s="23">
        <f>'Conservative Formula 2025'!N1149-J1149</f>
        <v>-2.002946517051991E-2</v>
      </c>
      <c r="X1149" s="40">
        <f t="shared" si="2356"/>
        <v>0.79959061464989101</v>
      </c>
      <c r="Y1149" s="40">
        <f t="shared" si="2357"/>
        <v>1.2399390508654415</v>
      </c>
      <c r="Z1149" s="29">
        <f t="shared" si="2351"/>
        <v>6.2546258151895129E-4</v>
      </c>
    </row>
    <row r="1150" spans="1:26" x14ac:dyDescent="0.2">
      <c r="A1150" s="24">
        <v>45503</v>
      </c>
      <c r="B1150" s="4">
        <v>8.7659925296350139E-2</v>
      </c>
      <c r="C1150" s="4">
        <v>7.3054839236348992E-2</v>
      </c>
      <c r="D1150" s="4">
        <v>6.4290426522039007E-2</v>
      </c>
      <c r="E1150" s="4">
        <v>2.711258562885235E-2</v>
      </c>
      <c r="F1150" s="4">
        <v>2.7048748433723131E-2</v>
      </c>
      <c r="G1150" s="4">
        <v>-2.1067902952649299E-2</v>
      </c>
      <c r="I1150" s="4">
        <v>1.24E-2</v>
      </c>
      <c r="J1150" s="4">
        <v>4.5000000000000005E-3</v>
      </c>
      <c r="L1150" s="23">
        <f t="shared" si="2346"/>
        <v>8.3159925296350135E-2</v>
      </c>
      <c r="M1150" s="23">
        <f t="shared" si="2347"/>
        <v>2.261258562885235E-2</v>
      </c>
      <c r="N1150" s="23">
        <f t="shared" si="2348"/>
        <v>5.9790426522039003E-2</v>
      </c>
      <c r="O1150" s="23">
        <f t="shared" si="2349"/>
        <v>-2.55679029526493E-2</v>
      </c>
      <c r="P1150" s="40">
        <f t="shared" si="2352"/>
        <v>0.88826112115058109</v>
      </c>
      <c r="Q1150" s="40">
        <f t="shared" si="2353"/>
        <v>0.82718190768395672</v>
      </c>
      <c r="R1150" s="40">
        <f t="shared" si="2354"/>
        <v>1.363026727474385</v>
      </c>
      <c r="S1150" s="40">
        <f t="shared" si="2355"/>
        <v>1.3419913447931917</v>
      </c>
      <c r="T1150" s="29">
        <f t="shared" si="2350"/>
        <v>4.8148154772561243E-2</v>
      </c>
      <c r="U1150" s="43"/>
      <c r="V1150" s="23">
        <f>'Conservative Formula 2025'!M1150-J1150</f>
        <v>6.4322511317059364E-2</v>
      </c>
      <c r="W1150" s="23">
        <f>'Conservative Formula 2025'!N1150-J1150</f>
        <v>3.0732984026403388E-2</v>
      </c>
      <c r="X1150" s="40">
        <f t="shared" si="2356"/>
        <v>0.80280524628263084</v>
      </c>
      <c r="Y1150" s="40">
        <f t="shared" si="2357"/>
        <v>1.2423213528496597</v>
      </c>
      <c r="Z1150" s="29">
        <f t="shared" si="2351"/>
        <v>5.5658422220087794E-2</v>
      </c>
    </row>
    <row r="1151" spans="1:26" x14ac:dyDescent="0.2">
      <c r="A1151" s="24">
        <v>45534</v>
      </c>
      <c r="B1151" s="4">
        <v>9.7541952488253807E-3</v>
      </c>
      <c r="C1151" s="4">
        <v>-2.057849451550537E-2</v>
      </c>
      <c r="D1151" s="4">
        <v>-1.2289525883205161E-2</v>
      </c>
      <c r="E1151" s="4">
        <v>4.9137217075947537E-2</v>
      </c>
      <c r="F1151" s="4">
        <v>1.9360732644092649E-2</v>
      </c>
      <c r="G1151" s="4">
        <v>5.8989996253354642E-3</v>
      </c>
      <c r="I1151" s="4">
        <v>1.61E-2</v>
      </c>
      <c r="J1151" s="4">
        <v>4.7999999999999996E-3</v>
      </c>
      <c r="L1151" s="23">
        <f t="shared" si="2346"/>
        <v>4.9541952488253811E-3</v>
      </c>
      <c r="M1151" s="23">
        <f t="shared" si="2347"/>
        <v>4.4337217075947538E-2</v>
      </c>
      <c r="N1151" s="23">
        <f t="shared" si="2348"/>
        <v>-1.708952588320516E-2</v>
      </c>
      <c r="O1151" s="23">
        <f t="shared" si="2349"/>
        <v>1.0989996253354646E-3</v>
      </c>
      <c r="P1151" s="40">
        <f t="shared" si="2352"/>
        <v>0.88869894669743843</v>
      </c>
      <c r="Q1151" s="40">
        <f t="shared" si="2353"/>
        <v>0.82795632942497699</v>
      </c>
      <c r="R1151" s="40">
        <f t="shared" si="2354"/>
        <v>1.3629814926366479</v>
      </c>
      <c r="S1151" s="40">
        <f t="shared" si="2355"/>
        <v>1.3422941694666246</v>
      </c>
      <c r="T1151" s="29">
        <f t="shared" si="2350"/>
        <v>3.5448361748405578E-2</v>
      </c>
      <c r="U1151" s="43"/>
      <c r="V1151" s="23">
        <f>'Conservative Formula 2025'!M1151-J1151</f>
        <v>2.0984499467678861E-2</v>
      </c>
      <c r="W1151" s="23">
        <f>'Conservative Formula 2025'!N1151-J1151</f>
        <v>-1.7528293571543091E-2</v>
      </c>
      <c r="X1151" s="40">
        <f t="shared" si="2356"/>
        <v>0.80238089680214753</v>
      </c>
      <c r="Y1151" s="40">
        <f t="shared" si="2357"/>
        <v>1.2373780462748629</v>
      </c>
      <c r="Z1151" s="29">
        <f t="shared" si="2351"/>
        <v>4.024827370648567E-2</v>
      </c>
    </row>
    <row r="1152" spans="1:26" x14ac:dyDescent="0.2">
      <c r="A1152" s="24">
        <v>45565</v>
      </c>
      <c r="B1152" s="4">
        <v>1.278377412138911E-2</v>
      </c>
      <c r="C1152" s="4">
        <v>9.1054775002291817E-3</v>
      </c>
      <c r="D1152" s="4">
        <v>2.8907348804008901E-2</v>
      </c>
      <c r="E1152" s="4">
        <v>5.2020069683981632E-3</v>
      </c>
      <c r="F1152" s="4">
        <v>2.0353287356815322E-2</v>
      </c>
      <c r="G1152" s="4">
        <v>3.6614631023629822E-2</v>
      </c>
      <c r="I1152" s="4">
        <v>1.7399999999999999E-2</v>
      </c>
      <c r="J1152" s="4">
        <v>4.0000000000000001E-3</v>
      </c>
      <c r="L1152" s="23">
        <f t="shared" si="2346"/>
        <v>8.78377412138911E-3</v>
      </c>
      <c r="M1152" s="23">
        <f t="shared" si="2347"/>
        <v>1.2020069683981631E-3</v>
      </c>
      <c r="N1152" s="23">
        <f t="shared" si="2348"/>
        <v>2.49073488040089E-2</v>
      </c>
      <c r="O1152" s="23">
        <f t="shared" si="2349"/>
        <v>3.2614631023629825E-2</v>
      </c>
      <c r="P1152" s="40">
        <f t="shared" si="2352"/>
        <v>0.8938685835765624</v>
      </c>
      <c r="Q1152" s="40">
        <f t="shared" si="2353"/>
        <v>0.81442962123629081</v>
      </c>
      <c r="R1152" s="40">
        <f t="shared" si="2354"/>
        <v>1.396344966842519</v>
      </c>
      <c r="S1152" s="40">
        <f t="shared" si="2355"/>
        <v>1.3629326670888255</v>
      </c>
      <c r="T1152" s="29">
        <f t="shared" si="2350"/>
        <v>-1.5618104498127068E-2</v>
      </c>
      <c r="U1152" s="43"/>
      <c r="V1152" s="23">
        <f>'Conservative Formula 2025'!M1152-J1152</f>
        <v>1.8495140810639531E-2</v>
      </c>
      <c r="W1152" s="23">
        <f>'Conservative Formula 2025'!N1152-J1152</f>
        <v>1.3798936697822228E-2</v>
      </c>
      <c r="X1152" s="40">
        <f t="shared" si="2356"/>
        <v>0.79422094477287208</v>
      </c>
      <c r="Y1152" s="40">
        <f t="shared" si="2357"/>
        <v>1.2586683659310709</v>
      </c>
      <c r="Z1152" s="29">
        <f t="shared" si="2351"/>
        <v>1.1898570549834899E-2</v>
      </c>
    </row>
    <row r="1153" spans="1:29" x14ac:dyDescent="0.2">
      <c r="A1153" s="24">
        <v>45595</v>
      </c>
      <c r="B1153" s="4">
        <v>-1.3991792088426739E-2</v>
      </c>
      <c r="C1153" s="4">
        <v>-1.4163678704479019E-2</v>
      </c>
      <c r="D1153" s="4">
        <v>2.8944378596016322E-3</v>
      </c>
      <c r="E1153" s="4">
        <v>-9.0777891313279097E-3</v>
      </c>
      <c r="F1153" s="4">
        <v>-2.1479306612033251E-2</v>
      </c>
      <c r="G1153" s="4">
        <v>1.2865613966361419E-2</v>
      </c>
      <c r="I1153" s="4">
        <v>-9.7000000000000003E-3</v>
      </c>
      <c r="J1153" s="4">
        <v>3.9000000000000003E-3</v>
      </c>
      <c r="L1153" s="23">
        <f t="shared" si="2346"/>
        <v>-1.7891792088426738E-2</v>
      </c>
      <c r="M1153" s="23">
        <f t="shared" si="2347"/>
        <v>-1.297778913132791E-2</v>
      </c>
      <c r="N1153" s="23">
        <f t="shared" si="2348"/>
        <v>-1.0055621403983681E-3</v>
      </c>
      <c r="O1153" s="23">
        <f t="shared" si="2349"/>
        <v>8.9656139663614187E-3</v>
      </c>
      <c r="P1153" s="40">
        <f t="shared" si="2352"/>
        <v>0.90346867694129185</v>
      </c>
      <c r="Q1153" s="40">
        <f t="shared" si="2353"/>
        <v>0.80731951087894871</v>
      </c>
      <c r="R1153" s="40">
        <f t="shared" si="2354"/>
        <v>1.4180425010678408</v>
      </c>
      <c r="S1153" s="40">
        <f t="shared" si="2355"/>
        <v>1.3540314657857198</v>
      </c>
      <c r="T1153" s="29">
        <f t="shared" si="2350"/>
        <v>-2.0904495840568863E-2</v>
      </c>
      <c r="U1153" s="43"/>
      <c r="V1153" s="23">
        <f>'Conservative Formula 2025'!M1153-J1153</f>
        <v>5.6240478758099108E-3</v>
      </c>
      <c r="W1153" s="23">
        <f>'Conservative Formula 2025'!N1153-J1153</f>
        <v>2.9028965624595666E-3</v>
      </c>
      <c r="X1153" s="40">
        <f t="shared" si="2356"/>
        <v>0.79242259171171703</v>
      </c>
      <c r="Y1153" s="40">
        <f t="shared" si="2357"/>
        <v>1.2687101027902943</v>
      </c>
      <c r="Z1153" s="29">
        <f t="shared" si="2351"/>
        <v>4.7748896434041356E-3</v>
      </c>
    </row>
    <row r="1154" spans="1:29" x14ac:dyDescent="0.2">
      <c r="A1154" s="24">
        <v>45626</v>
      </c>
      <c r="B1154" s="4">
        <v>8.3532164673559797E-2</v>
      </c>
      <c r="C1154" s="4">
        <v>8.8093031826727564E-2</v>
      </c>
      <c r="D1154" s="4">
        <v>0.1538882309037316</v>
      </c>
      <c r="E1154" s="4">
        <v>5.3211536342207558E-2</v>
      </c>
      <c r="F1154" s="4">
        <v>5.0593338065817978E-2</v>
      </c>
      <c r="G1154" s="4">
        <v>8.7523313779410375E-2</v>
      </c>
      <c r="I1154" s="4">
        <v>6.5000000000000002E-2</v>
      </c>
      <c r="J1154" s="4">
        <v>4.0000000000000001E-3</v>
      </c>
      <c r="L1154" s="23">
        <f t="shared" si="2346"/>
        <v>7.9532164673559794E-2</v>
      </c>
      <c r="M1154" s="23">
        <f t="shared" si="2347"/>
        <v>4.9211536342207554E-2</v>
      </c>
      <c r="N1154" s="23">
        <f t="shared" si="2348"/>
        <v>0.1498882309037316</v>
      </c>
      <c r="O1154" s="23">
        <f t="shared" si="2349"/>
        <v>8.3523313779410371E-2</v>
      </c>
      <c r="P1154" s="40">
        <f t="shared" si="2352"/>
        <v>0.91559210732052554</v>
      </c>
      <c r="Q1154" s="40">
        <f t="shared" si="2353"/>
        <v>0.8089859168692537</v>
      </c>
      <c r="R1154" s="40">
        <f t="shared" si="2354"/>
        <v>1.4517059813691922</v>
      </c>
      <c r="S1154" s="40">
        <f t="shared" si="2355"/>
        <v>1.3569634192712445</v>
      </c>
      <c r="T1154" s="29">
        <f t="shared" si="2350"/>
        <v>-9.1996074991154836E-3</v>
      </c>
      <c r="U1154" s="43"/>
      <c r="V1154" s="23">
        <f>'Conservative Formula 2025'!M1154-J1154</f>
        <v>7.6270778465768116E-2</v>
      </c>
      <c r="W1154" s="23">
        <f>'Conservative Formula 2025'!N1154-J1154</f>
        <v>0.13113798645276908</v>
      </c>
      <c r="X1154" s="40">
        <f t="shared" si="2356"/>
        <v>0.80435513860880359</v>
      </c>
      <c r="Y1154" s="40">
        <f t="shared" si="2357"/>
        <v>1.2907043089656749</v>
      </c>
      <c r="Z1154" s="29">
        <f t="shared" si="2351"/>
        <v>-7.113108430575138E-3</v>
      </c>
    </row>
    <row r="1155" spans="1:29" x14ac:dyDescent="0.2">
      <c r="A1155" s="24">
        <v>45656</v>
      </c>
      <c r="B1155" s="4">
        <v>-7.1522512079763095E-2</v>
      </c>
      <c r="C1155" s="4">
        <v>-7.1812293032255517E-2</v>
      </c>
      <c r="D1155" s="4">
        <v>-8.0961829657554316E-2</v>
      </c>
      <c r="E1155" s="4">
        <v>-5.9405445591036693E-2</v>
      </c>
      <c r="F1155" s="4">
        <v>-2.198737834577261E-2</v>
      </c>
      <c r="G1155" s="4">
        <v>2.601656867521486E-3</v>
      </c>
      <c r="I1155" s="4">
        <v>-3.1699999999999999E-2</v>
      </c>
      <c r="J1155" s="4">
        <v>4.0000000000000001E-3</v>
      </c>
      <c r="L1155" s="23">
        <f t="shared" si="2346"/>
        <v>-7.5522512079763099E-2</v>
      </c>
      <c r="M1155" s="23">
        <f t="shared" si="2347"/>
        <v>-6.3405445591036697E-2</v>
      </c>
      <c r="N1155" s="23">
        <f t="shared" si="2348"/>
        <v>-8.4961829657554319E-2</v>
      </c>
      <c r="O1155" s="23">
        <f t="shared" si="2349"/>
        <v>-1.3983431324785141E-3</v>
      </c>
      <c r="P1155" s="40">
        <f t="shared" si="2352"/>
        <v>0.92482729255000007</v>
      </c>
      <c r="Q1155" s="40">
        <f t="shared" si="2353"/>
        <v>0.81502312527898479</v>
      </c>
      <c r="R1155" s="40">
        <f t="shared" si="2354"/>
        <v>1.4772221264596541</v>
      </c>
      <c r="S1155" s="40">
        <f t="shared" si="2355"/>
        <v>1.3542694099128538</v>
      </c>
      <c r="T1155" s="29">
        <f t="shared" si="2350"/>
        <v>-5.0652668584524885E-2</v>
      </c>
      <c r="U1155" s="43"/>
      <c r="V1155" s="23">
        <f>'Conservative Formula 2025'!M1155-J1155</f>
        <v>-7.4340459723256674E-2</v>
      </c>
      <c r="W1155" s="23">
        <f>'Conservative Formula 2025'!N1155-J1155</f>
        <v>-7.1370248497606883E-2</v>
      </c>
      <c r="X1155" s="40">
        <f t="shared" si="2356"/>
        <v>0.81631285216068006</v>
      </c>
      <c r="Y1155" s="40">
        <f t="shared" si="2357"/>
        <v>1.3039205512483667</v>
      </c>
      <c r="Z1155" s="29">
        <f t="shared" si="2351"/>
        <v>-3.7126850045109523E-2</v>
      </c>
    </row>
    <row r="1157" spans="1:29" x14ac:dyDescent="0.2">
      <c r="A1157" s="5"/>
      <c r="B1157" s="12"/>
      <c r="C1157" s="13"/>
      <c r="D1157" s="13"/>
      <c r="E1157" s="13"/>
      <c r="F1157" s="13"/>
      <c r="G1157" s="13"/>
      <c r="I1157"/>
      <c r="K1157" s="5" t="s">
        <v>42</v>
      </c>
      <c r="L1157" s="12" t="s">
        <v>25</v>
      </c>
      <c r="M1157" s="12" t="s">
        <v>26</v>
      </c>
      <c r="N1157" s="12" t="s">
        <v>27</v>
      </c>
      <c r="O1157" s="12" t="s">
        <v>28</v>
      </c>
      <c r="P1157" s="12"/>
      <c r="Q1157" s="12"/>
      <c r="R1157" s="12"/>
      <c r="S1157" s="12"/>
      <c r="T1157" s="35" t="s">
        <v>15</v>
      </c>
      <c r="U1157" s="36"/>
      <c r="V1157" s="12" t="s">
        <v>7</v>
      </c>
      <c r="W1157" s="12" t="s">
        <v>23</v>
      </c>
      <c r="X1157" s="12"/>
      <c r="Y1157" s="12"/>
      <c r="Z1157" s="35" t="s">
        <v>22</v>
      </c>
    </row>
    <row r="1158" spans="1:29" x14ac:dyDescent="0.2">
      <c r="A1158" s="7"/>
      <c r="B1158" s="2"/>
      <c r="C1158" s="2"/>
      <c r="D1158" s="2"/>
      <c r="E1158" s="2"/>
      <c r="F1158" s="2"/>
      <c r="G1158" s="2"/>
      <c r="K1158" s="7" t="s">
        <v>29</v>
      </c>
      <c r="L1158" s="2">
        <f>AVERAGE(L4:L1155)*12</f>
        <v>0.11940647841742535</v>
      </c>
      <c r="M1158" s="2">
        <f>AVERAGE(M4:M1155)*12</f>
        <v>7.2434253397918216E-2</v>
      </c>
      <c r="N1158" s="2">
        <f>AVERAGE(N4:N1155)*12</f>
        <v>0.10251064430292517</v>
      </c>
      <c r="O1158" s="2">
        <f>AVERAGE(O4:O1155)*12</f>
        <v>8.982485257346208E-2</v>
      </c>
      <c r="P1158" s="2"/>
      <c r="Q1158" s="2"/>
      <c r="R1158" s="2"/>
      <c r="S1158" s="2"/>
      <c r="T1158" s="45">
        <f>AVERAGE(T4:T1155)*12</f>
        <v>6.0886412712593492E-2</v>
      </c>
      <c r="V1158" s="2">
        <f>AVERAGE(V4:V1155)*12</f>
        <v>0.1205514323434447</v>
      </c>
      <c r="W1158" s="2">
        <f>AVERAGE(W4:W1155)*12</f>
        <v>5.0050006862640412E-2</v>
      </c>
      <c r="X1158" s="2"/>
      <c r="Y1158" s="2"/>
      <c r="Z1158" s="45">
        <f>AVERAGE(Z4:Z1155)*12</f>
        <v>0.12617080266641426</v>
      </c>
    </row>
    <row r="1159" spans="1:29" x14ac:dyDescent="0.2">
      <c r="A1159" s="26"/>
      <c r="B1159" s="2"/>
      <c r="C1159" s="2"/>
      <c r="D1159" s="2"/>
      <c r="E1159" s="2"/>
      <c r="F1159" s="2"/>
      <c r="G1159" s="2"/>
      <c r="K1159" s="26" t="s">
        <v>0</v>
      </c>
      <c r="L1159" s="2">
        <f>STDEV(L4:L1155)*SQRT(12)</f>
        <v>0.21138103612351553</v>
      </c>
      <c r="M1159" s="2">
        <f>STDEV(M4:M1155)*SQRT(12)</f>
        <v>0.14635629156278032</v>
      </c>
      <c r="N1159" s="2">
        <f>STDEV(N4:N1155)*SQRT(12)</f>
        <v>0.35040421286804169</v>
      </c>
      <c r="O1159" s="2">
        <f>STDEV(O4:O1155)*SQRT(12)</f>
        <v>0.28133877184847478</v>
      </c>
      <c r="P1159" s="2"/>
      <c r="Q1159" s="2"/>
      <c r="R1159" s="2"/>
      <c r="S1159" s="2"/>
      <c r="T1159" s="45">
        <f>STDEV(T4:T1155)*SQRT(12)</f>
        <v>0.10605819447708764</v>
      </c>
      <c r="V1159" s="2">
        <f>STDEV(V4:V1155)*SQRT(12)</f>
        <v>0.1651377387718565</v>
      </c>
      <c r="W1159" s="2">
        <f>STDEV(W4:W1155)*SQRT(12)</f>
        <v>0.35071970458008789</v>
      </c>
      <c r="X1159" s="2"/>
      <c r="Y1159" s="2"/>
      <c r="Z1159" s="45">
        <f>STDEV(Z4:Z1155)*SQRT(12)</f>
        <v>0.14750965458175383</v>
      </c>
    </row>
    <row r="1160" spans="1:29" x14ac:dyDescent="0.2">
      <c r="A1160" s="26"/>
      <c r="B1160" s="6"/>
      <c r="C1160" s="6"/>
      <c r="D1160" s="6"/>
      <c r="E1160" s="6"/>
      <c r="F1160" s="6"/>
      <c r="G1160" s="6"/>
      <c r="K1160" s="26" t="s">
        <v>2</v>
      </c>
      <c r="L1160" s="6">
        <f>L1158/L1159</f>
        <v>0.56488737403885647</v>
      </c>
      <c r="M1160" s="6">
        <f>M1158/M1159</f>
        <v>0.49491725039266354</v>
      </c>
      <c r="N1160" s="6">
        <f>N1158/N1159</f>
        <v>0.29254969129474917</v>
      </c>
      <c r="O1160" s="6">
        <f>O1158/O1159</f>
        <v>0.31927647932521908</v>
      </c>
      <c r="P1160" s="6"/>
      <c r="Q1160" s="6"/>
      <c r="R1160" s="6"/>
      <c r="S1160" s="6"/>
      <c r="T1160" s="30">
        <f>T1158/T1159</f>
        <v>0.57408494471162375</v>
      </c>
      <c r="V1160" s="6">
        <f t="shared" ref="V1160:W1160" si="2358">V1158/V1159</f>
        <v>0.73000534729369571</v>
      </c>
      <c r="W1160" s="6">
        <f t="shared" si="2358"/>
        <v>0.14270657225422972</v>
      </c>
      <c r="X1160" s="6"/>
      <c r="Y1160" s="6"/>
      <c r="Z1160" s="30">
        <f t="shared" ref="Z1160" si="2359">Z1158/Z1159</f>
        <v>0.85533928625998501</v>
      </c>
    </row>
    <row r="1161" spans="1:29" x14ac:dyDescent="0.2">
      <c r="A1161" s="26"/>
      <c r="B1161" s="2"/>
      <c r="C1161" s="2"/>
      <c r="D1161" s="2"/>
      <c r="E1161" s="2"/>
      <c r="F1161" s="2"/>
      <c r="G1161" s="2"/>
      <c r="K1161" s="26" t="s">
        <v>41</v>
      </c>
      <c r="L1161" s="2">
        <f>L1158-SLOPE(L4:L1155,$I4:$I1155)*12*AVERAGE($I4:$I1155)</f>
        <v>4.118041589624892E-2</v>
      </c>
      <c r="M1161" s="2">
        <f>M1158-SLOPE(M4:M1155,$I4:$I1155)*12*AVERAGE($I4:$I1155)</f>
        <v>1.4335689959085414E-2</v>
      </c>
      <c r="N1161" s="2">
        <f>N1158-SLOPE(N4:N1155,$I4:$I1155)*12*AVERAGE($I4:$I1155)</f>
        <v>-2.6952860026213277E-2</v>
      </c>
      <c r="O1161" s="2">
        <f>O1158-SLOPE(O4:O1155,$I4:$I1155)*12*AVERAGE($I4:$I1155)</f>
        <v>-2.3877932724390316E-2</v>
      </c>
      <c r="P1161" s="6"/>
      <c r="Q1161" s="6"/>
      <c r="R1161" s="6"/>
      <c r="S1161" s="6"/>
      <c r="T1161" s="45">
        <f>T1158-SLOPE(T4:T1155,$I4:$I1155)*12*AVERAGE($I4:$I1155)</f>
        <v>5.8642903744918887E-2</v>
      </c>
      <c r="V1161" s="2">
        <f>V1158-SLOPE(V4:V1155,$I4:$I1155)*12*AVERAGE($I4:$I1155)</f>
        <v>5.6758473396277015E-2</v>
      </c>
      <c r="W1161" s="2">
        <f>W1158-SLOPE(W4:W1155,$I4:$I1155)*12*AVERAGE($I4:$I1155)</f>
        <v>-8.0931434995677815E-2</v>
      </c>
      <c r="X1161" s="2"/>
      <c r="Y1161" s="2"/>
      <c r="Z1161" s="45">
        <f>Z1158-SLOPE(Z4:Z1155,$I4:$I1155)*12*AVERAGE($I4:$I1155)</f>
        <v>0.12896092491871794</v>
      </c>
    </row>
    <row r="1162" spans="1:29" x14ac:dyDescent="0.2">
      <c r="I1162" s="2"/>
      <c r="J1162" s="2"/>
      <c r="K1162" s="26"/>
      <c r="L1162" s="6"/>
      <c r="M1162" s="6"/>
      <c r="N1162" s="6"/>
      <c r="O1162" s="6"/>
      <c r="P1162" s="6"/>
      <c r="Q1162" s="6"/>
      <c r="R1162" s="6"/>
      <c r="S1162" s="6"/>
      <c r="T1162" s="6"/>
      <c r="V1162" s="6"/>
      <c r="W1162" s="6"/>
      <c r="X1162" s="6"/>
      <c r="Y1162" s="6"/>
      <c r="Z1162" s="6"/>
    </row>
    <row r="1163" spans="1:29" x14ac:dyDescent="0.2">
      <c r="T1163" s="6"/>
      <c r="U1163" s="4"/>
      <c r="AA1163" s="4"/>
      <c r="AB1163" s="4"/>
      <c r="AC1163" s="4"/>
    </row>
    <row r="1164" spans="1:29" x14ac:dyDescent="0.2">
      <c r="L1164" s="12"/>
      <c r="M1164" s="12"/>
      <c r="N1164" s="12"/>
      <c r="U1164" s="4"/>
      <c r="AA1164" s="4"/>
      <c r="AB1164" s="4"/>
      <c r="AC1164" s="4"/>
    </row>
    <row r="1165" spans="1:29" x14ac:dyDescent="0.2">
      <c r="L1165" s="2"/>
      <c r="U1165" s="4"/>
      <c r="AA1165" s="4"/>
      <c r="AB1165" s="4"/>
      <c r="AC1165" s="4"/>
    </row>
    <row r="1166" spans="1:29" x14ac:dyDescent="0.2">
      <c r="L1166" s="2"/>
      <c r="U1166" s="4"/>
      <c r="AA1166" s="4"/>
      <c r="AB1166" s="4"/>
      <c r="AC1166" s="4"/>
    </row>
    <row r="1167" spans="1:29" x14ac:dyDescent="0.2">
      <c r="L1167" s="6"/>
      <c r="U1167" s="4"/>
      <c r="AA1167" s="4"/>
      <c r="AB1167" s="4"/>
      <c r="AC1167" s="4"/>
    </row>
    <row r="1168" spans="1:29" x14ac:dyDescent="0.2">
      <c r="L1168" s="6"/>
      <c r="T1168" s="2"/>
      <c r="U1168" s="4"/>
      <c r="AA1168" s="4"/>
      <c r="AB1168" s="4"/>
      <c r="AC1168" s="4"/>
    </row>
    <row r="1169" spans="12:29" x14ac:dyDescent="0.2">
      <c r="L1169" s="6"/>
      <c r="T1169" s="2"/>
      <c r="U1169" s="4"/>
      <c r="AA1169" s="4"/>
      <c r="AB1169" s="4"/>
      <c r="AC1169" s="4"/>
    </row>
    <row r="1170" spans="12:29" x14ac:dyDescent="0.2">
      <c r="U1170" s="4"/>
      <c r="AA1170" s="4"/>
      <c r="AB1170" s="4"/>
      <c r="AC1170" s="4"/>
    </row>
    <row r="1171" spans="12:29" x14ac:dyDescent="0.2">
      <c r="U1171" s="4"/>
      <c r="AA1171" s="4"/>
      <c r="AB1171" s="4"/>
      <c r="AC1171" s="4"/>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4F289D4F99AC4686AFC9DA56DF200C" ma:contentTypeVersion="17" ma:contentTypeDescription="Create a new document." ma:contentTypeScope="" ma:versionID="2eeff1ae81eae9c48e54c90eda02b7ab">
  <xsd:schema xmlns:xsd="http://www.w3.org/2001/XMLSchema" xmlns:xs="http://www.w3.org/2001/XMLSchema" xmlns:p="http://schemas.microsoft.com/office/2006/metadata/properties" xmlns:ns3="534362a4-4147-4f2e-849b-3885f6897121" xmlns:ns4="7bf00b55-29d9-4b14-9255-d933df03596c" xmlns:ns5="52324a2e-1e83-4d24-8f70-db60a7a2804b" targetNamespace="http://schemas.microsoft.com/office/2006/metadata/properties" ma:root="true" ma:fieldsID="7daddc8e6d91c74cd318326986e4ca67" ns3:_="" ns4:_="" ns5:_="">
    <xsd:import namespace="534362a4-4147-4f2e-849b-3885f6897121"/>
    <xsd:import namespace="7bf00b55-29d9-4b14-9255-d933df03596c"/>
    <xsd:import namespace="52324a2e-1e83-4d24-8f70-db60a7a2804b"/>
    <xsd:element name="properties">
      <xsd:complexType>
        <xsd:sequence>
          <xsd:element name="documentManagement">
            <xsd:complexType>
              <xsd:all>
                <xsd:element ref="ns3:_dlc_DocId" minOccurs="0"/>
                <xsd:element ref="ns3:_dlc_DocIdUrl" minOccurs="0"/>
                <xsd:element ref="ns3:_dlc_DocIdPersistId" minOccurs="0"/>
                <xsd:element ref="ns4:SharedWithUsers" minOccurs="0"/>
                <xsd:element ref="ns4:SharedWithDetails" minOccurs="0"/>
                <xsd:element ref="ns4:SharingHintHash" minOccurs="0"/>
                <xsd:element ref="ns5:MediaServiceMetadata" minOccurs="0"/>
                <xsd:element ref="ns5:MediaServiceFastMetadata" minOccurs="0"/>
                <xsd:element ref="ns5:MediaServiceDateTaken" minOccurs="0"/>
                <xsd:element ref="ns5:MediaServiceAutoTags" minOccurs="0"/>
                <xsd:element ref="ns5:MediaServiceLocation"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362a4-4147-4f2e-849b-3885f689712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bf00b55-29d9-4b14-9255-d933df03596c"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324a2e-1e83-4d24-8f70-db60a7a2804b"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007909b-dcf9-4792-9704-79f141f3a661" ContentTypeId="0x0101" PreviousValue="false"/>
</file>

<file path=customXml/itemProps1.xml><?xml version="1.0" encoding="utf-8"?>
<ds:datastoreItem xmlns:ds="http://schemas.openxmlformats.org/officeDocument/2006/customXml" ds:itemID="{03EB14FB-C2B1-4F4D-A129-2C5A1E50136E}">
  <ds:schemaRefs>
    <ds:schemaRef ds:uri="http://schemas.microsoft.com/sharepoint/v3/contenttype/forms"/>
  </ds:schemaRefs>
</ds:datastoreItem>
</file>

<file path=customXml/itemProps2.xml><?xml version="1.0" encoding="utf-8"?>
<ds:datastoreItem xmlns:ds="http://schemas.openxmlformats.org/officeDocument/2006/customXml" ds:itemID="{F5F373AC-BF24-41BD-B27E-7C994744E307}">
  <ds:schemaRefs>
    <ds:schemaRef ds:uri="http://schemas.microsoft.com/office/2006/documentManagement/types"/>
    <ds:schemaRef ds:uri="7bf00b55-29d9-4b14-9255-d933df03596c"/>
    <ds:schemaRef ds:uri="http://purl.org/dc/dcmitype/"/>
    <ds:schemaRef ds:uri="http://schemas.microsoft.com/office/infopath/2007/PartnerControls"/>
    <ds:schemaRef ds:uri="http://www.w3.org/XML/1998/namespace"/>
    <ds:schemaRef ds:uri="http://schemas.openxmlformats.org/package/2006/metadata/core-properties"/>
    <ds:schemaRef ds:uri="http://purl.org/dc/terms/"/>
    <ds:schemaRef ds:uri="52324a2e-1e83-4d24-8f70-db60a7a2804b"/>
    <ds:schemaRef ds:uri="534362a4-4147-4f2e-849b-3885f6897121"/>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E985B841-FCA2-4BC9-8A82-A4D43A300F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362a4-4147-4f2e-849b-3885f6897121"/>
    <ds:schemaRef ds:uri="7bf00b55-29d9-4b14-9255-d933df03596c"/>
    <ds:schemaRef ds:uri="52324a2e-1e83-4d24-8f70-db60a7a28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942FBC-DC0F-447E-B019-A23201E6284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Conservative Formula 2025</vt:lpstr>
      <vt:lpstr>VOL Factors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Vliet, Pim van</cp:lastModifiedBy>
  <dcterms:created xsi:type="dcterms:W3CDTF">2011-08-16T07:22:43Z</dcterms:created>
  <dcterms:modified xsi:type="dcterms:W3CDTF">2025-01-29T10:17:39Z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jabloonVersieDatum">
    <vt:filetime>2011-09-27T22:00:00Z</vt:filetime>
  </property>
  <property fmtid="{D5CDD505-2E9C-101B-9397-08002B2CF9AE}" pid="3" name="ContentTypeId">
    <vt:lpwstr>0x010100A84F289D4F99AC4686AFC9DA56DF200C</vt:lpwstr>
  </property>
  <property fmtid="{D5CDD505-2E9C-101B-9397-08002B2CF9AE}" pid="4" name="MSIP_Label_04da07a6-bb6b-4ce3-8ae9-d00fb5800c48_Enabled">
    <vt:lpwstr>true</vt:lpwstr>
  </property>
  <property fmtid="{D5CDD505-2E9C-101B-9397-08002B2CF9AE}" pid="5" name="MSIP_Label_04da07a6-bb6b-4ce3-8ae9-d00fb5800c48_SetDate">
    <vt:lpwstr>2021-02-02T07:05:22Z</vt:lpwstr>
  </property>
  <property fmtid="{D5CDD505-2E9C-101B-9397-08002B2CF9AE}" pid="6" name="MSIP_Label_04da07a6-bb6b-4ce3-8ae9-d00fb5800c48_Method">
    <vt:lpwstr>Standard</vt:lpwstr>
  </property>
  <property fmtid="{D5CDD505-2E9C-101B-9397-08002B2CF9AE}" pid="7" name="MSIP_Label_04da07a6-bb6b-4ce3-8ae9-d00fb5800c48_Name">
    <vt:lpwstr>04da07a6-bb6b-4ce3-8ae9-d00fb5800c48</vt:lpwstr>
  </property>
  <property fmtid="{D5CDD505-2E9C-101B-9397-08002B2CF9AE}" pid="8" name="MSIP_Label_04da07a6-bb6b-4ce3-8ae9-d00fb5800c48_SiteId">
    <vt:lpwstr>71dd74e2-a620-4a8e-9ac4-a19e1ff9ddff</vt:lpwstr>
  </property>
  <property fmtid="{D5CDD505-2E9C-101B-9397-08002B2CF9AE}" pid="9" name="MSIP_Label_04da07a6-bb6b-4ce3-8ae9-d00fb5800c48_ActionId">
    <vt:lpwstr>4bf80f1a-0fad-4a85-a973-6ec4b9a3734b</vt:lpwstr>
  </property>
  <property fmtid="{D5CDD505-2E9C-101B-9397-08002B2CF9AE}" pid="10" name="MSIP_Label_04da07a6-bb6b-4ce3-8ae9-d00fb5800c48_ContentBits">
    <vt:lpwstr>0</vt:lpwstr>
  </property>
</Properties>
</file>