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NLZ\4 - Proyecto final (1C2025)\Informes\"/>
    </mc:Choice>
  </mc:AlternateContent>
  <bookViews>
    <workbookView xWindow="0" yWindow="0" windowWidth="20490" windowHeight="7620"/>
  </bookViews>
  <sheets>
    <sheet name="Propuesta" sheetId="1" r:id="rId1"/>
  </sheets>
  <definedNames>
    <definedName name="Otros">Propuesta!#REF!</definedName>
    <definedName name="RegiónDeTítuloDeColumna1..B6.1">Propuesta!$B$5</definedName>
    <definedName name="RegiónDeTítuloDeColumna10..B24.1">Propuesta!$B$23</definedName>
    <definedName name="RegiónDeTítuloDeColumna11..B26.1">Propuesta!$B$25</definedName>
    <definedName name="RegiónDeTítuloDeColumna12..B28.1">Propuesta!$B$27</definedName>
    <definedName name="RegiónDeTítuloDeColumna13..B30.1">Propuesta!$B$29</definedName>
    <definedName name="RegiónDeTítuloDeColumna14..D33">Propuesta!#REF!</definedName>
    <definedName name="RegiónDeTítuloDeColumna2..B8.1">Propuesta!$B$7</definedName>
    <definedName name="RegiónDeTítuloDeColumna3..B10.1">Propuesta!$B$9</definedName>
    <definedName name="RegiónDeTítuloDeColumna4..B12.1">Propuesta!$B$11</definedName>
    <definedName name="RegiónDeTítuloDeColumna5..B14.1">Propuesta!$B$13</definedName>
    <definedName name="RegiónDeTítuloDeColumna6..B16.1">Propuesta!$B$15</definedName>
    <definedName name="RegiónDeTítuloDeColumna7..B18.1">Propuesta!$B$17</definedName>
    <definedName name="RegiónDeTítuloDeColumna8..B20.1">Propuesta!$B$19</definedName>
    <definedName name="RegiónDeTítuloDeColumna9..B22.1">Propuesta!$B$21</definedName>
    <definedName name="RegiónDeTítuloDeFila1..G35">ElementosDeLínea[[#Totals],[PRECIO POR UNIDAD]]</definedName>
    <definedName name="Subtotal">ElementosDeLínea[[#Totals],[IMPORTE $]]</definedName>
    <definedName name="TipoImpositivo">Propuesta!#REF!</definedName>
    <definedName name="TítuloDeColumna1">ElementosDeLínea[[#Headers],[CANTIDAD]]</definedName>
    <definedName name="_xlnm.Print_Titles" localSheetId="0">Propuesta!$B:$B,Propuesta!$4:$4</definedName>
  </definedNames>
  <calcPr calcId="162913"/>
</workbook>
</file>

<file path=xl/calcChain.xml><?xml version="1.0" encoding="utf-8"?>
<calcChain xmlns="http://schemas.openxmlformats.org/spreadsheetml/2006/main">
  <c r="G14" i="1" l="1"/>
  <c r="G22" i="1"/>
  <c r="G23" i="1" l="1"/>
  <c r="H14" i="1"/>
  <c r="H13" i="1"/>
  <c r="G5" i="1"/>
  <c r="H5" i="1" s="1"/>
  <c r="G6" i="1"/>
  <c r="H6" i="1" s="1"/>
  <c r="G7" i="1"/>
  <c r="H7" i="1" s="1"/>
  <c r="G8" i="1"/>
  <c r="H8" i="1" s="1"/>
  <c r="G9" i="1"/>
  <c r="H9" i="1" s="1"/>
  <c r="G10" i="1"/>
  <c r="H10" i="1" s="1"/>
  <c r="G11" i="1"/>
  <c r="H11" i="1" s="1"/>
  <c r="G12" i="1"/>
  <c r="H12" i="1" s="1"/>
  <c r="G13" i="1"/>
  <c r="G15" i="1"/>
  <c r="G16" i="1"/>
  <c r="H15" i="1" s="1"/>
  <c r="G17" i="1"/>
  <c r="H16" i="1" s="1"/>
  <c r="G18" i="1"/>
  <c r="G19" i="1"/>
  <c r="H18" i="1" s="1"/>
  <c r="G20" i="1"/>
  <c r="G21" i="1"/>
  <c r="H20" i="1" s="1"/>
  <c r="G24" i="1"/>
  <c r="G25" i="1"/>
  <c r="H22" i="1" s="1"/>
  <c r="G26" i="1"/>
  <c r="H23" i="1" s="1"/>
  <c r="G27" i="1"/>
  <c r="G28" i="1"/>
  <c r="G29" i="1"/>
  <c r="G30" i="1"/>
  <c r="G31" i="1"/>
  <c r="H28" i="1" s="1"/>
  <c r="G32" i="1"/>
  <c r="H29" i="1" s="1"/>
  <c r="G33" i="1"/>
  <c r="H30" i="1" s="1"/>
  <c r="G34" i="1"/>
  <c r="H31" i="1" s="1"/>
  <c r="G35" i="1"/>
  <c r="H32" i="1" s="1"/>
  <c r="G36" i="1"/>
  <c r="G37" i="1"/>
  <c r="H35" i="1" s="1"/>
  <c r="G38" i="1"/>
  <c r="H38" i="1" s="1"/>
  <c r="H19" i="1" l="1"/>
  <c r="H21" i="1"/>
  <c r="H33" i="1"/>
  <c r="H36" i="1"/>
  <c r="H17" i="1"/>
  <c r="H27" i="1"/>
  <c r="H26" i="1"/>
  <c r="H37" i="1"/>
  <c r="H25" i="1"/>
  <c r="H24" i="1"/>
  <c r="H34" i="1"/>
  <c r="H39" i="1"/>
  <c r="G39" i="1"/>
</calcChain>
</file>

<file path=xl/sharedStrings.xml><?xml version="1.0" encoding="utf-8"?>
<sst xmlns="http://schemas.openxmlformats.org/spreadsheetml/2006/main" count="48" uniqueCount="48">
  <si>
    <t>CLIENTE</t>
  </si>
  <si>
    <t>N.º DE PRESUPUESTO</t>
  </si>
  <si>
    <t>FECHA</t>
  </si>
  <si>
    <t>CANTIDAD</t>
  </si>
  <si>
    <t>DESCRIPCIÓN</t>
  </si>
  <si>
    <t>PRECIO POR UNIDAD</t>
  </si>
  <si>
    <t>Quintana Fernando Miguel</t>
  </si>
  <si>
    <t>PROYECTO FINAL</t>
  </si>
  <si>
    <t>UNLZ-1C2025</t>
  </si>
  <si>
    <t>Quality station by profile scan</t>
  </si>
  <si>
    <t>Dólar MEP</t>
  </si>
  <si>
    <t>Perfil Bosch Tslot 2020 1 metro</t>
  </si>
  <si>
    <t>Correa cerrada 280 mm GT2 6 mm 140 dientes</t>
  </si>
  <si>
    <t xml:space="preserve">Varilla templada y rectificada 8 mm x 425 mm </t>
  </si>
  <si>
    <t>Rodamiento 608 ZZ</t>
  </si>
  <si>
    <t>Tornillos allen M5 x 12 mm</t>
  </si>
  <si>
    <t>Turcas martillo perfil 2020 M5</t>
  </si>
  <si>
    <t>Bornera enchufable hembra 3 vias P:5,08</t>
  </si>
  <si>
    <t>Bornera enchufable macho 3 vias P:5,08</t>
  </si>
  <si>
    <t>Bornera enchufable macho 8 vias P:5,08</t>
  </si>
  <si>
    <t>Bornera enchufable hembra 8 vias P:5,08</t>
  </si>
  <si>
    <t>Display LCD 16x2 HD44780</t>
  </si>
  <si>
    <t>Boton momentaneo B3f 4055</t>
  </si>
  <si>
    <t>Servo MG996r 10Kg Torque</t>
  </si>
  <si>
    <t>Adaptador paralelo serie I2c</t>
  </si>
  <si>
    <t>Resitencia 10Kohm</t>
  </si>
  <si>
    <t xml:space="preserve">PCB experimental 4X6 </t>
  </si>
  <si>
    <t>Filamento PLA 1,75 Grilon3 1kg</t>
  </si>
  <si>
    <t>Sensor Laser CLOWEIT J12-T20P2</t>
  </si>
  <si>
    <t>Inserto M3 impresión 3D</t>
  </si>
  <si>
    <t>Fan cooler 3007 30 mm 5V</t>
  </si>
  <si>
    <t>Voltimetro digital 30 mm 4V a 100V (azul)</t>
  </si>
  <si>
    <t>Conector terminal PCB 3x1 3,5mm</t>
  </si>
  <si>
    <t xml:space="preserve">Modulo Stepdown XI4016 36V 8a </t>
  </si>
  <si>
    <t>PCB experimental 3x7</t>
  </si>
  <si>
    <t xml:space="preserve">Polea GT2 60 dientes, correa 6 mm, 8 mm aluminio </t>
  </si>
  <si>
    <t xml:space="preserve">Polea GT2 20 dientes, correa 6 mm, 5 mm aluminio </t>
  </si>
  <si>
    <t>Arduino Nano Atmega328 CH340</t>
  </si>
  <si>
    <t xml:space="preserve">Driver TB6600 </t>
  </si>
  <si>
    <t>Nema 17 1.8° / 42ncm</t>
  </si>
  <si>
    <t>Banda R#9 130 mm x 1620 mm (ROLMEC PU-R9AM-135)</t>
  </si>
  <si>
    <t>IMPORTE $</t>
  </si>
  <si>
    <t>IMPORTE USD</t>
  </si>
  <si>
    <t>Cable 1 metro Nema 17</t>
  </si>
  <si>
    <t>TOTAL</t>
  </si>
  <si>
    <t>Modulo Asilamiento Optoacoplador Pc817</t>
  </si>
  <si>
    <t>Camara REDRAGON FOBOS GW600-1</t>
  </si>
  <si>
    <t>Laser de linea 5 VDC 650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</si>
</sst>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 &quot;€&quot;;\-#,##0.00\ &quot;€&quot;"/>
    <numFmt numFmtId="165" formatCode="_(* #,##0_);_(* \(#,##0\);_(* &quot;-&quot;_);_(@_)"/>
    <numFmt numFmtId="166" formatCode="[&lt;=9999999]###\-####;\(###\)\ ###\-####"/>
    <numFmt numFmtId="167" formatCode="_-[$$-2C0A]\ * #,##0.00_-;\-[$$-2C0A]\ * #,##0.00_-;_-[$$-2C0A]\ * &quot;-&quot;??_-;_-@_-"/>
    <numFmt numFmtId="168" formatCode="_-[$USD]\ * #,##0.00_-;\-[$USD]\ * #,##0.00_-;_-[$USD]\ * &quot;-&quot;??_-;_-@_-"/>
  </numFmts>
  <fonts count="22" x14ac:knownFonts="1">
    <font>
      <sz val="11"/>
      <color theme="3"/>
      <name val="Arial"/>
      <family val="2"/>
      <scheme val="minor"/>
    </font>
    <font>
      <sz val="11"/>
      <color theme="1"/>
      <name val="Arial"/>
      <family val="2"/>
      <scheme val="minor"/>
    </font>
    <font>
      <sz val="9"/>
      <color theme="3"/>
      <name val="Arial"/>
      <family val="2"/>
      <scheme val="minor"/>
    </font>
    <font>
      <sz val="25"/>
      <color theme="4"/>
      <name val="Arial"/>
      <family val="2"/>
      <scheme val="major"/>
    </font>
    <font>
      <sz val="11"/>
      <color theme="3" tint="0.24994659260841701"/>
      <name val="Arial"/>
      <family val="2"/>
      <scheme val="minor"/>
    </font>
    <font>
      <sz val="11"/>
      <color theme="3"/>
      <name val="Arial"/>
      <family val="2"/>
      <scheme val="minor"/>
    </font>
    <font>
      <b/>
      <i/>
      <sz val="11"/>
      <color theme="3"/>
      <name val="Arial"/>
      <family val="2"/>
      <scheme val="minor"/>
    </font>
    <font>
      <b/>
      <sz val="11"/>
      <color theme="3" tint="0.24994659260841701"/>
      <name val="Arial"/>
      <family val="2"/>
      <scheme val="minor"/>
    </font>
    <font>
      <sz val="11"/>
      <color theme="4" tint="-0.24994659260841701"/>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sz val="11"/>
      <color theme="0"/>
      <name val="Arial"/>
      <family val="2"/>
      <scheme val="minor"/>
    </font>
    <font>
      <sz val="22"/>
      <color theme="3" tint="0.24994659260841701"/>
      <name val="Arial"/>
      <family val="2"/>
      <scheme val="minor"/>
    </font>
    <font>
      <b/>
      <sz val="12"/>
      <color theme="3"/>
      <name val="Arial"/>
      <family val="2"/>
      <scheme val="minor"/>
    </font>
    <font>
      <sz val="12"/>
      <color theme="3"/>
      <name val="Arial"/>
      <family val="2"/>
      <scheme val="minor"/>
    </font>
  </fonts>
  <fills count="34">
    <fill>
      <patternFill patternType="none"/>
    </fill>
    <fill>
      <patternFill patternType="gray125"/>
    </fill>
    <fill>
      <patternFill patternType="lightUp">
        <fgColor theme="3" tint="0.89996032593768116"/>
        <bgColor auto="1"/>
      </patternFill>
    </fill>
    <fill>
      <patternFill patternType="lightUp">
        <fgColor theme="3" tint="0.89996032593768116"/>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3" tint="0.749961851863155"/>
      </bottom>
      <diagonal/>
    </border>
    <border>
      <left/>
      <right/>
      <top/>
      <bottom style="thin">
        <color theme="3" tint="0.749961851863155"/>
      </bottom>
      <diagonal/>
    </border>
    <border>
      <left/>
      <right/>
      <top style="thin">
        <color theme="3" tint="0.749961851863155"/>
      </top>
      <bottom/>
      <diagonal/>
    </border>
    <border>
      <left/>
      <right/>
      <top style="hair">
        <color theme="3" tint="0.24994659260841701"/>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n">
        <color theme="3" tint="0.749961851863155"/>
      </right>
      <top style="thick">
        <color theme="3" tint="0.749961851863155"/>
      </top>
      <bottom style="thin">
        <color theme="3" tint="0.749961851863155"/>
      </bottom>
      <diagonal/>
    </border>
    <border>
      <left/>
      <right style="thin">
        <color theme="3" tint="0.749961851863155"/>
      </right>
      <top style="thin">
        <color theme="3" tint="0.749961851863155"/>
      </top>
      <bottom style="thin">
        <color theme="3" tint="0.749961851863155"/>
      </bottom>
      <diagonal/>
    </border>
    <border>
      <left style="thin">
        <color indexed="64"/>
      </left>
      <right style="thin">
        <color indexed="64"/>
      </right>
      <top style="thin">
        <color indexed="64"/>
      </top>
      <bottom style="thin">
        <color indexed="64"/>
      </bottom>
      <diagonal/>
    </border>
    <border>
      <left/>
      <right style="thin">
        <color theme="3" tint="0.749961851863155"/>
      </right>
      <top style="thin">
        <color theme="3" tint="0.749961851863155"/>
      </top>
      <bottom/>
      <diagonal/>
    </border>
  </borders>
  <cellStyleXfs count="56">
    <xf numFmtId="0" fontId="0" fillId="0" borderId="0">
      <alignment horizontal="left" vertical="center" wrapText="1" indent="1"/>
    </xf>
    <xf numFmtId="0" fontId="3" fillId="0" borderId="0"/>
    <xf numFmtId="166" fontId="5" fillId="0" borderId="0" applyFont="0" applyFill="0" applyBorder="0">
      <alignment horizontal="left" vertical="top" wrapText="1"/>
    </xf>
    <xf numFmtId="0" fontId="7" fillId="0" borderId="0" applyNumberFormat="0" applyFill="0" applyProtection="0">
      <alignment horizontal="left" vertical="center" indent="1"/>
    </xf>
    <xf numFmtId="0" fontId="4" fillId="0" borderId="4">
      <alignment horizontal="left" vertical="top" wrapText="1"/>
    </xf>
    <xf numFmtId="0" fontId="4" fillId="0" borderId="0" applyNumberFormat="0" applyFill="0" applyBorder="0" applyProtection="0">
      <alignment horizontal="left" vertical="top" wrapText="1"/>
    </xf>
    <xf numFmtId="0" fontId="4" fillId="0" borderId="0" applyNumberFormat="0" applyFill="0" applyBorder="0" applyProtection="0">
      <alignment horizontal="left" vertical="top" wrapText="1"/>
    </xf>
    <xf numFmtId="1" fontId="2" fillId="0" borderId="0" applyFont="0" applyFill="0" applyBorder="0" applyProtection="0">
      <alignment horizontal="center" vertical="center"/>
    </xf>
    <xf numFmtId="164" fontId="2" fillId="0" borderId="0" applyFont="0" applyFill="0" applyBorder="0" applyProtection="0">
      <alignment horizontal="right" vertical="center" indent="1"/>
    </xf>
    <xf numFmtId="164" fontId="9" fillId="3" borderId="0" applyBorder="0" applyProtection="0">
      <alignment horizontal="right" vertical="center" indent="1"/>
    </xf>
    <xf numFmtId="10" fontId="9" fillId="3" borderId="0" applyBorder="0" applyProtection="0">
      <alignment horizontal="right" vertical="center" indent="1"/>
    </xf>
    <xf numFmtId="0" fontId="4" fillId="0" borderId="3">
      <alignment vertical="top" wrapText="1"/>
    </xf>
    <xf numFmtId="0" fontId="8" fillId="0" borderId="0">
      <alignment horizontal="left" vertical="center"/>
    </xf>
    <xf numFmtId="0" fontId="4" fillId="0" borderId="0">
      <alignment horizontal="left" vertical="top" wrapText="1"/>
    </xf>
    <xf numFmtId="0" fontId="5" fillId="0" borderId="0" applyNumberFormat="0" applyFill="0" applyBorder="0" applyProtection="0">
      <alignment horizontal="left" vertical="center"/>
    </xf>
    <xf numFmtId="0" fontId="6" fillId="2" borderId="0" applyNumberFormat="0" applyProtection="0">
      <alignment horizontal="left" vertical="center" wrapText="1"/>
    </xf>
    <xf numFmtId="0" fontId="5" fillId="0" borderId="0" applyNumberFormat="0" applyFill="0" applyBorder="0" applyProtection="0">
      <alignment horizontal="left" vertical="top" wrapText="1"/>
    </xf>
    <xf numFmtId="14" fontId="5" fillId="0" borderId="0" applyFont="0" applyFill="0" applyBorder="0">
      <alignment horizontal="left" vertical="top"/>
    </xf>
    <xf numFmtId="0" fontId="5" fillId="0" borderId="0" applyNumberFormat="0" applyFont="0" applyFill="0" applyBorder="0">
      <alignment horizontal="center" vertical="center"/>
    </xf>
    <xf numFmtId="14" fontId="5" fillId="0" borderId="0" applyFont="0" applyFill="0" applyBorder="0">
      <alignment horizontal="left" vertical="center"/>
    </xf>
    <xf numFmtId="0" fontId="5" fillId="0" borderId="1" applyNumberFormat="0" applyFill="0" applyAlignment="0" applyProtection="0">
      <alignment vertical="center"/>
    </xf>
    <xf numFmtId="0" fontId="5" fillId="0" borderId="2" applyNumberFormat="0" applyFont="0" applyFill="0" applyAlignment="0">
      <alignment horizontal="left" vertical="center"/>
    </xf>
    <xf numFmtId="165" fontId="5" fillId="0" borderId="0" applyFon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5" applyNumberFormat="0" applyAlignment="0" applyProtection="0"/>
    <xf numFmtId="0" fontId="14" fillId="7" borderId="6"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5" fillId="9" borderId="9" applyNumberFormat="0" applyFont="0" applyAlignment="0" applyProtection="0"/>
    <xf numFmtId="0" fontId="18"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7">
    <xf numFmtId="0" fontId="0" fillId="0" borderId="0" xfId="0">
      <alignment horizontal="left" vertical="center" wrapText="1" indent="1"/>
    </xf>
    <xf numFmtId="0" fontId="0" fillId="0" borderId="0" xfId="0">
      <alignment horizontal="left" vertical="center" wrapText="1" indent="1"/>
    </xf>
    <xf numFmtId="0" fontId="8" fillId="0" borderId="0" xfId="12">
      <alignment horizontal="left" vertical="center"/>
    </xf>
    <xf numFmtId="0" fontId="4" fillId="0" borderId="0" xfId="13">
      <alignment horizontal="left" vertical="top" wrapText="1"/>
    </xf>
    <xf numFmtId="166" fontId="4" fillId="0" borderId="0" xfId="2" applyFont="1">
      <alignment horizontal="left" vertical="top" wrapText="1"/>
    </xf>
    <xf numFmtId="0" fontId="0" fillId="0" borderId="0" xfId="0" applyFont="1" applyFill="1" applyBorder="1" applyAlignment="1">
      <alignment horizontal="left" vertical="center" indent="1"/>
    </xf>
    <xf numFmtId="0" fontId="0" fillId="0" borderId="0" xfId="0" applyFont="1" applyFill="1" applyBorder="1">
      <alignment horizontal="left" vertical="center" wrapText="1" indent="1"/>
    </xf>
    <xf numFmtId="1" fontId="0" fillId="0" borderId="0" xfId="7" applyFont="1">
      <alignment horizontal="center" vertical="center"/>
    </xf>
    <xf numFmtId="0" fontId="0" fillId="0" borderId="0" xfId="18" applyFont="1" applyFill="1" applyBorder="1">
      <alignment horizontal="center" vertical="center"/>
    </xf>
    <xf numFmtId="14" fontId="4" fillId="0" borderId="2" xfId="17" applyFont="1" applyBorder="1">
      <alignment horizontal="left" vertical="top"/>
    </xf>
    <xf numFmtId="1" fontId="0" fillId="0" borderId="0" xfId="7" applyFont="1" applyFill="1" applyBorder="1">
      <alignment horizontal="center" vertical="center"/>
    </xf>
    <xf numFmtId="0" fontId="0" fillId="0" borderId="0" xfId="0" applyNumberFormat="1" applyFont="1" applyFill="1" applyBorder="1" applyAlignment="1">
      <alignment horizontal="center" vertical="center"/>
    </xf>
    <xf numFmtId="0" fontId="0" fillId="0" borderId="0" xfId="0">
      <alignment horizontal="left" vertical="center" wrapText="1" indent="1"/>
    </xf>
    <xf numFmtId="0" fontId="5" fillId="0" borderId="0" xfId="16">
      <alignment horizontal="left" vertical="top" wrapText="1"/>
    </xf>
    <xf numFmtId="0" fontId="0" fillId="0" borderId="0" xfId="0">
      <alignment horizontal="left" vertical="center" wrapText="1" indent="1"/>
    </xf>
    <xf numFmtId="0" fontId="8" fillId="0" borderId="10" xfId="18" applyFont="1" applyFill="1" applyBorder="1" applyAlignment="1">
      <alignment horizontal="center" vertical="center"/>
    </xf>
    <xf numFmtId="167" fontId="0" fillId="0" borderId="0" xfId="8" applyNumberFormat="1" applyFont="1">
      <alignment horizontal="right" vertical="center" indent="1"/>
    </xf>
    <xf numFmtId="168" fontId="9" fillId="3" borderId="11" xfId="8" applyNumberFormat="1" applyFont="1" applyFill="1" applyBorder="1" applyAlignment="1">
      <alignment horizontal="right" vertical="center" indent="1"/>
    </xf>
    <xf numFmtId="167" fontId="0" fillId="0" borderId="0" xfId="8" applyNumberFormat="1" applyFont="1" applyFill="1" applyBorder="1">
      <alignment horizontal="right" vertical="center" indent="1"/>
    </xf>
    <xf numFmtId="168" fontId="9" fillId="3" borderId="13" xfId="8" applyNumberFormat="1" applyFont="1" applyFill="1" applyBorder="1" applyAlignment="1">
      <alignment horizontal="right" vertical="center" indent="1"/>
    </xf>
    <xf numFmtId="0" fontId="20" fillId="0" borderId="12" xfId="0" applyFont="1" applyFill="1" applyBorder="1" applyAlignment="1" applyProtection="1">
      <alignment horizontal="left" vertical="center" wrapText="1" indent="1"/>
    </xf>
    <xf numFmtId="167" fontId="21" fillId="0" borderId="12" xfId="0" applyNumberFormat="1" applyFont="1" applyFill="1" applyBorder="1" applyAlignment="1">
      <alignment horizontal="right" vertical="center" indent="1"/>
    </xf>
    <xf numFmtId="168" fontId="20" fillId="3" borderId="12" xfId="0" applyNumberFormat="1" applyFont="1" applyFill="1" applyBorder="1" applyAlignment="1">
      <alignment horizontal="right" vertical="center" indent="1"/>
    </xf>
    <xf numFmtId="0" fontId="0" fillId="0" borderId="0" xfId="0">
      <alignment horizontal="left" vertical="center" wrapText="1" indent="1"/>
    </xf>
    <xf numFmtId="0" fontId="3" fillId="0" borderId="0" xfId="1" applyBorder="1" applyAlignment="1">
      <alignment horizontal="center" vertical="center"/>
    </xf>
    <xf numFmtId="0" fontId="19" fillId="0" borderId="0" xfId="11" applyFont="1" applyBorder="1" applyAlignment="1">
      <alignment horizontal="center" vertical="center" wrapText="1"/>
    </xf>
    <xf numFmtId="166" fontId="4" fillId="0" borderId="0" xfId="2" applyFont="1" applyBorder="1" applyAlignment="1">
      <alignment horizontal="center" vertical="top" wrapText="1"/>
    </xf>
  </cellXfs>
  <cellStyles count="56">
    <cellStyle name="20% - Énfasis1" xfId="33" builtinId="30" customBuiltin="1"/>
    <cellStyle name="20% - Énfasis2" xfId="37" builtinId="34" customBuiltin="1"/>
    <cellStyle name="20% - Énfasis3" xfId="41" builtinId="38" customBuiltin="1"/>
    <cellStyle name="20% - Énfasis4" xfId="45" builtinId="42" customBuiltin="1"/>
    <cellStyle name="20% - Énfasis5" xfId="49" builtinId="46" customBuiltin="1"/>
    <cellStyle name="20% - Énfasis6" xfId="53" builtinId="50" customBuiltin="1"/>
    <cellStyle name="40% - Énfasis1" xfId="34" builtinId="31" customBuiltin="1"/>
    <cellStyle name="40% - Énfasis2" xfId="38" builtinId="35" customBuiltin="1"/>
    <cellStyle name="40% - Énfasis3" xfId="42" builtinId="39" customBuiltin="1"/>
    <cellStyle name="40% - Énfasis4" xfId="46" builtinId="43" customBuiltin="1"/>
    <cellStyle name="40% - Énfasis5" xfId="50" builtinId="47" customBuiltin="1"/>
    <cellStyle name="40% - Énfasis6" xfId="54" builtinId="51" customBuiltin="1"/>
    <cellStyle name="60% - Énfasis1" xfId="35" builtinId="32" customBuiltin="1"/>
    <cellStyle name="60% - Énfasis2" xfId="39" builtinId="36" customBuiltin="1"/>
    <cellStyle name="60% - Énfasis3" xfId="43" builtinId="40" customBuiltin="1"/>
    <cellStyle name="60% - Énfasis4" xfId="47" builtinId="44" customBuiltin="1"/>
    <cellStyle name="60% - Énfasis5" xfId="51" builtinId="48" customBuiltin="1"/>
    <cellStyle name="60% - Énfasis6" xfId="55" builtinId="52" customBuiltin="1"/>
    <cellStyle name="Borde inferior" xfId="21"/>
    <cellStyle name="Bueno" xfId="23" builtinId="26" customBuiltin="1"/>
    <cellStyle name="Cálculo" xfId="27" builtinId="22" customBuiltin="1"/>
    <cellStyle name="Celda de comprobación" xfId="29" builtinId="23" customBuiltin="1"/>
    <cellStyle name="Celda vinculada" xfId="28" builtinId="24" customBuiltin="1"/>
    <cellStyle name="Encabezado 1" xfId="11" builtinId="16" customBuiltin="1"/>
    <cellStyle name="Encabezado 4" xfId="14" builtinId="19" customBuiltin="1"/>
    <cellStyle name="Encabezados de tabla centrados" xfId="18"/>
    <cellStyle name="Énfasis1" xfId="32" builtinId="29" customBuiltin="1"/>
    <cellStyle name="Énfasis2" xfId="36" builtinId="33" customBuiltin="1"/>
    <cellStyle name="Énfasis3" xfId="40" builtinId="37" customBuiltin="1"/>
    <cellStyle name="Énfasis4" xfId="44" builtinId="41" customBuiltin="1"/>
    <cellStyle name="Énfasis5" xfId="48" builtinId="45" customBuiltin="1"/>
    <cellStyle name="Énfasis6" xfId="52" builtinId="49" customBuiltin="1"/>
    <cellStyle name="Entrada" xfId="15" builtinId="20" customBuiltin="1"/>
    <cellStyle name="Fecha" xfId="17"/>
    <cellStyle name="Fecha de vencimiento" xfId="19"/>
    <cellStyle name="Firma" xfId="4"/>
    <cellStyle name="Firmar aquí" xfId="3"/>
    <cellStyle name="Hipervínculo" xfId="5" builtinId="8" customBuiltin="1"/>
    <cellStyle name="Hipervínculo visitado" xfId="6" builtinId="9" customBuiltin="1"/>
    <cellStyle name="Incorrecto" xfId="24" builtinId="27" customBuiltin="1"/>
    <cellStyle name="Millares" xfId="7" builtinId="3" customBuiltin="1"/>
    <cellStyle name="Millares [0]" xfId="22" builtinId="6" customBuiltin="1"/>
    <cellStyle name="Moneda" xfId="8" builtinId="4" customBuiltin="1"/>
    <cellStyle name="Moneda [0]" xfId="9" builtinId="7" customBuiltin="1"/>
    <cellStyle name="Neutral" xfId="25" builtinId="28" customBuiltin="1"/>
    <cellStyle name="Normal" xfId="0" builtinId="0" customBuiltin="1"/>
    <cellStyle name="Notas" xfId="31" builtinId="10" customBuiltin="1"/>
    <cellStyle name="Porcentaje" xfId="10" builtinId="5" customBuiltin="1"/>
    <cellStyle name="Salida" xfId="26" builtinId="21" customBuiltin="1"/>
    <cellStyle name="Teléfono" xfId="2"/>
    <cellStyle name="Texto de advertencia" xfId="30" builtinId="11" customBuiltin="1"/>
    <cellStyle name="Texto explicativo" xfId="16" builtinId="53" customBuiltin="1"/>
    <cellStyle name="Título" xfId="1" builtinId="15" customBuiltin="1"/>
    <cellStyle name="Título 2" xfId="12" builtinId="17" customBuiltin="1"/>
    <cellStyle name="Título 3" xfId="13" builtinId="18" customBuiltin="1"/>
    <cellStyle name="Total" xfId="20" builtinId="25" customBuiltin="1"/>
  </cellStyles>
  <dxfs count="13">
    <dxf>
      <font>
        <b val="0"/>
        <i val="0"/>
        <strike val="0"/>
        <condense val="0"/>
        <extend val="0"/>
        <outline val="0"/>
        <shadow val="0"/>
        <u val="none"/>
        <vertAlign val="baseline"/>
        <sz val="12"/>
        <color theme="3"/>
        <name val="Arial"/>
        <scheme val="minor"/>
      </font>
      <numFmt numFmtId="167" formatCode="_-[$$-2C0A]\ * #,##0.00_-;\-[$$-2C0A]\ * #,##0.00_-;_-[$$-2C0A]\ * &quot;-&quot;??_-;_-@_-"/>
      <fill>
        <patternFill patternType="none">
          <fgColor indexed="64"/>
          <bgColor indexed="65"/>
        </patternFill>
      </fill>
      <alignment horizontal="righ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3"/>
        <name val="Arial"/>
        <scheme val="minor"/>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3"/>
        <name val="Arial"/>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3"/>
        <name val="Arial"/>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167" formatCode="_-[$$-2C0A]\ * #,##0.00_-;\-[$$-2C0A]\ * #,##0.00_-;_-[$$-2C0A]\ * &quot;-&quot;??_-;_-@_-"/>
    </dxf>
    <dxf>
      <numFmt numFmtId="167" formatCode="_-[$$-2C0A]\ * #,##0.00_-;\-[$$-2C0A]\ * #,##0.00_-;_-[$$-2C0A]\ * &quot;-&quot;??_-;_-@_-"/>
    </dxf>
    <dxf>
      <font>
        <b/>
        <i val="0"/>
      </font>
      <fill>
        <patternFill patternType="lightUp">
          <fgColor theme="3" tint="0.89996032593768116"/>
        </patternFill>
      </fill>
      <border>
        <bottom style="thin">
          <color theme="3" tint="0.749961851863155"/>
        </bottom>
      </border>
    </dxf>
    <dxf>
      <fill>
        <patternFill patternType="none">
          <bgColor auto="1"/>
        </patternFill>
      </fill>
    </dxf>
    <dxf>
      <font>
        <b/>
        <i val="0"/>
      </font>
      <fill>
        <patternFill patternType="lightUp">
          <fgColor theme="3" tint="0.89996032593768116"/>
        </patternFill>
      </fill>
    </dxf>
    <dxf>
      <font>
        <b/>
        <i val="0"/>
      </font>
    </dxf>
    <dxf>
      <font>
        <b val="0"/>
        <i val="0"/>
      </font>
      <fill>
        <patternFill patternType="solid">
          <fgColor theme="0"/>
        </patternFill>
      </fill>
      <border>
        <left/>
        <right/>
        <bottom/>
        <vertical/>
        <horizontal/>
      </border>
    </dxf>
    <dxf>
      <font>
        <b val="0"/>
        <i val="0"/>
        <color theme="4" tint="-0.24994659260841701"/>
      </font>
      <border>
        <left style="thin">
          <color theme="3" tint="0.749961851863155"/>
        </left>
        <right style="thin">
          <color theme="3" tint="0.749961851863155"/>
        </right>
        <top style="thick">
          <color theme="3" tint="0.749961851863155"/>
        </top>
        <bottom style="thin">
          <color theme="3" tint="0.749961851863155"/>
        </bottom>
      </border>
    </dxf>
    <dxf>
      <border>
        <left style="thin">
          <color theme="3" tint="0.749961851863155"/>
        </left>
        <right style="thin">
          <color theme="3" tint="0.749961851863155"/>
        </right>
        <top style="thin">
          <color theme="3" tint="0.749961851863155"/>
        </top>
        <bottom style="thin">
          <color theme="3" tint="0.749961851863155"/>
        </bottom>
        <horizontal style="thin">
          <color theme="3" tint="0.749961851863155"/>
        </horizontal>
      </border>
    </dxf>
  </dxfs>
  <tableStyles count="1" defaultTableStyle="Propuesta de construcción" defaultPivotStyle="PivotStyleLight7">
    <tableStyle name="Propuesta de construcción" pivot="0" count="7">
      <tableStyleElement type="wholeTable" dxfId="12"/>
      <tableStyleElement type="headerRow" dxfId="11"/>
      <tableStyleElement type="totalRow" dxfId="10"/>
      <tableStyleElement type="firstColumn" dxfId="9"/>
      <tableStyleElement type="lastColumn" dxfId="8"/>
      <tableStyleElement type="lastHeaderCell" dxfId="7"/>
      <tableStyleElement type="lastTotal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933450</xdr:colOff>
      <xdr:row>0</xdr:row>
      <xdr:rowOff>475318</xdr:rowOff>
    </xdr:from>
    <xdr:to>
      <xdr:col>1</xdr:col>
      <xdr:colOff>2295526</xdr:colOff>
      <xdr:row>2</xdr:row>
      <xdr:rowOff>41931</xdr:rowOff>
    </xdr:to>
    <xdr:pic>
      <xdr:nvPicPr>
        <xdr:cNvPr id="4" name="Imagen 3">
          <a:extLst>
            <a:ext uri="{FF2B5EF4-FFF2-40B4-BE49-F238E27FC236}">
              <a16:creationId xmlns:a16="http://schemas.microsoft.com/office/drawing/2014/main" id="{4073DEF0-1C68-4D46-A18A-0F545408F2A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475" y="475318"/>
          <a:ext cx="1362076" cy="681038"/>
        </a:xfrm>
        <a:prstGeom prst="rect">
          <a:avLst/>
        </a:prstGeom>
      </xdr:spPr>
    </xdr:pic>
    <xdr:clientData/>
  </xdr:twoCellAnchor>
  <xdr:twoCellAnchor editAs="oneCell">
    <xdr:from>
      <xdr:col>1</xdr:col>
      <xdr:colOff>476250</xdr:colOff>
      <xdr:row>0</xdr:row>
      <xdr:rowOff>132418</xdr:rowOff>
    </xdr:from>
    <xdr:to>
      <xdr:col>1</xdr:col>
      <xdr:colOff>2419350</xdr:colOff>
      <xdr:row>3</xdr:row>
      <xdr:rowOff>256243</xdr:rowOff>
    </xdr:to>
    <xdr:pic>
      <xdr:nvPicPr>
        <xdr:cNvPr id="2" name="Imagen 1"/>
        <xdr:cNvPicPr>
          <a:picLocks noChangeAspect="1"/>
        </xdr:cNvPicPr>
      </xdr:nvPicPr>
      <xdr:blipFill>
        <a:blip xmlns:r="http://schemas.openxmlformats.org/officeDocument/2006/relationships" r:embed="rId2"/>
        <a:stretch>
          <a:fillRect/>
        </a:stretch>
      </xdr:blipFill>
      <xdr:spPr>
        <a:xfrm>
          <a:off x="676275" y="132418"/>
          <a:ext cx="1943100" cy="1828800"/>
        </a:xfrm>
        <a:prstGeom prst="rect">
          <a:avLst/>
        </a:prstGeom>
      </xdr:spPr>
    </xdr:pic>
    <xdr:clientData/>
  </xdr:twoCellAnchor>
</xdr:wsDr>
</file>

<file path=xl/tables/table1.xml><?xml version="1.0" encoding="utf-8"?>
<table xmlns="http://schemas.openxmlformats.org/spreadsheetml/2006/main" id="2" name="ElementosDeLínea" displayName="ElementosDeLínea" ref="D4:G39" totalsRowCount="1">
  <autoFilter ref="D4:G38"/>
  <sortState ref="D5:G38">
    <sortCondition ref="E4:E38"/>
  </sortState>
  <tableColumns count="4">
    <tableColumn id="1" name="CANTIDAD" totalsRowDxfId="3" dataCellStyle="Millares"/>
    <tableColumn id="2" name="DESCRIPCIÓN" totalsRowDxfId="2"/>
    <tableColumn id="3" name="PRECIO POR UNIDAD" totalsRowLabel="TOTAL" dataDxfId="5" totalsRowDxfId="1" dataCellStyle="Moneda"/>
    <tableColumn id="4" name="IMPORTE $" totalsRowFunction="sum" dataDxfId="4" totalsRowDxfId="0" dataCellStyle="Moneda">
      <calculatedColumnFormula>D5*F5</calculatedColumnFormula>
    </tableColumn>
  </tableColumns>
  <tableStyleInfo name="Propuesta de construcción" showFirstColumn="1" showLastColumn="1" showRowStripes="1" showColumnStripes="0"/>
  <extLst>
    <ext xmlns:x14="http://schemas.microsoft.com/office/spreadsheetml/2009/9/main" uri="{504A1905-F514-4f6f-8877-14C23A59335A}">
      <x14:table altTextSummary="Escriba la cantidad, la descripción y el precio por unidad en esta tabla. El importe se calcula automáticamente."/>
    </ext>
  </extLst>
</table>
</file>

<file path=xl/theme/theme1.xml><?xml version="1.0" encoding="utf-8"?>
<a:theme xmlns:a="http://schemas.openxmlformats.org/drawingml/2006/main" name="Office Theme">
  <a:themeElements>
    <a:clrScheme name="Construction Proposal">
      <a:dk1>
        <a:sysClr val="windowText" lastClr="000000"/>
      </a:dk1>
      <a:lt1>
        <a:sysClr val="window" lastClr="FFFFFF"/>
      </a:lt1>
      <a:dk2>
        <a:srgbClr val="3F3122"/>
      </a:dk2>
      <a:lt2>
        <a:srgbClr val="F1F6F8"/>
      </a:lt2>
      <a:accent1>
        <a:srgbClr val="E54A41"/>
      </a:accent1>
      <a:accent2>
        <a:srgbClr val="4F8BA6"/>
      </a:accent2>
      <a:accent3>
        <a:srgbClr val="FC9F23"/>
      </a:accent3>
      <a:accent4>
        <a:srgbClr val="5E8C42"/>
      </a:accent4>
      <a:accent5>
        <a:srgbClr val="F9C73D"/>
      </a:accent5>
      <a:accent6>
        <a:srgbClr val="83406A"/>
      </a:accent6>
      <a:hlink>
        <a:srgbClr val="4F8BA6"/>
      </a:hlink>
      <a:folHlink>
        <a:srgbClr val="83406A"/>
      </a:folHlink>
    </a:clrScheme>
    <a:fontScheme name="199">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H40"/>
  <sheetViews>
    <sheetView showGridLines="0" tabSelected="1" zoomScaleNormal="100" workbookViewId="0">
      <selection activeCell="E22" sqref="E22"/>
    </sheetView>
  </sheetViews>
  <sheetFormatPr baseColWidth="10" defaultColWidth="9" defaultRowHeight="30" customHeight="1" x14ac:dyDescent="0.2"/>
  <cols>
    <col min="1" max="1" width="2.625" style="1" customWidth="1"/>
    <col min="2" max="2" width="46" customWidth="1"/>
    <col min="3" max="3" width="2.625" customWidth="1"/>
    <col min="4" max="4" width="22.625" customWidth="1"/>
    <col min="5" max="5" width="54.875" customWidth="1"/>
    <col min="6" max="6" width="24.375" customWidth="1"/>
    <col min="7" max="7" width="15.375" customWidth="1"/>
    <col min="8" max="8" width="15.375" style="12" customWidth="1"/>
  </cols>
  <sheetData>
    <row r="1" spans="2:8" ht="57.75" customHeight="1" x14ac:dyDescent="0.2">
      <c r="B1" s="23"/>
      <c r="D1" s="24" t="s">
        <v>7</v>
      </c>
      <c r="E1" s="24"/>
      <c r="F1" s="24"/>
      <c r="G1" s="24"/>
      <c r="H1" s="24"/>
    </row>
    <row r="2" spans="2:8" ht="30" customHeight="1" x14ac:dyDescent="0.2">
      <c r="B2" s="23"/>
      <c r="D2" s="25" t="s">
        <v>9</v>
      </c>
      <c r="E2" s="25"/>
      <c r="F2" s="25"/>
      <c r="G2" s="25"/>
      <c r="H2" s="25"/>
    </row>
    <row r="3" spans="2:8" ht="46.5" customHeight="1" thickBot="1" x14ac:dyDescent="0.25">
      <c r="B3" s="23"/>
      <c r="D3" s="26"/>
      <c r="E3" s="26"/>
      <c r="F3" s="26"/>
      <c r="G3" s="26"/>
      <c r="H3" s="26"/>
    </row>
    <row r="4" spans="2:8" ht="30" customHeight="1" thickTop="1" x14ac:dyDescent="0.2">
      <c r="B4" s="23"/>
      <c r="D4" s="8" t="s">
        <v>3</v>
      </c>
      <c r="E4" s="5" t="s">
        <v>4</v>
      </c>
      <c r="F4" s="8" t="s">
        <v>5</v>
      </c>
      <c r="G4" s="8" t="s">
        <v>41</v>
      </c>
      <c r="H4" s="15" t="s">
        <v>42</v>
      </c>
    </row>
    <row r="5" spans="2:8" ht="30" customHeight="1" x14ac:dyDescent="0.2">
      <c r="B5" s="2" t="s">
        <v>0</v>
      </c>
      <c r="D5" s="10">
        <v>1</v>
      </c>
      <c r="E5" s="6" t="s">
        <v>24</v>
      </c>
      <c r="F5" s="18">
        <v>2970</v>
      </c>
      <c r="G5" s="16">
        <f>D5*F5</f>
        <v>2970</v>
      </c>
      <c r="H5" s="17">
        <f>G5/B12</f>
        <v>2.2671755725190841</v>
      </c>
    </row>
    <row r="6" spans="2:8" ht="30" customHeight="1" x14ac:dyDescent="0.2">
      <c r="B6" s="3" t="s">
        <v>6</v>
      </c>
      <c r="D6" s="10">
        <v>1</v>
      </c>
      <c r="E6" s="6" t="s">
        <v>37</v>
      </c>
      <c r="F6" s="18">
        <v>5800</v>
      </c>
      <c r="G6" s="16">
        <f>D6*F6</f>
        <v>5800</v>
      </c>
      <c r="H6" s="17">
        <f>G6/B12</f>
        <v>4.4274809160305342</v>
      </c>
    </row>
    <row r="7" spans="2:8" ht="30" customHeight="1" x14ac:dyDescent="0.2">
      <c r="B7" s="2" t="s">
        <v>1</v>
      </c>
      <c r="D7" s="10">
        <v>1</v>
      </c>
      <c r="E7" s="6" t="s">
        <v>40</v>
      </c>
      <c r="F7" s="18">
        <v>198137</v>
      </c>
      <c r="G7" s="16">
        <f>D7*F7</f>
        <v>198137</v>
      </c>
      <c r="H7" s="17">
        <f>G7/B12</f>
        <v>151.24961832061069</v>
      </c>
    </row>
    <row r="8" spans="2:8" ht="30" customHeight="1" x14ac:dyDescent="0.2">
      <c r="B8" s="3" t="s">
        <v>8</v>
      </c>
      <c r="D8" s="10">
        <v>1</v>
      </c>
      <c r="E8" s="6" t="s">
        <v>17</v>
      </c>
      <c r="F8" s="18">
        <v>1850</v>
      </c>
      <c r="G8" s="16">
        <f>D8*F8</f>
        <v>1850</v>
      </c>
      <c r="H8" s="17">
        <f>G8/B12</f>
        <v>1.4122137404580153</v>
      </c>
    </row>
    <row r="9" spans="2:8" ht="30" customHeight="1" x14ac:dyDescent="0.2">
      <c r="B9" s="2" t="s">
        <v>2</v>
      </c>
      <c r="D9" s="10">
        <v>2</v>
      </c>
      <c r="E9" s="6" t="s">
        <v>20</v>
      </c>
      <c r="F9" s="18">
        <v>1962</v>
      </c>
      <c r="G9" s="16">
        <f>D9*F9</f>
        <v>3924</v>
      </c>
      <c r="H9" s="17">
        <f>G9/B12</f>
        <v>2.9954198473282441</v>
      </c>
    </row>
    <row r="10" spans="2:8" ht="30" customHeight="1" x14ac:dyDescent="0.2">
      <c r="B10" s="9">
        <v>45749</v>
      </c>
      <c r="D10" s="10">
        <v>1</v>
      </c>
      <c r="E10" s="6" t="s">
        <v>18</v>
      </c>
      <c r="F10" s="18">
        <v>1250</v>
      </c>
      <c r="G10" s="16">
        <f>D10*F10</f>
        <v>1250</v>
      </c>
      <c r="H10" s="17">
        <f>G10/B12</f>
        <v>0.95419847328244278</v>
      </c>
    </row>
    <row r="11" spans="2:8" ht="30" customHeight="1" x14ac:dyDescent="0.2">
      <c r="B11" s="2" t="s">
        <v>10</v>
      </c>
      <c r="D11" s="10">
        <v>2</v>
      </c>
      <c r="E11" s="6" t="s">
        <v>19</v>
      </c>
      <c r="F11" s="18">
        <v>1360</v>
      </c>
      <c r="G11" s="16">
        <f>D11*F11</f>
        <v>2720</v>
      </c>
      <c r="H11" s="17">
        <f>G11/B12</f>
        <v>2.0763358778625953</v>
      </c>
    </row>
    <row r="12" spans="2:8" ht="30" customHeight="1" x14ac:dyDescent="0.2">
      <c r="B12" s="3">
        <v>1310</v>
      </c>
      <c r="D12" s="10">
        <v>4</v>
      </c>
      <c r="E12" s="6" t="s">
        <v>22</v>
      </c>
      <c r="F12" s="18">
        <v>480</v>
      </c>
      <c r="G12" s="16">
        <f>D12*F12</f>
        <v>1920</v>
      </c>
      <c r="H12" s="17">
        <f>G12/B12</f>
        <v>1.4656488549618321</v>
      </c>
    </row>
    <row r="13" spans="2:8" ht="30" customHeight="1" x14ac:dyDescent="0.2">
      <c r="B13" s="2"/>
      <c r="D13" s="10">
        <v>1</v>
      </c>
      <c r="E13" s="6" t="s">
        <v>43</v>
      </c>
      <c r="F13" s="18">
        <v>2861</v>
      </c>
      <c r="G13" s="16">
        <f>D13*F13</f>
        <v>2861</v>
      </c>
      <c r="H13" s="17">
        <f>G13/B12</f>
        <v>2.1839694656488549</v>
      </c>
    </row>
    <row r="14" spans="2:8" ht="30" customHeight="1" x14ac:dyDescent="0.2">
      <c r="B14" s="3"/>
      <c r="D14" s="7">
        <v>1</v>
      </c>
      <c r="E14" s="6" t="s">
        <v>46</v>
      </c>
      <c r="F14" s="16">
        <v>59000</v>
      </c>
      <c r="G14" s="16">
        <f>D14*F14</f>
        <v>59000</v>
      </c>
      <c r="H14" s="17">
        <f>G14/B12</f>
        <v>45.038167938931295</v>
      </c>
    </row>
    <row r="15" spans="2:8" ht="30" customHeight="1" x14ac:dyDescent="0.2">
      <c r="B15" s="2"/>
      <c r="D15" s="10">
        <v>6</v>
      </c>
      <c r="E15" s="6" t="s">
        <v>32</v>
      </c>
      <c r="F15" s="18">
        <v>3054.5</v>
      </c>
      <c r="G15" s="16">
        <f>D15*F15</f>
        <v>18327</v>
      </c>
      <c r="H15" s="17">
        <f>G15/B12</f>
        <v>13.990076335877863</v>
      </c>
    </row>
    <row r="16" spans="2:8" ht="30" customHeight="1" x14ac:dyDescent="0.2">
      <c r="B16" s="4"/>
      <c r="D16" s="7">
        <v>1</v>
      </c>
      <c r="E16" s="6" t="s">
        <v>12</v>
      </c>
      <c r="F16" s="16">
        <v>4626</v>
      </c>
      <c r="G16" s="16">
        <f>D16*F16</f>
        <v>4626</v>
      </c>
      <c r="H16" s="17">
        <f>G16/B12</f>
        <v>3.5312977099236642</v>
      </c>
    </row>
    <row r="17" spans="2:8" ht="30" customHeight="1" x14ac:dyDescent="0.2">
      <c r="B17" s="2"/>
      <c r="D17" s="10">
        <v>1</v>
      </c>
      <c r="E17" s="6" t="s">
        <v>21</v>
      </c>
      <c r="F17" s="18">
        <v>7620</v>
      </c>
      <c r="G17" s="16">
        <f>D17*F17</f>
        <v>7620</v>
      </c>
      <c r="H17" s="17">
        <f>G17/B12</f>
        <v>5.8167938931297707</v>
      </c>
    </row>
    <row r="18" spans="2:8" ht="30" customHeight="1" x14ac:dyDescent="0.2">
      <c r="B18" s="3"/>
      <c r="D18" s="10">
        <v>1</v>
      </c>
      <c r="E18" s="6" t="s">
        <v>38</v>
      </c>
      <c r="F18" s="18">
        <v>14950</v>
      </c>
      <c r="G18" s="16">
        <f>D18*F18</f>
        <v>14950</v>
      </c>
      <c r="H18" s="17">
        <f>G18/B12</f>
        <v>11.412213740458014</v>
      </c>
    </row>
    <row r="19" spans="2:8" ht="30" customHeight="1" x14ac:dyDescent="0.2">
      <c r="B19" s="2"/>
      <c r="D19" s="10">
        <v>1</v>
      </c>
      <c r="E19" s="6" t="s">
        <v>30</v>
      </c>
      <c r="F19" s="18">
        <v>6862</v>
      </c>
      <c r="G19" s="16">
        <f>D19*F19</f>
        <v>6862</v>
      </c>
      <c r="H19" s="17">
        <f>G19/B12</f>
        <v>5.2381679389312978</v>
      </c>
    </row>
    <row r="20" spans="2:8" ht="30" customHeight="1" x14ac:dyDescent="0.2">
      <c r="B20" s="3"/>
      <c r="D20" s="10">
        <v>2</v>
      </c>
      <c r="E20" s="6" t="s">
        <v>27</v>
      </c>
      <c r="F20" s="18">
        <v>19569</v>
      </c>
      <c r="G20" s="16">
        <f>D20*F20</f>
        <v>39138</v>
      </c>
      <c r="H20" s="17">
        <f>G20/B12</f>
        <v>29.876335877862594</v>
      </c>
    </row>
    <row r="21" spans="2:8" ht="30" customHeight="1" x14ac:dyDescent="0.2">
      <c r="B21" s="13"/>
      <c r="D21" s="10">
        <v>30</v>
      </c>
      <c r="E21" s="6" t="s">
        <v>29</v>
      </c>
      <c r="F21" s="18">
        <v>340.66</v>
      </c>
      <c r="G21" s="16">
        <f>D21*F21</f>
        <v>10219.800000000001</v>
      </c>
      <c r="H21" s="17">
        <f>G21/B12</f>
        <v>7.8013740458015279</v>
      </c>
    </row>
    <row r="22" spans="2:8" ht="30" customHeight="1" x14ac:dyDescent="0.2">
      <c r="B22" s="3"/>
      <c r="D22" s="7">
        <v>1</v>
      </c>
      <c r="E22" s="6" t="s">
        <v>47</v>
      </c>
      <c r="F22" s="16">
        <v>8825</v>
      </c>
      <c r="G22" s="16">
        <f>D22*F22</f>
        <v>8825</v>
      </c>
      <c r="H22" s="17">
        <f>G22/B12</f>
        <v>6.7366412213740459</v>
      </c>
    </row>
    <row r="23" spans="2:8" ht="30" customHeight="1" x14ac:dyDescent="0.2">
      <c r="B23" s="3"/>
      <c r="D23" s="10">
        <v>1</v>
      </c>
      <c r="E23" s="6" t="s">
        <v>45</v>
      </c>
      <c r="F23" s="18">
        <v>5979</v>
      </c>
      <c r="G23" s="16">
        <f>D23*F23</f>
        <v>5979</v>
      </c>
      <c r="H23" s="17">
        <f>G23/B12</f>
        <v>4.5641221374045804</v>
      </c>
    </row>
    <row r="24" spans="2:8" ht="30" customHeight="1" x14ac:dyDescent="0.2">
      <c r="B24" s="3"/>
      <c r="D24" s="10">
        <v>1</v>
      </c>
      <c r="E24" s="6" t="s">
        <v>33</v>
      </c>
      <c r="F24" s="18">
        <v>9296</v>
      </c>
      <c r="G24" s="16">
        <f>D24*F24</f>
        <v>9296</v>
      </c>
      <c r="H24" s="17">
        <f>G24/B12</f>
        <v>7.0961832061068701</v>
      </c>
    </row>
    <row r="25" spans="2:8" ht="30" customHeight="1" x14ac:dyDescent="0.2">
      <c r="B25" s="3"/>
      <c r="D25" s="10">
        <v>1</v>
      </c>
      <c r="E25" s="6" t="s">
        <v>39</v>
      </c>
      <c r="F25" s="18">
        <v>19900</v>
      </c>
      <c r="G25" s="16">
        <f>D25*F25</f>
        <v>19900</v>
      </c>
      <c r="H25" s="17">
        <f>G25/B12</f>
        <v>15.190839694656489</v>
      </c>
    </row>
    <row r="26" spans="2:8" ht="30" customHeight="1" x14ac:dyDescent="0.2">
      <c r="B26" s="3"/>
      <c r="D26" s="10">
        <v>1</v>
      </c>
      <c r="E26" s="6" t="s">
        <v>34</v>
      </c>
      <c r="F26" s="18">
        <v>3343</v>
      </c>
      <c r="G26" s="16">
        <f>D26*F26</f>
        <v>3343</v>
      </c>
      <c r="H26" s="17">
        <f>G26/B12</f>
        <v>2.551908396946565</v>
      </c>
    </row>
    <row r="27" spans="2:8" ht="30" customHeight="1" x14ac:dyDescent="0.2">
      <c r="B27" s="3"/>
      <c r="D27" s="10">
        <v>1</v>
      </c>
      <c r="E27" s="6" t="s">
        <v>26</v>
      </c>
      <c r="F27" s="18">
        <v>3420</v>
      </c>
      <c r="G27" s="16">
        <f>D27*F27</f>
        <v>3420</v>
      </c>
      <c r="H27" s="17">
        <f>G27/B12</f>
        <v>2.6106870229007635</v>
      </c>
    </row>
    <row r="28" spans="2:8" ht="30" customHeight="1" x14ac:dyDescent="0.2">
      <c r="B28" s="3"/>
      <c r="D28" s="7">
        <v>2</v>
      </c>
      <c r="E28" s="6" t="s">
        <v>11</v>
      </c>
      <c r="F28" s="16">
        <v>10826</v>
      </c>
      <c r="G28" s="16">
        <f>D28*F28</f>
        <v>21652</v>
      </c>
      <c r="H28" s="17">
        <f>G28/B12</f>
        <v>16.528244274809161</v>
      </c>
    </row>
    <row r="29" spans="2:8" ht="30" customHeight="1" x14ac:dyDescent="0.2">
      <c r="B29" s="3"/>
      <c r="D29" s="7">
        <v>1</v>
      </c>
      <c r="E29" s="6" t="s">
        <v>36</v>
      </c>
      <c r="F29" s="16">
        <v>2980</v>
      </c>
      <c r="G29" s="16">
        <f>D29*F29</f>
        <v>2980</v>
      </c>
      <c r="H29" s="17">
        <f>G29/B12</f>
        <v>2.2748091603053435</v>
      </c>
    </row>
    <row r="30" spans="2:8" s="12" customFormat="1" ht="30" customHeight="1" x14ac:dyDescent="0.2">
      <c r="B30" s="3"/>
      <c r="D30" s="7">
        <v>1</v>
      </c>
      <c r="E30" s="6" t="s">
        <v>35</v>
      </c>
      <c r="F30" s="16">
        <v>9775</v>
      </c>
      <c r="G30" s="16">
        <f>D30*F30</f>
        <v>9775</v>
      </c>
      <c r="H30" s="17">
        <f>G30/B12</f>
        <v>7.4618320610687023</v>
      </c>
    </row>
    <row r="31" spans="2:8" s="12" customFormat="1" ht="30" customHeight="1" x14ac:dyDescent="0.2">
      <c r="B31" s="3"/>
      <c r="D31" s="10">
        <v>4</v>
      </c>
      <c r="E31" s="6" t="s">
        <v>25</v>
      </c>
      <c r="F31" s="18">
        <v>45</v>
      </c>
      <c r="G31" s="16">
        <f>D31*F31</f>
        <v>180</v>
      </c>
      <c r="H31" s="17">
        <f>G31/B12</f>
        <v>0.13740458015267176</v>
      </c>
    </row>
    <row r="32" spans="2:8" s="12" customFormat="1" ht="30" customHeight="1" x14ac:dyDescent="0.2">
      <c r="B32" s="3"/>
      <c r="D32" s="7">
        <v>4</v>
      </c>
      <c r="E32" s="6" t="s">
        <v>14</v>
      </c>
      <c r="F32" s="16">
        <v>1406.5</v>
      </c>
      <c r="G32" s="16">
        <f>D32*F32</f>
        <v>5626</v>
      </c>
      <c r="H32" s="17">
        <f>G32/B12</f>
        <v>4.2946564885496183</v>
      </c>
    </row>
    <row r="33" spans="2:8" s="12" customFormat="1" ht="30" customHeight="1" x14ac:dyDescent="0.2">
      <c r="B33" s="3"/>
      <c r="D33" s="10">
        <v>1</v>
      </c>
      <c r="E33" s="6" t="s">
        <v>28</v>
      </c>
      <c r="F33" s="18">
        <v>42500</v>
      </c>
      <c r="G33" s="16">
        <f>D33*F33</f>
        <v>42500</v>
      </c>
      <c r="H33" s="17">
        <f>G33/B12</f>
        <v>32.44274809160305</v>
      </c>
    </row>
    <row r="34" spans="2:8" s="12" customFormat="1" ht="30" customHeight="1" x14ac:dyDescent="0.2">
      <c r="B34" s="3"/>
      <c r="D34" s="10">
        <v>1</v>
      </c>
      <c r="E34" s="6" t="s">
        <v>23</v>
      </c>
      <c r="F34" s="18">
        <v>11600</v>
      </c>
      <c r="G34" s="16">
        <f>D34*F34</f>
        <v>11600</v>
      </c>
      <c r="H34" s="17">
        <f>G34/B12</f>
        <v>8.8549618320610683</v>
      </c>
    </row>
    <row r="35" spans="2:8" s="12" customFormat="1" ht="30" customHeight="1" x14ac:dyDescent="0.2">
      <c r="B35" s="3"/>
      <c r="D35" s="7">
        <v>40</v>
      </c>
      <c r="E35" s="6" t="s">
        <v>15</v>
      </c>
      <c r="F35" s="16">
        <v>299.05</v>
      </c>
      <c r="G35" s="16">
        <f>D35*F35</f>
        <v>11962</v>
      </c>
      <c r="H35" s="17">
        <f>G35/B12</f>
        <v>9.1312977099236647</v>
      </c>
    </row>
    <row r="36" spans="2:8" s="14" customFormat="1" ht="30" customHeight="1" x14ac:dyDescent="0.2">
      <c r="B36" s="3"/>
      <c r="D36" s="10">
        <v>50</v>
      </c>
      <c r="E36" s="6" t="s">
        <v>16</v>
      </c>
      <c r="F36" s="18">
        <v>380</v>
      </c>
      <c r="G36" s="16">
        <f>D36*F36</f>
        <v>19000</v>
      </c>
      <c r="H36" s="17">
        <f>G36/B12</f>
        <v>14.503816793893129</v>
      </c>
    </row>
    <row r="37" spans="2:8" s="14" customFormat="1" ht="30" customHeight="1" x14ac:dyDescent="0.2">
      <c r="B37" s="3"/>
      <c r="D37" s="7">
        <v>1</v>
      </c>
      <c r="E37" s="6" t="s">
        <v>13</v>
      </c>
      <c r="F37" s="16">
        <v>8344</v>
      </c>
      <c r="G37" s="16">
        <f>D37*F37</f>
        <v>8344</v>
      </c>
      <c r="H37" s="17">
        <f>G37/B12</f>
        <v>6.3694656488549617</v>
      </c>
    </row>
    <row r="38" spans="2:8" ht="30" customHeight="1" x14ac:dyDescent="0.2">
      <c r="B38" s="3"/>
      <c r="D38" s="10">
        <v>2</v>
      </c>
      <c r="E38" s="6" t="s">
        <v>31</v>
      </c>
      <c r="F38" s="18">
        <v>7500</v>
      </c>
      <c r="G38" s="16">
        <f>D38*F38</f>
        <v>15000</v>
      </c>
      <c r="H38" s="19">
        <f>G38/B12</f>
        <v>11.450381679389313</v>
      </c>
    </row>
    <row r="39" spans="2:8" ht="30" customHeight="1" x14ac:dyDescent="0.2">
      <c r="B39" s="3"/>
      <c r="D39" s="11"/>
      <c r="E39" s="6"/>
      <c r="F39" s="20" t="s">
        <v>44</v>
      </c>
      <c r="G39" s="21">
        <f>SUBTOTAL(109,ElementosDeLínea[IMPORTE $])</f>
        <v>581556.80000000005</v>
      </c>
      <c r="H39" s="22">
        <f>SUM(H5:H38)</f>
        <v>443.93648854961828</v>
      </c>
    </row>
    <row r="40" spans="2:8" ht="30" customHeight="1" x14ac:dyDescent="0.2">
      <c r="B40" s="3"/>
    </row>
  </sheetData>
  <mergeCells count="4">
    <mergeCell ref="B1:B4"/>
    <mergeCell ref="D1:H1"/>
    <mergeCell ref="D2:H2"/>
    <mergeCell ref="D3:H3"/>
  </mergeCells>
  <dataValidations count="23">
    <dataValidation allowBlank="1" showInputMessage="1" showErrorMessage="1" prompt="Cree una propuesta de construcción en esta hoja. Escriba los detalles de la construcción en la tabla Elementos de línea que comienza en la celda D4. Agregue el logotipo de la empresa en la celda B1. El total a pagar se calcula automáticamente." sqref="A1"/>
    <dataValidation allowBlank="1" showInputMessage="1" showErrorMessage="1" prompt="El título de esta hoja de cálculo se encuentra en esta celda. Escriba la dirección y el nombre de la empresa en las celdas inferiores." sqref="D1"/>
    <dataValidation allowBlank="1" showInputMessage="1" showErrorMessage="1" prompt="Escriba el nombre del cliente en la celda inferior." sqref="B5"/>
    <dataValidation allowBlank="1" showInputMessage="1" showErrorMessage="1" prompt="Escriba el número de presupuesto en la celda inferior." sqref="B7"/>
    <dataValidation allowBlank="1" showInputMessage="1" showErrorMessage="1" prompt="Escriba el número de presupuesto en esta celda." sqref="B8"/>
    <dataValidation allowBlank="1" showInputMessage="1" showErrorMessage="1" prompt="Escriba la fecha en la celda inferior." sqref="B9"/>
    <dataValidation allowBlank="1" showInputMessage="1" showErrorMessage="1" prompt="Escriba la fecha en esta celda." sqref="B10"/>
    <dataValidation allowBlank="1" showInputMessage="1" showErrorMessage="1" prompt="Escriba la dirección del cliente en la celda inferior." sqref="B11"/>
    <dataValidation allowBlank="1" showInputMessage="1" showErrorMessage="1" prompt="Escriba la ciudad, la provincia o el estado y el código postal del cliente en la celda inferior." sqref="B13"/>
    <dataValidation allowBlank="1" showInputMessage="1" showErrorMessage="1" prompt="Escriba el número de teléfono del cliente en la celda inferior." sqref="B15"/>
    <dataValidation allowBlank="1" showInputMessage="1" showErrorMessage="1" prompt="Escriba la dirección de correo electrónico del cliente en la celda inferior." sqref="B17"/>
    <dataValidation allowBlank="1" showInputMessage="1" showErrorMessage="1" prompt="Escriba el nombre del vendedor en la celda inferior." sqref="B19"/>
    <dataValidation allowBlank="1" showInputMessage="1" showErrorMessage="1" prompt="Escriba el nombre del proyecto en la celda inferior." sqref="B21"/>
    <dataValidation allowBlank="1" showInputMessage="1" showErrorMessage="1" prompt="Escriba el nombre de la persona que lo ha preparado en la celda inferior." sqref="B23"/>
    <dataValidation allowBlank="1" showInputMessage="1" showErrorMessage="1" prompt="Escriba el nombre de la persona a la que debe ir dirigida la propuesta en la celda inferior." sqref="B25"/>
    <dataValidation allowBlank="1" showInputMessage="1" showErrorMessage="1" prompt="Escriba el nombre de la persona a la que debe ir dirigida la propuesta en esta celda." sqref="B26"/>
    <dataValidation allowBlank="1" showInputMessage="1" showErrorMessage="1" prompt="Escriba la cantidad en esta columna, debajo de este encabezado. Use los filtros de encabezado para buscar entradas específicas." sqref="D4"/>
    <dataValidation allowBlank="1" showInputMessage="1" showErrorMessage="1" prompt="Escriba la descripción en esta columna, debajo de este encabezado." sqref="E4"/>
    <dataValidation allowBlank="1" showInputMessage="1" showErrorMessage="1" prompt="Escriba el precio por unidad en esta columna, debajo de este encabezado." sqref="F4"/>
    <dataValidation allowBlank="1" showInputMessage="1" showErrorMessage="1" prompt="El importe se calcula automáticamente en esta columna, debajo de este encabezado. El subtotal se calcula automáticamente al final." sqref="G4:H4"/>
    <dataValidation allowBlank="1" showInputMessage="1" showErrorMessage="1" prompt="Agregue el logotipo de la empresa en esta celda y la información del cliente en las celdas siguientes." sqref="B1:B4"/>
    <dataValidation allowBlank="1" showInputMessage="1" showErrorMessage="1" prompt="Escriba el nombre de la empresa en esta celda." sqref="D2"/>
    <dataValidation allowBlank="1" showInputMessage="1" showErrorMessage="1" prompt="Escriba el número de teléfono de la empresa en esta celda." sqref="D3"/>
  </dataValidations>
  <printOptions horizontalCentered="1"/>
  <pageMargins left="0.25" right="0.25" top="0.25" bottom="0.25" header="0" footer="0.25"/>
  <pageSetup paperSize="9"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17</vt:i4>
      </vt:variant>
    </vt:vector>
  </HeadingPairs>
  <TitlesOfParts>
    <vt:vector size="18" baseType="lpstr">
      <vt:lpstr>Propuesta</vt:lpstr>
      <vt:lpstr>RegiónDeTítuloDeColumna1..B6.1</vt:lpstr>
      <vt:lpstr>RegiónDeTítuloDeColumna10..B24.1</vt:lpstr>
      <vt:lpstr>RegiónDeTítuloDeColumna11..B26.1</vt:lpstr>
      <vt:lpstr>RegiónDeTítuloDeColumna12..B28.1</vt:lpstr>
      <vt:lpstr>RegiónDeTítuloDeColumna13..B30.1</vt:lpstr>
      <vt:lpstr>RegiónDeTítuloDeColumna2..B8.1</vt:lpstr>
      <vt:lpstr>RegiónDeTítuloDeColumna3..B10.1</vt:lpstr>
      <vt:lpstr>RegiónDeTítuloDeColumna4..B12.1</vt:lpstr>
      <vt:lpstr>RegiónDeTítuloDeColumna5..B14.1</vt:lpstr>
      <vt:lpstr>RegiónDeTítuloDeColumna6..B16.1</vt:lpstr>
      <vt:lpstr>RegiónDeTítuloDeColumna7..B18.1</vt:lpstr>
      <vt:lpstr>RegiónDeTítuloDeColumna8..B20.1</vt:lpstr>
      <vt:lpstr>RegiónDeTítuloDeColumna9..B22.1</vt:lpstr>
      <vt:lpstr>RegiónDeTítuloDeFila1..G35</vt:lpstr>
      <vt:lpstr>Subtotal</vt:lpstr>
      <vt:lpstr>TítuloDeColumna1</vt:lpstr>
      <vt:lpstr>Propuesta!Títulos_a_imprimir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Usuario de Windows</dc:creator>
  <cp:lastModifiedBy>Usuario de Windows</cp:lastModifiedBy>
  <dcterms:created xsi:type="dcterms:W3CDTF">2017-07-30T18:12:27Z</dcterms:created>
  <dcterms:modified xsi:type="dcterms:W3CDTF">2025-04-13T18:29:07Z</dcterms:modified>
</cp:coreProperties>
</file>